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jpeg" ContentType="image/jpeg"/>
  <Default Extension="JPG" ContentType="image/.jp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00" windowHeight="7815" tabRatio="806" activeTab="2"/>
  </bookViews>
  <sheets>
    <sheet name="MASTERAN" sheetId="55" r:id="rId1"/>
    <sheet name="SHARELOCK" sheetId="63" r:id="rId2"/>
    <sheet name="NEW JARAK" sheetId="61" r:id="rId3"/>
    <sheet name="AREA SPV &amp; AM" sheetId="57" r:id="rId4"/>
    <sheet name="NO HP KA TOKO" sheetId="58" r:id="rId5"/>
    <sheet name="TK LIBUR WEEKEND" sheetId="64" state="hidden" r:id="rId6"/>
    <sheet name="TK BUKA 1 SHIFT" sheetId="65" state="hidden" r:id="rId7"/>
    <sheet name="FRESH &amp; DT" sheetId="66" state="hidden" r:id="rId8"/>
    <sheet name="TK KHUSUS" sheetId="67" state="hidden" r:id="rId9"/>
    <sheet name="JARAK DC KE TOKO" sheetId="15" state="hidden" r:id="rId10"/>
  </sheets>
  <externalReferences>
    <externalReference r:id="rId11"/>
    <externalReference r:id="rId12"/>
    <externalReference r:id="rId13"/>
    <externalReference r:id="rId14"/>
  </externalReferences>
  <definedNames>
    <definedName name="_xlnm._FilterDatabase" localSheetId="0" hidden="1">MASTERAN!$A$12:$S$903</definedName>
    <definedName name="_xlnm._FilterDatabase" localSheetId="2" hidden="1">'NEW JARAK'!$A$1:$P$929</definedName>
    <definedName name="_xlnm._FilterDatabase" localSheetId="4" hidden="1">'NO HP KA TOKO'!$B$5:$I$893</definedName>
    <definedName name="_xlnm._FilterDatabase" localSheetId="9" hidden="1">'JARAK DC KE TOKO'!$T$4:$AD$850</definedName>
    <definedName name="_xlnm._FilterDatabase" localSheetId="3" hidden="1">'AREA SPV &amp; AM'!$A$6:$S$84</definedName>
    <definedName name="_xlnm.Print_Area" localSheetId="0">MASTERAN!$A$1:$S$924</definedName>
    <definedName name="_xlnm.Print_Area" localSheetId="1">SHARELOCK!$A$1:$I$51</definedName>
    <definedName name="_xlnm.Print_Area" localSheetId="8">'TK KHUSUS'!#REF!</definedName>
  </definedNames>
  <calcPr calcId="144525"/>
</workbook>
</file>

<file path=xl/comments1.xml><?xml version="1.0" encoding="utf-8"?>
<comments xmlns="http://schemas.openxmlformats.org/spreadsheetml/2006/main">
  <authors>
    <author>kasir_anak</author>
    <author>DEV_RIFA</author>
    <author>Development</author>
    <author>Fany-Dev</author>
  </authors>
  <commentList>
    <comment ref="C225" authorId="0">
      <text>
        <r>
          <rPr>
            <b/>
            <sz val="8"/>
            <rFont val="Tahoma"/>
            <charset val="134"/>
          </rPr>
          <t>TAKE OVER JULI 2020</t>
        </r>
        <r>
          <rPr>
            <sz val="8"/>
            <rFont val="Tahoma"/>
            <charset val="134"/>
          </rPr>
          <t xml:space="preserve">
</t>
        </r>
      </text>
    </comment>
    <comment ref="C269" authorId="0">
      <text>
        <r>
          <rPr>
            <b/>
            <sz val="8"/>
            <rFont val="Tahoma"/>
            <charset val="134"/>
          </rPr>
          <t>TAKE OVER 1 AGUSTUS 2020</t>
        </r>
        <r>
          <rPr>
            <sz val="8"/>
            <rFont val="Tahoma"/>
            <charset val="134"/>
          </rPr>
          <t xml:space="preserve">
</t>
        </r>
      </text>
    </comment>
    <comment ref="D303" authorId="1">
      <text>
        <r>
          <rPr>
            <sz val="9"/>
            <rFont val="Tahoma"/>
            <charset val="134"/>
          </rPr>
          <t xml:space="preserve">NAMA SEBELUMNYA </t>
        </r>
        <r>
          <rPr>
            <b/>
            <sz val="9"/>
            <rFont val="Tahoma"/>
            <charset val="134"/>
          </rPr>
          <t>GRAND WISATA</t>
        </r>
        <r>
          <rPr>
            <sz val="9"/>
            <rFont val="Tahoma"/>
            <charset val="134"/>
          </rPr>
          <t>,rubah ketika GO Fresh 23 Des 2021</t>
        </r>
      </text>
    </comment>
    <comment ref="C411" authorId="0">
      <text>
        <r>
          <rPr>
            <b/>
            <sz val="8"/>
            <rFont val="Tahoma"/>
            <charset val="134"/>
          </rPr>
          <t xml:space="preserve">TAKE OVER JULI 2020
</t>
        </r>
        <r>
          <rPr>
            <sz val="8"/>
            <rFont val="Tahoma"/>
            <charset val="134"/>
          </rPr>
          <t xml:space="preserve">
</t>
        </r>
      </text>
    </comment>
    <comment ref="B457" authorId="2">
      <text>
        <r>
          <rPr>
            <b/>
            <sz val="9"/>
            <rFont val="Tahoma"/>
            <charset val="134"/>
          </rPr>
          <t xml:space="preserve">TAKE OVER 01 JUNI 2020
</t>
        </r>
      </text>
    </comment>
    <comment ref="B485" authorId="2">
      <text>
        <r>
          <rPr>
            <b/>
            <sz val="9"/>
            <rFont val="Tahoma"/>
            <charset val="134"/>
          </rPr>
          <t xml:space="preserve">TAKE OVER 01 JUNI 2020
</t>
        </r>
      </text>
    </comment>
    <comment ref="D579" authorId="3">
      <text>
        <r>
          <rPr>
            <sz val="8"/>
            <rFont val="Tahoma"/>
            <charset val="134"/>
          </rPr>
          <t>RUBAH KE HYBRID MENGGUNAKAN MEMO TGL 16-JAN-2018</t>
        </r>
      </text>
    </comment>
    <comment ref="D630" authorId="1">
      <text>
        <r>
          <rPr>
            <sz val="9"/>
            <rFont val="Tahoma"/>
            <charset val="134"/>
          </rPr>
          <t>POINT COFFEE DIRELOKASI KE TXCN</t>
        </r>
      </text>
    </comment>
    <comment ref="D757" authorId="2">
      <text>
        <r>
          <rPr>
            <sz val="9"/>
            <rFont val="Tahoma"/>
            <charset val="134"/>
          </rPr>
          <t>NAMA TOKO SEBELUMNYA RUKO BEKASI MAS</t>
        </r>
      </text>
    </comment>
    <comment ref="J807" authorId="0">
      <text>
        <r>
          <rPr>
            <sz val="8"/>
            <rFont val="Tahoma"/>
            <charset val="134"/>
          </rPr>
          <t>GO DRIVE THRU 6 DESEMBER 2020</t>
        </r>
      </text>
    </comment>
    <comment ref="D839" authorId="0">
      <text>
        <r>
          <rPr>
            <sz val="8"/>
            <rFont val="Tahoma"/>
            <charset val="134"/>
          </rPr>
          <t xml:space="preserve">nama sebelum nya </t>
        </r>
        <r>
          <rPr>
            <b/>
            <sz val="8"/>
            <rFont val="Tahoma"/>
            <charset val="134"/>
          </rPr>
          <t>LOBANG KULON</t>
        </r>
      </text>
    </comment>
  </commentList>
</comments>
</file>

<file path=xl/comments2.xml><?xml version="1.0" encoding="utf-8"?>
<comments xmlns="http://schemas.openxmlformats.org/spreadsheetml/2006/main">
  <authors>
    <author>GPS Purwkarta</author>
  </authors>
  <commentList>
    <comment ref="G1" authorId="0">
      <text>
        <r>
          <rPr>
            <b/>
            <sz val="8"/>
            <rFont val="Tahoma"/>
            <charset val="134"/>
          </rPr>
          <t>GPS Purwkarta:</t>
        </r>
        <r>
          <rPr>
            <sz val="8"/>
            <rFont val="Tahoma"/>
            <charset val="134"/>
          </rPr>
          <t xml:space="preserve">
Koordinat Berpengaruh Pada Selisih KM</t>
        </r>
      </text>
    </comment>
    <comment ref="B298" authorId="0">
      <text>
        <r>
          <rPr>
            <b/>
            <sz val="8"/>
            <rFont val="Tahoma"/>
            <charset val="134"/>
          </rPr>
          <t>GPS Purwkarta:</t>
        </r>
        <r>
          <rPr>
            <sz val="8"/>
            <rFont val="Tahoma"/>
            <charset val="134"/>
          </rPr>
          <t xml:space="preserve">
TOKO BARU JANUARI 2021</t>
        </r>
      </text>
    </comment>
  </commentList>
</comments>
</file>

<file path=xl/comments3.xml><?xml version="1.0" encoding="utf-8"?>
<comments xmlns="http://schemas.openxmlformats.org/spreadsheetml/2006/main">
  <authors>
    <author>dev</author>
  </authors>
  <commentList>
    <comment ref="K15" authorId="0">
      <text>
        <r>
          <rPr>
            <sz val="9"/>
            <rFont val="Tahoma"/>
            <charset val="0"/>
          </rPr>
          <t>WA p'Dgn 14 Januari 2023</t>
        </r>
      </text>
    </comment>
  </commentList>
</comments>
</file>

<file path=xl/comments4.xml><?xml version="1.0" encoding="utf-8"?>
<comments xmlns="http://schemas.openxmlformats.org/spreadsheetml/2006/main">
  <authors>
    <author>kasir_anak</author>
  </authors>
  <commentList>
    <comment ref="D143" authorId="0">
      <text>
        <r>
          <rPr>
            <sz val="8"/>
            <rFont val="Tahoma"/>
            <charset val="0"/>
          </rPr>
          <t>DARI SDN KE SDP</t>
        </r>
      </text>
    </comment>
  </commentList>
</comments>
</file>

<file path=xl/comments5.xml><?xml version="1.0" encoding="utf-8"?>
<comments xmlns="http://schemas.openxmlformats.org/spreadsheetml/2006/main">
  <authors>
    <author>GPS Purwkarta</author>
  </authors>
  <commentList>
    <comment ref="Y4" authorId="0">
      <text>
        <r>
          <rPr>
            <b/>
            <sz val="8"/>
            <rFont val="Tahoma"/>
            <charset val="134"/>
          </rPr>
          <t>GPS Purwkarta:</t>
        </r>
        <r>
          <rPr>
            <sz val="8"/>
            <rFont val="Tahoma"/>
            <charset val="134"/>
          </rPr>
          <t xml:space="preserve">
Koordinat Berpengaruh Pada Selisih KM</t>
        </r>
      </text>
    </comment>
    <comment ref="AC4" authorId="0">
      <text>
        <r>
          <rPr>
            <b/>
            <sz val="8"/>
            <rFont val="Tahoma"/>
            <charset val="134"/>
          </rPr>
          <t>GPS Purwkarta:</t>
        </r>
        <r>
          <rPr>
            <sz val="8"/>
            <rFont val="Tahoma"/>
            <charset val="134"/>
          </rPr>
          <t xml:space="preserve">
Harap update Tiap Bulan/Minggu. Dibuat Kolom Baru untuk Yang Terupdate</t>
        </r>
      </text>
    </comment>
    <comment ref="T288" authorId="0">
      <text>
        <r>
          <rPr>
            <b/>
            <sz val="8"/>
            <rFont val="Tahoma"/>
            <charset val="134"/>
          </rPr>
          <t>GPS Purwkarta:</t>
        </r>
        <r>
          <rPr>
            <sz val="8"/>
            <rFont val="Tahoma"/>
            <charset val="134"/>
          </rPr>
          <t xml:space="preserve">
TOKO BARU JANUARI 2021</t>
        </r>
      </text>
    </comment>
  </commentList>
</comments>
</file>

<file path=xl/sharedStrings.xml><?xml version="1.0" encoding="utf-8"?>
<sst xmlns="http://schemas.openxmlformats.org/spreadsheetml/2006/main" count="38622" uniqueCount="9248">
  <si>
    <t xml:space="preserve"> </t>
  </si>
  <si>
    <t>MASTER TOKO BRANCH PURWAKARTA</t>
  </si>
  <si>
    <t>PT.INDOMARCO PRISMATAMA</t>
  </si>
  <si>
    <t>GPS</t>
  </si>
  <si>
    <t>(Tong dicopas dari development)</t>
  </si>
  <si>
    <t>Kawasan Kota Bukit Indah Sektor N Blok B1 No.7 Kel.Dangdeur,</t>
  </si>
  <si>
    <t>Kec.Bungursari,Kab.Purwakarta (41181) Ext.2075</t>
  </si>
  <si>
    <t>https://www.google.com/maps/place/</t>
  </si>
  <si>
    <t>NO</t>
  </si>
  <si>
    <t>Kode Toko</t>
  </si>
  <si>
    <t>NAMA TOKO</t>
  </si>
  <si>
    <t>JARAK</t>
  </si>
  <si>
    <t>NAMA AM</t>
  </si>
  <si>
    <t>AM</t>
  </si>
  <si>
    <t>NAMA AS</t>
  </si>
  <si>
    <t>AS</t>
  </si>
  <si>
    <t>OPENING</t>
  </si>
  <si>
    <t>ALAMAT</t>
  </si>
  <si>
    <t>KELURAHAN</t>
  </si>
  <si>
    <t>KECAMATAN</t>
  </si>
  <si>
    <t>KABUPATEN</t>
  </si>
  <si>
    <t>KODE POS</t>
  </si>
  <si>
    <t>KOORDINAT</t>
  </si>
  <si>
    <t>UPDATE KOORDINAT</t>
  </si>
  <si>
    <t>LINK VIA WEB</t>
  </si>
  <si>
    <t>KET</t>
  </si>
  <si>
    <t>BARU</t>
  </si>
  <si>
    <t>LAMA</t>
  </si>
  <si>
    <t>Dirumus Aja</t>
  </si>
  <si>
    <t>FIX BY DEVELOPMENT</t>
  </si>
  <si>
    <t>FIX BY WEB GPS</t>
  </si>
  <si>
    <t>F983</t>
  </si>
  <si>
    <t>KEMANG PRATAMA</t>
  </si>
  <si>
    <t>TYO</t>
  </si>
  <si>
    <t>API</t>
  </si>
  <si>
    <t>Jl. Perum Kemang Pratama Blok MM No.8-9 Kel. Bojong Rawa Lumbu, Kec. Rawa Lumbu, Kodya Bekasi</t>
  </si>
  <si>
    <t>BOJONG RAWA LUMBU</t>
  </si>
  <si>
    <t>RAWA LUMBU</t>
  </si>
  <si>
    <t>KOTA BEKASI</t>
  </si>
  <si>
    <t>6°16'30.0"S 106°59'13.2"E</t>
  </si>
  <si>
    <t>-6.274992 106.986996</t>
  </si>
  <si>
    <t>https://www.google.com/maps/place/-6.274992+106.986996</t>
  </si>
  <si>
    <t>SESUAI</t>
  </si>
  <si>
    <t>FC2K</t>
  </si>
  <si>
    <t>F07Q</t>
  </si>
  <si>
    <t>JATIMULYA  1</t>
  </si>
  <si>
    <t>Jl. Jati Mulya Raya Blok B No. 1B,Kel. Jati Mulya ,Kec. Tambun Selatan, Kab. Bekasi</t>
  </si>
  <si>
    <t>JATI MULYA</t>
  </si>
  <si>
    <t>TAMBUN SELATAN</t>
  </si>
  <si>
    <t>KAB. BEKASI</t>
  </si>
  <si>
    <t>6°16'02.0"S 107°01'08.3"E</t>
  </si>
  <si>
    <t>-6.26722222 107.01897222</t>
  </si>
  <si>
    <t>https://www.google.com/maps/place/-6.26722222+107.01897222</t>
  </si>
  <si>
    <t>T034</t>
  </si>
  <si>
    <t>HARAPAN BARU</t>
  </si>
  <si>
    <t>Jl Harapan Baru Blok DA III No.2-3,Kel Kota Baru,Kec Bekasi Barat, Kodya Bekasi</t>
  </si>
  <si>
    <t>KOTA BARU</t>
  </si>
  <si>
    <t>BEKASI BARAT</t>
  </si>
  <si>
    <t>-6.21302778 106.96638889</t>
  </si>
  <si>
    <t>https://www.google.com/maps/place/-6.21302778+106.96638889</t>
  </si>
  <si>
    <t>F505</t>
  </si>
  <si>
    <t>PONDOK HIJAU BEKASI</t>
  </si>
  <si>
    <t>ERI</t>
  </si>
  <si>
    <t>NJL</t>
  </si>
  <si>
    <t>Jl. Perum Pondok Hijau Blok A No.4-6 ,Kel. Pengasinan,Kec. Rawa Lumbu, Kodya Bekasi</t>
  </si>
  <si>
    <t>PENGASINAN</t>
  </si>
  <si>
    <t>-6.26561111 107.01152778</t>
  </si>
  <si>
    <t>https://www.google.com/maps/place/-6.26561111+107.01152778</t>
  </si>
  <si>
    <t>T051</t>
  </si>
  <si>
    <t>PONDOK TIMUR</t>
  </si>
  <si>
    <t xml:space="preserve">Jl. Perum Pondok Timur Blok A 42-43, Kel.JatiMulya, Kec.Tambun Selatan, Kab.Bekasi </t>
  </si>
  <si>
    <t>JATIMULYA</t>
  </si>
  <si>
    <t>6°16’46.2”S107°1’20.8”E</t>
  </si>
  <si>
    <t>-6.279601 107.022534</t>
  </si>
  <si>
    <t>https://www.google.com/maps/place/-6.279601+107.022534</t>
  </si>
  <si>
    <t>T4NP</t>
  </si>
  <si>
    <t>F586</t>
  </si>
  <si>
    <t>KOMPAS INDAH</t>
  </si>
  <si>
    <t>SHO</t>
  </si>
  <si>
    <t>PMN</t>
  </si>
  <si>
    <t>Jl. Perum Kompas Blok B1 No.10-11 ,Kel. Mekarsari,Kec. Tambun Selatan, Kab. Bekasi</t>
  </si>
  <si>
    <t>MEKARSARI</t>
  </si>
  <si>
    <t>-6.258722 107.071278</t>
  </si>
  <si>
    <t>https://www.google.com/maps/place/-6.258722+107.071278</t>
  </si>
  <si>
    <t>T547</t>
  </si>
  <si>
    <t>SUMBER ARTHA</t>
  </si>
  <si>
    <t>Komp Sumber Artha Blok A No 4-5,Kel Bintara Jaya,Kec Bekasi Barat  BEKASI 17136 Telp 021- 864-0732</t>
  </si>
  <si>
    <t>BINTARA JAYA</t>
  </si>
  <si>
    <t>6°14’57.99”S106°56’44.91”E</t>
  </si>
  <si>
    <t>-6.249299 106.945719</t>
  </si>
  <si>
    <t>https://www.google.com/maps/place/-6.249299+106.945719</t>
  </si>
  <si>
    <t>F769</t>
  </si>
  <si>
    <t>KARTINI BEKASI</t>
  </si>
  <si>
    <t>Jl. Kartini Raya No.45 B, Kel. Margahayu, Kec. Bekasi Timur, Kodya Bekasi</t>
  </si>
  <si>
    <t>MARGAHAYU</t>
  </si>
  <si>
    <t>BEKASI TIMUR</t>
  </si>
  <si>
    <t>-6.24780556 107.00127778</t>
  </si>
  <si>
    <t>https://www.google.com/maps/place/-6.24780556+107.00127778</t>
  </si>
  <si>
    <t>F48Q</t>
  </si>
  <si>
    <t>Jl. Margahayu Raya No.74 &amp; 76 Rt 03/15 Kel.Margahayu Kec.Bekasi Timur, Kodya Bekasi</t>
  </si>
  <si>
    <t>-6.25413889 107.01872222</t>
  </si>
  <si>
    <t>https://www.google.com/maps/place/-6.25413889+107.01872222</t>
  </si>
  <si>
    <t>F8HY</t>
  </si>
  <si>
    <t>TFA3</t>
  </si>
  <si>
    <t>NANGKA</t>
  </si>
  <si>
    <t>Jl. Nangka Raya Kav.2 No.11 Perumnas 1 RT.04/rw.07, Kel.Kayuringin Jaya, Kec.Bekasi Selatan, Kota Bekasi</t>
  </si>
  <si>
    <t>KAYURINGIN JAYA</t>
  </si>
  <si>
    <t>BEKASI SELATAN</t>
  </si>
  <si>
    <t>-6.23308333 106.98211111</t>
  </si>
  <si>
    <t>https://www.google.com/maps/place/-6.23308333+106.98211111</t>
  </si>
  <si>
    <t>T05M</t>
  </si>
  <si>
    <t>WIRASABA</t>
  </si>
  <si>
    <t>JL. WIRASABA NO. 76 RT. 01/21,Kel. Adiarsa Barat,Kec.Karawang Barat,Kab.Karawang</t>
  </si>
  <si>
    <t>ADIARSA BARAT</t>
  </si>
  <si>
    <t>KARAWANG BARAT</t>
  </si>
  <si>
    <t>KAB. KARAWANG</t>
  </si>
  <si>
    <t>-6.32479297 107.31305171</t>
  </si>
  <si>
    <t>https://www.google.com/maps/place/-6.32479297+107.31305171</t>
  </si>
  <si>
    <t>TEHH</t>
  </si>
  <si>
    <t>BUMI BEKASI BARU II</t>
  </si>
  <si>
    <t>RHN</t>
  </si>
  <si>
    <t>Jl. Telaga Sarangan RT007/008, Kel. Pengasinan, Kec. Rawa Lumbu, Kodya Bekasi</t>
  </si>
  <si>
    <t>-6.26669 107.005348</t>
  </si>
  <si>
    <t>https://www.google.com/maps/place/-6.26669+107.005348</t>
  </si>
  <si>
    <t>F155</t>
  </si>
  <si>
    <t>GRIYA BINTARA</t>
  </si>
  <si>
    <t>UHN</t>
  </si>
  <si>
    <t>JSR</t>
  </si>
  <si>
    <t>Jl. Perum Griya Bintara Blok B3/36, Kel.Bintara, Kec.Bekasi Barat, Kota Bekasi</t>
  </si>
  <si>
    <t>BINTARA</t>
  </si>
  <si>
    <t>-6.22769444 106.96083333</t>
  </si>
  <si>
    <t>https://www.google.com/maps/place/-6.22769444+106.96083333</t>
  </si>
  <si>
    <t>TL10</t>
  </si>
  <si>
    <t>HARAPAN BARU II</t>
  </si>
  <si>
    <t>ASN</t>
  </si>
  <si>
    <t>TNO</t>
  </si>
  <si>
    <t>Jl. Harapan Baru Blok B No.9-10 Kali Baru, Kel. Kota Baru, Kec. Bekasi Barat, Kota Bekasi</t>
  </si>
  <si>
    <t>-6.21038889 106.96925</t>
  </si>
  <si>
    <t>https://www.google.com/maps/place/-6.21038889+106.96925</t>
  </si>
  <si>
    <t>T282</t>
  </si>
  <si>
    <t>CUT MUTIA</t>
  </si>
  <si>
    <t>MRS</t>
  </si>
  <si>
    <t>EPI</t>
  </si>
  <si>
    <t>Jl Cut Mutia Blok F No.8 A-B,Kel Sepanjang Jaya ,Kec Rawa Lumbu , Kodya Bekasi</t>
  </si>
  <si>
    <t>SEPANJANG JAYA</t>
  </si>
  <si>
    <t>6°15’41.8”S106°59’56.9”E</t>
  </si>
  <si>
    <t>-6.26161111 106.99913889</t>
  </si>
  <si>
    <t>https://www.google.com/maps/place/-6.26161111+106.99913889</t>
  </si>
  <si>
    <t>T286</t>
  </si>
  <si>
    <t>DIPONEGORO</t>
  </si>
  <si>
    <t>Jl Diponegoro KM 38.6 No.8D, Kel.Jatimulya, Kec.Tambun Selatan, Kab.Bekasi</t>
  </si>
  <si>
    <t>-6.25727778 107.03802778</t>
  </si>
  <si>
    <t>https://www.google.com/maps/place/-6.25727778+107.03802778</t>
  </si>
  <si>
    <t>F9S5</t>
  </si>
  <si>
    <t>T1MO</t>
  </si>
  <si>
    <t>WISMA JAYA</t>
  </si>
  <si>
    <t>Jl. Kusuma Utara Blok A No.4-5, Kel. Duren Jaya, Kec. Bekasi Timur, Kota Bekasi</t>
  </si>
  <si>
    <t>DUREN JAYA</t>
  </si>
  <si>
    <t>6°14’6.3”S107°1’50.6”E</t>
  </si>
  <si>
    <t>-6.234992 107.03064</t>
  </si>
  <si>
    <t>https://www.google.com/maps/place/-6.234992+107.03064</t>
  </si>
  <si>
    <t>TGKM</t>
  </si>
  <si>
    <t>F173</t>
  </si>
  <si>
    <t>HARAPAN BARU REGENCY</t>
  </si>
  <si>
    <t>STN</t>
  </si>
  <si>
    <t>AMA</t>
  </si>
  <si>
    <t>Jl. Perum Harapan Baru Blok G No.15-16,Kel. Harapan Baru,Kec. Bekasi Utara, Kota Bekasi</t>
  </si>
  <si>
    <t>6°13’5.2”S106°57’28”E</t>
  </si>
  <si>
    <t>-6.21811111 106.95777778</t>
  </si>
  <si>
    <t>https://www.google.com/maps/place/-6.21811111+106.95777778</t>
  </si>
  <si>
    <t>F546</t>
  </si>
  <si>
    <t>PURI KOSAMBI</t>
  </si>
  <si>
    <t>Puri Kosambi Blok A No.08-09 RT.53/RW.15, Kel.Duren, Kec.Klari, Kab.Karawang</t>
  </si>
  <si>
    <t>DUREN</t>
  </si>
  <si>
    <t>KLARI</t>
  </si>
  <si>
    <t>6°21’59.9”S107°22’45.1”E</t>
  </si>
  <si>
    <t>-6.36663889 107.37919444</t>
  </si>
  <si>
    <t>https://www.google.com/maps/place/-6.36663889+107.37919444</t>
  </si>
  <si>
    <t>T296</t>
  </si>
  <si>
    <t>TAMELANG</t>
  </si>
  <si>
    <t>Jl. Raya Karawang Cikampek Km.86 , Kp. Krajan RT 05/03,Kel. Tamelang,Kec. Purwasari,Kab. Karawang</t>
  </si>
  <si>
    <t xml:space="preserve">TAMELANG </t>
  </si>
  <si>
    <t>PURWASARI</t>
  </si>
  <si>
    <t>6°23’11.1”S107°24’1”E</t>
  </si>
  <si>
    <t>-6.38641667 107.40027778</t>
  </si>
  <si>
    <t>https://www.google.com/maps/place/-6.38641667+107.40027778</t>
  </si>
  <si>
    <t>TD02</t>
  </si>
  <si>
    <t>TRIDAYA INDAH</t>
  </si>
  <si>
    <t>Perum Tridaya Indah 2 Blok 12 No.9-10,Kel.tridaya Sakti, Kec.Tambun Selatan, Kab.Bekasi</t>
  </si>
  <si>
    <t>TRIDAYA SAKTI</t>
  </si>
  <si>
    <t>-6.24477778 107.07888889</t>
  </si>
  <si>
    <t>https://www.google.com/maps/place/-6.24477778+107.07888889</t>
  </si>
  <si>
    <t>T723</t>
  </si>
  <si>
    <t>KEMANG PRATAMA 2</t>
  </si>
  <si>
    <t>Perum Kemang Pratama Blok AK 1-2, Kel.Bojong Rawalumbu, Kec.Rawalumbu, Kota Bekasi</t>
  </si>
  <si>
    <t>6°16’38.4”S106°59’24.8”E</t>
  </si>
  <si>
    <t>-6.27733333 106.99022222</t>
  </si>
  <si>
    <t>https://www.google.com/maps/place/-6.27733333+106.99022222</t>
  </si>
  <si>
    <t>F226</t>
  </si>
  <si>
    <t>NAROGONG II</t>
  </si>
  <si>
    <t>Jl. Narogong Raya Blok A 19 No.11 ,Kel. Pengasinan Jaya,Kec. Rawa Lumbu, Kodya Bekasi</t>
  </si>
  <si>
    <t>6°16’32.5”S107°0’29.1”E</t>
  </si>
  <si>
    <t>-6.275969 107.008209</t>
  </si>
  <si>
    <t>https://www.google.com/maps/place/-6.275969+107.008209</t>
  </si>
  <si>
    <t>TOF7</t>
  </si>
  <si>
    <t>SYECH QURO KARAWANG</t>
  </si>
  <si>
    <t>JL. SYECH QURO NO.1 RT. 04/18,Kel.karawang wetan ,Kec.karawang Timur,Kab.Karawang</t>
  </si>
  <si>
    <t>KARAWANG WETAN</t>
  </si>
  <si>
    <t>KARAWANG TIMUR</t>
  </si>
  <si>
    <t>6°18’36.36”S107°19’11.39”E</t>
  </si>
  <si>
    <t>-6.31011111 107.31980556</t>
  </si>
  <si>
    <t>https://www.google.com/maps/place/-6.31011111+107.31980556</t>
  </si>
  <si>
    <t>R026</t>
  </si>
  <si>
    <t>CRM TERNATE PERUMNAS III</t>
  </si>
  <si>
    <t>Jl. Ternate Raya No.9 Perumnas 3 ,Kel. Aren Jaya, Kec. Bekasi Timur,Kota Bekasi</t>
  </si>
  <si>
    <t>AREN JAYA</t>
  </si>
  <si>
    <t>6°14’23”S107°2’12.6”E</t>
  </si>
  <si>
    <t>-6.239923 107.037043</t>
  </si>
  <si>
    <t>https://www.google.com/maps/place/-6.239923+107.037043</t>
  </si>
  <si>
    <t>F282</t>
  </si>
  <si>
    <t>BUMI SETIA MEKAR</t>
  </si>
  <si>
    <t>Jl. Nusantara R Blok B15 No.17-18,Kel. Aren Jaya ,Kec. Bekasi Timur, Kota Bekasi</t>
  </si>
  <si>
    <t>6°14’37.5”S107°1’49.3”E</t>
  </si>
  <si>
    <t>-6.24375 107.03036111</t>
  </si>
  <si>
    <t>https://www.google.com/maps/place/-6.24375+107.03036111</t>
  </si>
  <si>
    <t>F281</t>
  </si>
  <si>
    <t>MANGUN JAYA 1</t>
  </si>
  <si>
    <t>Jl. Mangun Jaya Indah 1 Blok A No.3 RT.13/RW.03, Kel.Mangun Jaya, Kec.Tambun Selatan, Kab.Bekasi</t>
  </si>
  <si>
    <t>MANGUN JAYA</t>
  </si>
  <si>
    <t>6°14’48.206”S107°3’42.786”E</t>
  </si>
  <si>
    <t>-6.246593 107.061839</t>
  </si>
  <si>
    <t>https://www.google.com/maps/place/-6.246593+107.061839</t>
  </si>
  <si>
    <t>TS26</t>
  </si>
  <si>
    <t>CAGAK</t>
  </si>
  <si>
    <t>JL. RAYA CAGAK NO. 9 SUBANG 41255</t>
  </si>
  <si>
    <t>JALAN CAGAK</t>
  </si>
  <si>
    <t>KAB. SUBANG</t>
  </si>
  <si>
    <t>6°40’39.80”S107°41’4.60”E</t>
  </si>
  <si>
    <t>-6.677715 107.684588</t>
  </si>
  <si>
    <t>https://www.google.com/maps/place/-6.677715+107.684588</t>
  </si>
  <si>
    <t>F817</t>
  </si>
  <si>
    <t>GRAHA HARAPAN BEKASI</t>
  </si>
  <si>
    <t>SAH</t>
  </si>
  <si>
    <t>Perm Graha Harapan, Kel. Mustika Jaya, Kec.Mustika Jaya,Kota Bekasi</t>
  </si>
  <si>
    <t>MUSTIKA JAYA</t>
  </si>
  <si>
    <t>MUSTIKAJAYA</t>
  </si>
  <si>
    <t>6°18’14.2”S107°1’30.5”E</t>
  </si>
  <si>
    <t>-6.30394444 107.02513889</t>
  </si>
  <si>
    <t>https://www.google.com/maps/place/-6.30394444+107.02513889</t>
  </si>
  <si>
    <t>F818</t>
  </si>
  <si>
    <t>BEKASI TIMUR REGENCY</t>
  </si>
  <si>
    <t>Perum Bekasi Timur Regency Blok A No.10 Kav 11 Kel. Cimuning ,Kec. Mustikajaya, Kota Bekasi</t>
  </si>
  <si>
    <t>CIMUNING</t>
  </si>
  <si>
    <t>6°19’19.6”S107°1’6”E</t>
  </si>
  <si>
    <t>-6.322111 107.018333</t>
  </si>
  <si>
    <t>https://www.google.com/maps/place/-6.322111+107.018333</t>
  </si>
  <si>
    <t>F508</t>
  </si>
  <si>
    <t>PAHLAWAN K.CEREWET</t>
  </si>
  <si>
    <t>Jl. Pahlawan No.2 Rt 003/016 Kp. Cerewet,Kel. Duren Jaya, Kec. Bekasi Timur, Kodya Bekasi</t>
  </si>
  <si>
    <t>6°13’37.9”S107°1’48.8”E</t>
  </si>
  <si>
    <t>-6.22719444 107.03022222</t>
  </si>
  <si>
    <t>https://www.google.com/maps/place/-6.22719444+107.03022222</t>
  </si>
  <si>
    <t>F02Q</t>
  </si>
  <si>
    <t>SUKAMANDI</t>
  </si>
  <si>
    <t>JL. AHMAD YANI NO. 70 KAB.SUBANG 41254</t>
  </si>
  <si>
    <t>CIASEM GIRANG</t>
  </si>
  <si>
    <t>CIASEM</t>
  </si>
  <si>
    <t>6°20’27.60”S107°39’41.60”E</t>
  </si>
  <si>
    <t>-6.340931 107.661517</t>
  </si>
  <si>
    <t>https://www.google.com/maps/place/-6.340931+107.661517</t>
  </si>
  <si>
    <t>TVOU</t>
  </si>
  <si>
    <t>F512</t>
  </si>
  <si>
    <t>PATUHA</t>
  </si>
  <si>
    <t>YTO</t>
  </si>
  <si>
    <t>YCA</t>
  </si>
  <si>
    <t xml:space="preserve">Jl. Patuha Raya Blok 15 No.25,Kel. Kayu Ringin Jaya,Kec. Bekasi Selatan,Kodya Bekasi  </t>
  </si>
  <si>
    <t>6°14’13.3”S106°59’12.4”E</t>
  </si>
  <si>
    <t>-6.23702778 106.98677778</t>
  </si>
  <si>
    <t>https://www.google.com/maps/place/-6.23702778+106.98677778</t>
  </si>
  <si>
    <t>FHW6</t>
  </si>
  <si>
    <t>T564</t>
  </si>
  <si>
    <t>GRAHA PRIMA BEKASI</t>
  </si>
  <si>
    <t>PERUM GRAHA PRIMA BLOK.FA NO.6 MEKARSARI-TAMBUN,Kab.BEKASI</t>
  </si>
  <si>
    <t>6°13’21.81”S107°’3’39.11”E</t>
  </si>
  <si>
    <t>-6.22272222 107.06086111</t>
  </si>
  <si>
    <t>https://www.google.com/maps/place/-6.22272222+107.06086111</t>
  </si>
  <si>
    <t>FIQJ</t>
  </si>
  <si>
    <t>F40L</t>
  </si>
  <si>
    <t>TRIAS TAMBUN</t>
  </si>
  <si>
    <t>Jl. Ceri No. 3 Perum Trias, Kel. Wanasari Kec.Cibitung, Kab. Bekasi</t>
  </si>
  <si>
    <t>WANASARI</t>
  </si>
  <si>
    <t>CIBITUNG</t>
  </si>
  <si>
    <t>6°15’2.67”S107°4’56.45”E</t>
  </si>
  <si>
    <t>-6.25075 107.08236111</t>
  </si>
  <si>
    <t>https://www.google.com/maps/place/-6.25075+107.08236111</t>
  </si>
  <si>
    <t>F593</t>
  </si>
  <si>
    <t>PEMUDA KRANJI BEKASI</t>
  </si>
  <si>
    <t>Jl.Pemuda No.68 Rt 002/004 ,Kel. Kranji,Kec. Bekasi Barat, Kodya Bekasi</t>
  </si>
  <si>
    <t>KRANJI</t>
  </si>
  <si>
    <t>6°13’46”S106°58’35.8”E</t>
  </si>
  <si>
    <t>-6.22944444 106.97661111</t>
  </si>
  <si>
    <t>https://www.google.com/maps/place/-6.22944444+106.97661111</t>
  </si>
  <si>
    <t>F706</t>
  </si>
  <si>
    <t>CENGKONG PERSADA</t>
  </si>
  <si>
    <t>Jl. Pancawati Prm Cengkong Persada RT 02/05, Kel.Cengkong, Kec.Purwasari, Kab.Karawang</t>
  </si>
  <si>
    <t>CENGKONG</t>
  </si>
  <si>
    <t>6°21’55.7”S107°23’44.5”E</t>
  </si>
  <si>
    <t>-6.36547222 107.39569444</t>
  </si>
  <si>
    <t>https://www.google.com/maps/place/-6.36547222+107.39569444</t>
  </si>
  <si>
    <t>TJCZ</t>
  </si>
  <si>
    <t>FE98</t>
  </si>
  <si>
    <t>PURWADADI</t>
  </si>
  <si>
    <t>RRN</t>
  </si>
  <si>
    <t>RNA</t>
  </si>
  <si>
    <t>Jl. Raya Purwadadi No.6, Kel.Purwadadi, Kec.Subang, Kab.Subang</t>
  </si>
  <si>
    <t>6°26’59.59”S107°41’9.25”E</t>
  </si>
  <si>
    <t>-6.44988889 107.68591667</t>
  </si>
  <si>
    <t>https://www.google.com/maps/place/-6.44988889+107.68591667</t>
  </si>
  <si>
    <t>F707</t>
  </si>
  <si>
    <t>KARABA KARAWANG</t>
  </si>
  <si>
    <t>KOM. Perum Karaba Indah Blok AA N0.46 RT 02/09, Kel. Wadas, Kec. Teluk jambe Timur, Kab. Karawang</t>
  </si>
  <si>
    <t>WADAS</t>
  </si>
  <si>
    <t>TELUKJAMBE TIMUR</t>
  </si>
  <si>
    <t>6°19’22.2”S107°16’41.77”E</t>
  </si>
  <si>
    <t>-6.32283333 107.27827778</t>
  </si>
  <si>
    <t>https://www.google.com/maps/place/-6.32283333+107.27827778</t>
  </si>
  <si>
    <t>F737</t>
  </si>
  <si>
    <t>TELUK JAMBE 21</t>
  </si>
  <si>
    <t>Jl. Raya Teluk Jambe NO. 21 RT 14/05, Kel. Teluk Jambe, Kec. Teluk Jambe Timur, Kab. Karawang</t>
  </si>
  <si>
    <t>TELUK JAMBE</t>
  </si>
  <si>
    <t>-6.337865 107.311095</t>
  </si>
  <si>
    <t>https://www.google.com/maps/place/-6.337865+107.311095</t>
  </si>
  <si>
    <t>F803</t>
  </si>
  <si>
    <t>TELAGA PASIR RAYA</t>
  </si>
  <si>
    <t>Perum Telaga Pasir Raya Blok A1 No.26-28, Kel. Sukasari, Kec. Serang Baru, Kab. Bekasi</t>
  </si>
  <si>
    <t>SUKASARI</t>
  </si>
  <si>
    <t>SERANG BARU</t>
  </si>
  <si>
    <t>6°22’37.7”S107°6’17.4”E</t>
  </si>
  <si>
    <t>-6.37713889 107.10483333</t>
  </si>
  <si>
    <t>https://www.google.com/maps/place/-6.37713889+107.10483333</t>
  </si>
  <si>
    <t>R063</t>
  </si>
  <si>
    <t>BUMI DAWUAN CIKAMPEK</t>
  </si>
  <si>
    <t>Komp.Ruko Perum BMI Blok A NO. 6 RT. 12/16,Kel. Dawuan Tengah, Kec. Cikampek, Kab. Karawang</t>
  </si>
  <si>
    <t>DAWUAN TENGAH</t>
  </si>
  <si>
    <t>CIKAMPEK</t>
  </si>
  <si>
    <t>6°23’29.8”S107°26’23.4”E</t>
  </si>
  <si>
    <t>-6.391445 107.43957</t>
  </si>
  <si>
    <t>https://www.google.com/maps/place/-6.391445+107.43957</t>
  </si>
  <si>
    <t>T940</t>
  </si>
  <si>
    <t>BUNDER PURWAKARTA</t>
  </si>
  <si>
    <t>Jl.Pramuka N0.145 Rt.06 Rw.02,Kel. Bunder,Kec. Jatiluhur,Kab. Purwakarta</t>
  </si>
  <si>
    <t>BUNDAR</t>
  </si>
  <si>
    <t>JATILUHUR</t>
  </si>
  <si>
    <t>KAB. PURWAKARTA</t>
  </si>
  <si>
    <t>6°33’39.3”S107°25’49.4”E</t>
  </si>
  <si>
    <t>-6.56091667 107.43038889</t>
  </si>
  <si>
    <t>https://www.google.com/maps/place/-6.56091667+107.43038889</t>
  </si>
  <si>
    <t>TZI2</t>
  </si>
  <si>
    <t>FF63</t>
  </si>
  <si>
    <t>PLERED 2 PURWAKARTA</t>
  </si>
  <si>
    <t>ERS</t>
  </si>
  <si>
    <t>IMN</t>
  </si>
  <si>
    <t>Jl. Raya Plered Purwakarta Kp.Kaum  Rt.03 Rw.02 ,Kel.Plered,Kec.Plered,Kab.Purwakarta</t>
  </si>
  <si>
    <t>PLERED</t>
  </si>
  <si>
    <t>6°38’25.61”S107°23’26.86”E</t>
  </si>
  <si>
    <t>-6.640447 107.390794</t>
  </si>
  <si>
    <t>https://www.google.com/maps/place/-6.640447+107.390794</t>
  </si>
  <si>
    <t>TDQY</t>
  </si>
  <si>
    <t>NURUL HUDA</t>
  </si>
  <si>
    <t>Jl. Nurul Huda NO.02 RT.02/RW.01, Kel.Bantar Gebang, Kec.Bantar Gebang, Kota Bekasi</t>
  </si>
  <si>
    <t>BANTAR GEBANG</t>
  </si>
  <si>
    <t>6°18’32.1”S106°59’00.5”E</t>
  </si>
  <si>
    <t>-6.30894444 106.98347222</t>
  </si>
  <si>
    <t>https://www.google.com/maps/place/-6.30894444+106.98347222</t>
  </si>
  <si>
    <t>T2E5</t>
  </si>
  <si>
    <t>F62V</t>
  </si>
  <si>
    <t>Kp.Sindang Palay Rt.009 Rw.002,Kel. Sindangsari, Kec. Plered,Kab. Purwakarta</t>
  </si>
  <si>
    <t>SINDANGSARI</t>
  </si>
  <si>
    <t>6°38’41.1”S107°23’8.1”E</t>
  </si>
  <si>
    <t>-6.64475 107.38558333</t>
  </si>
  <si>
    <t>https://www.google.com/maps/place/-6.64475+107.38558333</t>
  </si>
  <si>
    <t>F828</t>
  </si>
  <si>
    <t>KELAPA BAHAGIA</t>
  </si>
  <si>
    <t>Kp Kelapa Bahagia Rt003/001 , Kel.Tambun, Kec. Tambun Selatan, Kab. Bekasi</t>
  </si>
  <si>
    <t>TAMBUN</t>
  </si>
  <si>
    <t>6°16’1.2”S107°4’3.2”E</t>
  </si>
  <si>
    <t>-6.266896 107.067547</t>
  </si>
  <si>
    <t>https://www.google.com/maps/place/-6.266896+107.067547</t>
  </si>
  <si>
    <t>F849</t>
  </si>
  <si>
    <t>KOTA SERANG BARU - BKS</t>
  </si>
  <si>
    <t>Perum Kota Serang Baru Blok C 70 No.30, Kel.Sukaragam, Kec.Serang Baru, Kab.Bekasi</t>
  </si>
  <si>
    <t>SUKARAGAM</t>
  </si>
  <si>
    <t>6°23’37.45”S107°6’40.44”E</t>
  </si>
  <si>
    <t>-6.393692 107.111339</t>
  </si>
  <si>
    <t>https://www.google.com/maps/place/-6.393692+107.111339</t>
  </si>
  <si>
    <t>TL08</t>
  </si>
  <si>
    <t>MEKAR SARI 3</t>
  </si>
  <si>
    <t xml:space="preserve">Jl. Mekarsari Raya, Kel. Bekasi Jaya, Kec. Bekasi Timur, Kodya Bekasi </t>
  </si>
  <si>
    <t>BEKASI JAYA</t>
  </si>
  <si>
    <t>6°13’47.7”S107°1’8.5”E</t>
  </si>
  <si>
    <t>-6.22991667 107.01902778</t>
  </si>
  <si>
    <t>https://www.google.com/maps/place/-6.22991667+107.01902778</t>
  </si>
  <si>
    <t>TL09</t>
  </si>
  <si>
    <t>WANCI MEKAR</t>
  </si>
  <si>
    <t>JL. IR. Mashudi Kp. Cariu RT 03/05, Kel. Wanci Mekar, Kec. Kota Baru, Kab. Karawang</t>
  </si>
  <si>
    <t>WANCIMEKAR</t>
  </si>
  <si>
    <t>6°23’51.5”S107°29’1.8”E</t>
  </si>
  <si>
    <t>-6.39763889 107.48383333</t>
  </si>
  <si>
    <t>https://www.google.com/maps/place/-6.39763889+107.48383333</t>
  </si>
  <si>
    <t>TPGV</t>
  </si>
  <si>
    <t>FC37</t>
  </si>
  <si>
    <t>Jl. Raya Ciasem No.17, Kel.Ciasem Tengah, Kec.Ciasem, Kab.Subang</t>
  </si>
  <si>
    <t>CIASEM TENGAH</t>
  </si>
  <si>
    <t>6°19’6.90”S107°41’37.10”E</t>
  </si>
  <si>
    <t>-6.31858333 107.69363889</t>
  </si>
  <si>
    <t>https://www.google.com/maps/place/-6.31858333+107.69363889</t>
  </si>
  <si>
    <t>F859</t>
  </si>
  <si>
    <t>AMPERA DUREN JAYA</t>
  </si>
  <si>
    <t>Jl. Ampera No.20 Pedurenan RT.03/RW.06, Kel.Duren Jaya, Kec.Bekasi Timur, Kota Bekasi</t>
  </si>
  <si>
    <t>6°14’31.29”S107°1’17.34”E</t>
  </si>
  <si>
    <t>-6.24202778 107.02147222</t>
  </si>
  <si>
    <t>https://www.google.com/maps/place/-6.24202778+107.02147222</t>
  </si>
  <si>
    <t>T74V</t>
  </si>
  <si>
    <t>F64L</t>
  </si>
  <si>
    <t>BULAK KAPAL BEKASI</t>
  </si>
  <si>
    <t xml:space="preserve">Komp. Bulak Kapal Rt 001/013, Kel. Margahayu, Kec. Bekasi Timur, Kodya Bekasi </t>
  </si>
  <si>
    <t>6°15’15.23”S107°1’23.35”E</t>
  </si>
  <si>
    <t>-6.25422222 107.02316667</t>
  </si>
  <si>
    <t>https://www.google.com/maps/place/-6.25422222+107.02316667</t>
  </si>
  <si>
    <t>TL14</t>
  </si>
  <si>
    <t>PATRIOT 2</t>
  </si>
  <si>
    <t xml:space="preserve">Jl. Patriot Raya No.16 Rt 002/03, Kel. Jakasampurna, Kec. Bekasi Barat, Kota Bekasi </t>
  </si>
  <si>
    <t>JAKASAMPURNA</t>
  </si>
  <si>
    <t>6°14’48.02”S106°57’55.71”E</t>
  </si>
  <si>
    <t>-6.24666667 106.96547222</t>
  </si>
  <si>
    <t>https://www.google.com/maps/place/-6.24666667+106.96547222</t>
  </si>
  <si>
    <t>TL15</t>
  </si>
  <si>
    <t>BUMI CIKAMPEK BARU</t>
  </si>
  <si>
    <t>Perum Bumi Cikampek Baru Blok AA RT.09/RW.07, Kel.Balonggandu, Kec.Jatisari, Kab.Karawang</t>
  </si>
  <si>
    <t>BALONGGANDU</t>
  </si>
  <si>
    <t>JATISARI</t>
  </si>
  <si>
    <t>6°23’7.70”S107°30’31.08”E</t>
  </si>
  <si>
    <t>-6.38547222 107.50863889</t>
  </si>
  <si>
    <t>https://www.google.com/maps/place/-6.38547222+107.50863889</t>
  </si>
  <si>
    <t>TL16</t>
  </si>
  <si>
    <t>BINTANG ALAM</t>
  </si>
  <si>
    <t>Perum Bintang Alam Blok A NO. 11,12,13 RT 39/11, Kel.Teluk Jambe, Kec.teluk jambe Timur, Kab.karawang</t>
  </si>
  <si>
    <t>6°20’9.27”S107°19’10.54”E</t>
  </si>
  <si>
    <t>-6.33591667 107.31958333</t>
  </si>
  <si>
    <t>https://www.google.com/maps/place/-6.33591667+107.31958333</t>
  </si>
  <si>
    <t>TL17</t>
  </si>
  <si>
    <t>PRAMUKA KARAWANG</t>
  </si>
  <si>
    <t>Jl Dewi Sartika Sadamalun III Rt.03/RW.14, Kel. Nagasari, Kec. Karawang Barat, Kab. Karawang</t>
  </si>
  <si>
    <t>NAGASARI</t>
  </si>
  <si>
    <t>6°18’16.96”S107°17’51.15”E</t>
  </si>
  <si>
    <t>-6.30472222 107.29752778</t>
  </si>
  <si>
    <t>https://www.google.com/maps/place/-6.30472222+107.29752778</t>
  </si>
  <si>
    <t>TL19</t>
  </si>
  <si>
    <t>PEGADUNGAN KARAWANG</t>
  </si>
  <si>
    <t>Kp. Pegadungan RT 03/06, Kel.Purawasari, Kec.Purwasari, Kab.karawang</t>
  </si>
  <si>
    <t>6°23’41.50”S107°24’57.84”E</t>
  </si>
  <si>
    <t>-6.394801 107.415971</t>
  </si>
  <si>
    <t>https://www.google.com/maps/place/-6.394801+107.415971</t>
  </si>
  <si>
    <t>TL21</t>
  </si>
  <si>
    <t>KETAPANG-PEKAYON</t>
  </si>
  <si>
    <t xml:space="preserve">Jl. Raya Ketapang, Pekayon Jaya Rt 007/004, Kel. Pekayon Jaya, Kec. Bekasi Selatan, Kodya Bekasi  </t>
  </si>
  <si>
    <t>PEKAYONJAYA</t>
  </si>
  <si>
    <t>6°15’42.75”S106°58’52.16”E</t>
  </si>
  <si>
    <t>-6.26188889 106.98116667</t>
  </si>
  <si>
    <t>https://www.google.com/maps/place/-6.26188889+106.98116667</t>
  </si>
  <si>
    <t>F891</t>
  </si>
  <si>
    <t>VILLA BEKASI INDAH</t>
  </si>
  <si>
    <t xml:space="preserve">Villa Bekasi Indah II Blok E2/22A, Kel.Sumberjaya, Kec.Tambun Selatan, Kab.Bekasi </t>
  </si>
  <si>
    <t>SUMBER JAYA</t>
  </si>
  <si>
    <t>6°13’24.22”S107°4’4.94”E</t>
  </si>
  <si>
    <t>-6.223446 107.068038</t>
  </si>
  <si>
    <t>https://www.google.com/maps/place/-6.223446+107.068038</t>
  </si>
  <si>
    <t>FC69</t>
  </si>
  <si>
    <t>CIKOPO</t>
  </si>
  <si>
    <t>JL.Raya Cikopo  Kp.Karajan Rt.06 Rw.03 ,Kel.Cikopo,Kec.Bungursari,kab.Purwakarta</t>
  </si>
  <si>
    <t>BUNGURSARI</t>
  </si>
  <si>
    <t>6°25’40.70”S107°28’53.00”E</t>
  </si>
  <si>
    <t>-6.42797222 107.48138889</t>
  </si>
  <si>
    <t>https://www.google.com/maps/place/-6.42797222+107.48138889</t>
  </si>
  <si>
    <t>FXXK</t>
  </si>
  <si>
    <t>F896</t>
  </si>
  <si>
    <t>KIMANGUN SARKORO</t>
  </si>
  <si>
    <t>Jl. Ki Mangun Sarkoro 25/37 Rt 003/006, Kel. Bekasi Jaya, Kec. Bekasi Timur, Kodya Bekasi</t>
  </si>
  <si>
    <t>6°14’18.66”S107°0’25.48”E</t>
  </si>
  <si>
    <t>-6.238544 107.007095</t>
  </si>
  <si>
    <t>https://www.google.com/maps/place/-6.238544+107.007095</t>
  </si>
  <si>
    <t>FC01</t>
  </si>
  <si>
    <t>CIHUNI</t>
  </si>
  <si>
    <t>JL.Terusan Kapten Halim Kp.Cihuni Rt.07 Rw.03,Kel.Leubak Anyar,Kec.Pasawahan,Kab.Purwakarta</t>
  </si>
  <si>
    <t>LEBAKANYAR</t>
  </si>
  <si>
    <t>PASAWAHAN</t>
  </si>
  <si>
    <t>6°34’23.70”S107°27’46.10”E</t>
  </si>
  <si>
    <t>-6.57325 107.46280556</t>
  </si>
  <si>
    <t>https://www.google.com/maps/place/-6.57325+107.46280556</t>
  </si>
  <si>
    <t>TH39</t>
  </si>
  <si>
    <t>KOTA BUKIT INDAH</t>
  </si>
  <si>
    <t>JL. Bukit Akasia Komp.Aneka Jasa Blok A.29 N0.1/2 BIC, Kel.Cinangka, Kec.Bungursari, Kab.Purwakarta</t>
  </si>
  <si>
    <t>DANGDEUR</t>
  </si>
  <si>
    <t>6°26’58.32”S107°27’26.38”E</t>
  </si>
  <si>
    <t>-6.449636 107.457368</t>
  </si>
  <si>
    <t>https://www.google.com/maps/place/-6.449636+107.457368</t>
  </si>
  <si>
    <t>TL37</t>
  </si>
  <si>
    <t>GRIYA PESONA ASRI</t>
  </si>
  <si>
    <t>Perum Griya Pesona Asri Blok A 24 RT 02/08, Kel. Cibalong sari, Kec. Klari, Kab. Karawang</t>
  </si>
  <si>
    <t>CIBALONG SARI</t>
  </si>
  <si>
    <t>6°21’11.21”S107°22’31.37”E</t>
  </si>
  <si>
    <t>-6.35311111 107.37538889</t>
  </si>
  <si>
    <t>https://www.google.com/maps/place/-6.35311111+107.37538889</t>
  </si>
  <si>
    <t>TL40</t>
  </si>
  <si>
    <t>SETU CIBUNTU</t>
  </si>
  <si>
    <t xml:space="preserve">Jl. Setu Kp Cibuntu RT.07/RW.03 Kel.Cibuntu, Kec.Cibitung, Kab.Bekasi </t>
  </si>
  <si>
    <t>CIBUNTU</t>
  </si>
  <si>
    <t>6°16’43.10”S107°4’33.79”E</t>
  </si>
  <si>
    <t>-6.278536 107.076064</t>
  </si>
  <si>
    <t>https://www.google.com/maps/place/-6.278536+107.076064</t>
  </si>
  <si>
    <t>T8KT</t>
  </si>
  <si>
    <t>SUHUD HIDAYAT</t>
  </si>
  <si>
    <t>Jl. Suhud Hidayat RT. 013/003, Kel.Warung Bambu, Kec.Karawang Timur, Kab.Karawang</t>
  </si>
  <si>
    <t>WARUNG BAMBU</t>
  </si>
  <si>
    <t>6°19’41.17”S107°19’28.47”E</t>
  </si>
  <si>
    <t>-6.32811111 107.32458333</t>
  </si>
  <si>
    <t>https://www.google.com/maps/place/-6.32811111+107.32458333</t>
  </si>
  <si>
    <t>FEI4</t>
  </si>
  <si>
    <t>TIXC</t>
  </si>
  <si>
    <t>LUMBU TIMUR</t>
  </si>
  <si>
    <t>Jl Lumbu Timur Blok 5 No.16 ( Hoek Jl Lumbu Tengah 2A ), Kel.Bojong Rawalumbu, Kec.Rawalumbu, Kota Bekasi</t>
  </si>
  <si>
    <t>6°17’6.80”S106°59’56.64”E</t>
  </si>
  <si>
    <t>-6.28522222 106.99906667</t>
  </si>
  <si>
    <t>https://www.google.com/maps/place/-6.28522222+106.99906667</t>
  </si>
  <si>
    <t>T1S9</t>
  </si>
  <si>
    <t>F916</t>
  </si>
  <si>
    <t>PRAMUKA-BEKASI</t>
  </si>
  <si>
    <t xml:space="preserve">Jl. Pramuka No.77 RT01/02 Kel. Margajaya, Kec. Bekasi selatan, Kab. Bekasi </t>
  </si>
  <si>
    <t>MARGAJAYA</t>
  </si>
  <si>
    <t>6°14’38.49”S106°59’59.38”E</t>
  </si>
  <si>
    <t>-6.244025 106.999828</t>
  </si>
  <si>
    <t>https://www.google.com/maps/place/-6.244025+106.999828</t>
  </si>
  <si>
    <t>F663</t>
  </si>
  <si>
    <t>KONDANG JAYA</t>
  </si>
  <si>
    <t>Dusun Krajan II RT. 03/02 Kel.Kondang jaya, Kec. karawang Timur, Kab.karawang</t>
  </si>
  <si>
    <t>KONDANGJAYA</t>
  </si>
  <si>
    <t>6°20’12.60”S107°20’34.10”E</t>
  </si>
  <si>
    <t>-6.33683333 107.34280556</t>
  </si>
  <si>
    <t>https://www.google.com/maps/place/-6.33683333+107.34280556</t>
  </si>
  <si>
    <t>TL44</t>
  </si>
  <si>
    <t>SETU SERANG</t>
  </si>
  <si>
    <t xml:space="preserve">Kp Serang  Jl. MT Haryono RT001/003, Kel. Taman Rahayu, Kec. Setu, Kab. Bekasi </t>
  </si>
  <si>
    <t>TAMAN RAHAYU</t>
  </si>
  <si>
    <t>SETU</t>
  </si>
  <si>
    <t>6°22’14.96”S107°0’29.53”E</t>
  </si>
  <si>
    <t>-6.37083333 107.00819444</t>
  </si>
  <si>
    <t>https://www.google.com/maps/place/-6.37083333+107.00819444</t>
  </si>
  <si>
    <t>TH48</t>
  </si>
  <si>
    <t>SOKLAT</t>
  </si>
  <si>
    <t>Jl. RA Kartini NO. 2 YKP Kota Baru, Kel.Pasirkareumbi, Kec. Subang, Kab.Subang</t>
  </si>
  <si>
    <t>PASIRKAREUMBI</t>
  </si>
  <si>
    <t>SUBANG</t>
  </si>
  <si>
    <t>6°34’29.15”S107°46’5.39”E</t>
  </si>
  <si>
    <t>-6.57477778 107.76816667</t>
  </si>
  <si>
    <t>https://www.google.com/maps/place/-6.57477778+107.76816667</t>
  </si>
  <si>
    <t>FI30</t>
  </si>
  <si>
    <t>F938</t>
  </si>
  <si>
    <t>CARINGIN  JEMBATAN 14</t>
  </si>
  <si>
    <t>Jl. Caringin Jembatan 14 Blok A3, Kel. Bojong Menteng, Kec. Rawa Lumbu, Kota Bekasi</t>
  </si>
  <si>
    <t>BOJONG MENTENG</t>
  </si>
  <si>
    <t>6°17’42.65”S106°59’49.02”E</t>
  </si>
  <si>
    <t>-6.29518056 106.99695</t>
  </si>
  <si>
    <t>https://www.google.com/maps/place/-6.29518056+106.99695</t>
  </si>
  <si>
    <t>T8B2</t>
  </si>
  <si>
    <t>F36U</t>
  </si>
  <si>
    <t>H.DOLE</t>
  </si>
  <si>
    <t xml:space="preserve">Jl.H.Djole No.40, Kel.Pedurenan, Kec.Mustika Jaya, Kota Bekasi  </t>
  </si>
  <si>
    <t>PADURENAN</t>
  </si>
  <si>
    <t>6°18’52.88”S106°59’51.41”E</t>
  </si>
  <si>
    <t>-6.31469444 106.99761111</t>
  </si>
  <si>
    <t>https://www.google.com/maps/place/-6.31469444+106.99761111</t>
  </si>
  <si>
    <t>TV6Q</t>
  </si>
  <si>
    <t>PEKAYON 4</t>
  </si>
  <si>
    <t>AHE</t>
  </si>
  <si>
    <t>ARS</t>
  </si>
  <si>
    <t>Jl.Pekayon Pasar Rebo Rt.003/001 Kel.Jaka Setia  Kec.Bekasi Selatan Bekasi Telp 021-82422998</t>
  </si>
  <si>
    <t>JAKASETIA</t>
  </si>
  <si>
    <t>6°16’25.21”S106°58’41.85”E</t>
  </si>
  <si>
    <t>-6.27366667 106.97830556</t>
  </si>
  <si>
    <t>https://www.google.com/maps/place/-6.27366667+106.97830556</t>
  </si>
  <si>
    <t>TL55</t>
  </si>
  <si>
    <t>PUNGUT</t>
  </si>
  <si>
    <t>Jl.Pungut  Rt.006/002, Kel. Bojong Rawalumbu, Kec. Rawa Lumbu, Kodya Bekasi</t>
  </si>
  <si>
    <t>6°17’9.89”S106°59’28.54”E</t>
  </si>
  <si>
    <t>-6.28608333 106.99125</t>
  </si>
  <si>
    <t>https://www.google.com/maps/place/-6.28608333+106.99125</t>
  </si>
  <si>
    <t>TL58</t>
  </si>
  <si>
    <t>KEDUNG WARINGIN</t>
  </si>
  <si>
    <t>Jl. Kedung waringin Rt.007/003 Kp.Kedungwaringin, Kel. Kedung Waringin, Kec. Kedung Waringin, Kab. Bekasi</t>
  </si>
  <si>
    <t>6°16’17.66”S107°16’14.97”E</t>
  </si>
  <si>
    <t>-6.271435 107.268125</t>
  </si>
  <si>
    <t>https://www.google.com/maps/place/-6.271435+107.268125</t>
  </si>
  <si>
    <t>TL62</t>
  </si>
  <si>
    <t>SUNGAI BUNTU</t>
  </si>
  <si>
    <t>Jl. Raya Sungai Buntu RT.02/RW.09, Kel. Sungai Buntu, Kec. Pedes, Kab.Karawang</t>
  </si>
  <si>
    <t>PEDES</t>
  </si>
  <si>
    <t>6°3’29.96”S107°24’44.12”E</t>
  </si>
  <si>
    <t>-6.05833333 107.41225</t>
  </si>
  <si>
    <t>https://www.google.com/maps/place/-6.05833333+107.41225</t>
  </si>
  <si>
    <t>FL23</t>
  </si>
  <si>
    <t>MEGA REGENCY 2</t>
  </si>
  <si>
    <t xml:space="preserve">Perum Mega Regency Blok.I1/1, Kel. Sukaragam, Kec. Serang Baru , Kab. Bekasi </t>
  </si>
  <si>
    <t>6°22’56.45”S107°7’7.06”E</t>
  </si>
  <si>
    <t>-6.38236111 107.11863889</t>
  </si>
  <si>
    <t>https://www.google.com/maps/place/-6.38236111+107.11863889</t>
  </si>
  <si>
    <t>TL68</t>
  </si>
  <si>
    <t>PANGKAL PERJUANGAN</t>
  </si>
  <si>
    <t>Jl. Pangkal Perjuangan RT.03/RW.04, Kel.Karang Pawitan, Kec.Karawang Barat, Kab.Karawang</t>
  </si>
  <si>
    <t>KARANG PAWITAN</t>
  </si>
  <si>
    <t>6°17’30.34”S107°17’36.48”E</t>
  </si>
  <si>
    <t>-6.291813 107.293516</t>
  </si>
  <si>
    <t>https://www.google.com/maps/place/-6.291813+107.293516</t>
  </si>
  <si>
    <t>FL26</t>
  </si>
  <si>
    <t>BUMI SANI</t>
  </si>
  <si>
    <t>Perum Bumi Sani Blok.E4 No.2 Rt.002/014, Kel.Setia Mekar, Kec.Tambun Selatan ,Kab. Bekasi</t>
  </si>
  <si>
    <t>SETIAMEKAR</t>
  </si>
  <si>
    <t>6°14’36.05”S107°2’59.19”E</t>
  </si>
  <si>
    <t>-6.24333333 107.04977778</t>
  </si>
  <si>
    <t>https://www.google.com/maps/place/-6.24333333+107.04977778</t>
  </si>
  <si>
    <t>TL72</t>
  </si>
  <si>
    <t>KALIBARU BARAT</t>
  </si>
  <si>
    <t>Jl. Kalibaru Barat RT.01/RW.015,  Kel. Kota Baru, Kec.Bekasi Barat, Kota Bekasi</t>
  </si>
  <si>
    <t>6°13’11.18”S106°58’12.93”E</t>
  </si>
  <si>
    <t>-6.21977778 106.97025</t>
  </si>
  <si>
    <t>https://www.google.com/maps/place/-6.21977778+106.97025</t>
  </si>
  <si>
    <t>FE05</t>
  </si>
  <si>
    <t>KEMAKMURAN BEKASI</t>
  </si>
  <si>
    <t>Jl.Raya Kemakmuran (Depan RS.Hermina) Kel.Margajaya, Kec Bekasi Selatan, Kota Bekasi</t>
  </si>
  <si>
    <t>6°14’26.37”S106°59’40.09”E</t>
  </si>
  <si>
    <t>-6.24066667 106.99447222</t>
  </si>
  <si>
    <t>https://www.google.com/maps/place/-6.24066667+106.99447222</t>
  </si>
  <si>
    <t>T04L</t>
  </si>
  <si>
    <t>PAPAN MAS 2</t>
  </si>
  <si>
    <t xml:space="preserve">Perum Papan Mas Blok.A-6 No.1 Rt.005/004, Kel. Setia Mekar, Kec. Tambun Selatan, Kab. Bekasi </t>
  </si>
  <si>
    <t>6°15’16.33”S107°’3’6.46”E</t>
  </si>
  <si>
    <t>-6.25452778 107.05180556</t>
  </si>
  <si>
    <t>https://www.google.com/maps/place/-6.25452778+107.05180556</t>
  </si>
  <si>
    <t>T07L</t>
  </si>
  <si>
    <t>VILLA CITRA BEKASI</t>
  </si>
  <si>
    <t xml:space="preserve">Jl. Pendidikan Raya  Rt. 002/004  No.3 Kp.Siluman  Kel.Mangun Jaya  Kec.Tambun Selatan, Bekasi                                    </t>
  </si>
  <si>
    <t>6°14’16.13”S106°15’52.06”E</t>
  </si>
  <si>
    <t>-6.23780556 107.05680556</t>
  </si>
  <si>
    <t>https://www.google.com/maps/place/-6.23780556+107.05680556</t>
  </si>
  <si>
    <t>TQGT</t>
  </si>
  <si>
    <t>F9EK</t>
  </si>
  <si>
    <t>KECEPET CILAMAYA</t>
  </si>
  <si>
    <t>JL. Raya Cialamaya Dusun Turisari RT.07/RW.03, Kel.Mekarmaya, Kec.Cilamaya Wetan, Kab.Karawang</t>
  </si>
  <si>
    <t>MEKARMAYA</t>
  </si>
  <si>
    <t>CILAMAYA WETAN</t>
  </si>
  <si>
    <t>6°15’1.24”S107°35’0.87”E</t>
  </si>
  <si>
    <t>-6.25033333 107.58358333</t>
  </si>
  <si>
    <t>https://www.google.com/maps/place/-6.25033333+107.58358333</t>
  </si>
  <si>
    <t>T11L</t>
  </si>
  <si>
    <t>RAJAWALI</t>
  </si>
  <si>
    <t xml:space="preserve">Jl .Rajawali  No.77 A Rt .009/002 , Kel. Kayu Ringin, Kec. Bekasi Selatan, Kodya Bekasi </t>
  </si>
  <si>
    <t>6°14’18.23”S106°58’55.18”E</t>
  </si>
  <si>
    <t>-6.23838889 106.982</t>
  </si>
  <si>
    <t>https://www.google.com/maps/place/-6.23838889+106.982</t>
  </si>
  <si>
    <t>T19L</t>
  </si>
  <si>
    <t>GRAND WISATA</t>
  </si>
  <si>
    <t xml:space="preserve">Jl. Perum Grand Wisata Ruko Blok AA9 No.46-47, Kel.Lambang Jaya, Kec.Tambun Selatan, Kab.Bekasi </t>
  </si>
  <si>
    <t>LAMBANG JAYA</t>
  </si>
  <si>
    <t>6°16’55.31”S107°2’47.42”E</t>
  </si>
  <si>
    <t>-6.28202778 107.0465</t>
  </si>
  <si>
    <t>https://www.google.com/maps/place/-6.28202778+107.0465</t>
  </si>
  <si>
    <t>T23L</t>
  </si>
  <si>
    <t>PURI CENDANA</t>
  </si>
  <si>
    <t xml:space="preserve">Perum Puri Cendana Blok RPC No.100- 102 RT.010/018, Kel. Sumberjaya, Kec. Tambun Selatan, Kab.Bekasi  </t>
  </si>
  <si>
    <t>6°14’9.83”S107°’4’3.73”E</t>
  </si>
  <si>
    <t>-6.23605556 107.06769444</t>
  </si>
  <si>
    <t>https://www.google.com/maps/place/-6.23605556+107.06769444</t>
  </si>
  <si>
    <t>T21L</t>
  </si>
  <si>
    <t>VILLA MUTIARA JAYA</t>
  </si>
  <si>
    <t xml:space="preserve">Perum Villa Mutiara Jaya ,Jl Tata Markim RT.002/02 , Kel. Wanajaya, Kec. Cibitung, Kab.Bekasi </t>
  </si>
  <si>
    <t>WANAJAYA</t>
  </si>
  <si>
    <t>6°14’53.94”S107°5’46.50”E</t>
  </si>
  <si>
    <t>-6.24830556 107.09625</t>
  </si>
  <si>
    <t>https://www.google.com/maps/place/-6.24830556+107.09625</t>
  </si>
  <si>
    <t>T22L</t>
  </si>
  <si>
    <t>GRAHA PRIMA 2</t>
  </si>
  <si>
    <t xml:space="preserve">Perum Graha Prima Blok L2 No.17 Rt.007/020 , Kel. Mangun Jaya, Kec. Tambun Selatan, Kab. Bekasi </t>
  </si>
  <si>
    <t>6°13’55.72”S107°’3’41.28”E</t>
  </si>
  <si>
    <t>-6.23213889 107.06147222</t>
  </si>
  <si>
    <t>https://www.google.com/maps/place/-6.23213889+107.06147222</t>
  </si>
  <si>
    <t>T24L</t>
  </si>
  <si>
    <t>BUMYAGARA</t>
  </si>
  <si>
    <t xml:space="preserve">Perum Bumyagara Blok H 2-3 RT06/03,Kel Mustika Jaya,Kec Mustika Jaya ,Bekasi </t>
  </si>
  <si>
    <t>6°17’41.40”S107°1’32.65”E</t>
  </si>
  <si>
    <t>-6.294833 107.025736</t>
  </si>
  <si>
    <t>https://www.google.com/maps/place/-6.294833+107.025736</t>
  </si>
  <si>
    <t>T27L</t>
  </si>
  <si>
    <t>MUSTIKASARI</t>
  </si>
  <si>
    <t xml:space="preserve">Jl Mustika Sari Kp Babakan Rt 01/02 Kel. Mustika Sari, Kec. Mustika Jaya, Bekasi </t>
  </si>
  <si>
    <t>MUSTIKA SARI</t>
  </si>
  <si>
    <t>6°17’30.91”S107°0’12.56”E</t>
  </si>
  <si>
    <t>-6.29191667 107.0035</t>
  </si>
  <si>
    <t>https://www.google.com/maps/place/-6.29191667+107.0035</t>
  </si>
  <si>
    <t>TQHF</t>
  </si>
  <si>
    <t>FX9O</t>
  </si>
  <si>
    <t>GABUS</t>
  </si>
  <si>
    <t>Jl Gabus Raya No 183 Rt 002 / 07 Kel. Kayu Ringin Jaya, Kec. Bekasi selatan TELP 021-8890414 KODE POS 17144</t>
  </si>
  <si>
    <t>6°14’48.74”S106°59’4.63”E</t>
  </si>
  <si>
    <t>-6.24686111 106.98461111</t>
  </si>
  <si>
    <t>https://www.google.com/maps/place/-6.24686111+106.98461111</t>
  </si>
  <si>
    <t>F93U</t>
  </si>
  <si>
    <t>KEMANG PRATAMA 5</t>
  </si>
  <si>
    <t xml:space="preserve">Jl Flamboyan Raya Blok BW No.12 -14 ,Bojong Rawa Lumbu,Bojong Rawa Lumbu ,Bekasi  </t>
  </si>
  <si>
    <t>6°17’23.33”S106°58’31.40”E</t>
  </si>
  <si>
    <t>-6.289878 106.97538</t>
  </si>
  <si>
    <t>https://www.google.com/maps/place/-6.289878+106.97538</t>
  </si>
  <si>
    <t>F95U</t>
  </si>
  <si>
    <t>GALUH MAS</t>
  </si>
  <si>
    <t>JL. PERTOKOAN GALUH MAS ,Kel.Sukaharja,Kec.Teluk jambe Timur,Kab.Karawang</t>
  </si>
  <si>
    <t>SUKAHARJA</t>
  </si>
  <si>
    <t>6°19’9.97”S107°17’33.35”E</t>
  </si>
  <si>
    <t>-6.319117 107.292465</t>
  </si>
  <si>
    <t>https://www.google.com/maps/place/-6.319117+107.292465</t>
  </si>
  <si>
    <t>F12A</t>
  </si>
  <si>
    <t>GADING ELOK</t>
  </si>
  <si>
    <t>JL. VETERAN RUKO GADING ELOK BLOK R-I NO. 7,Kel.Karawang Wetan,Kec.Karawang Timur,Kab.Karawang</t>
  </si>
  <si>
    <t>6°18’31.67”S107°19’0.50”E</t>
  </si>
  <si>
    <t>-6.308786 107.316634</t>
  </si>
  <si>
    <t>https://www.google.com/maps/place/-6.308786+107.316634</t>
  </si>
  <si>
    <t>T28L</t>
  </si>
  <si>
    <t>SUKATANI  1</t>
  </si>
  <si>
    <t xml:space="preserve">Kp Srengseng Jaya  RT.04/RW.02, Kel.Sukadarma, Kec.Sukatani, Kab.Bekasi telp 021-89161834  KODE POS </t>
  </si>
  <si>
    <t>SUKADARMA</t>
  </si>
  <si>
    <t>SUKATANI</t>
  </si>
  <si>
    <t>6°10’1.01”S107°10’40.59”E</t>
  </si>
  <si>
    <t>-6.16694444 107.17794444</t>
  </si>
  <si>
    <t>https://www.google.com/maps/place/-6.16694444+107.17794444</t>
  </si>
  <si>
    <t>T36O</t>
  </si>
  <si>
    <t>F13A</t>
  </si>
  <si>
    <t>PESONA GADING WANAJAYA</t>
  </si>
  <si>
    <t>Perum Pesona Gading Areal Komersial A1/1, Kel.Wanajaya, Kec.Cibitung, Kab.Bekasi</t>
  </si>
  <si>
    <t>6°14’57.41”S107°6’10.56”E</t>
  </si>
  <si>
    <t>-6.24927778 107.10294444</t>
  </si>
  <si>
    <t>https://www.google.com/maps/place/-6.24927778+107.10294444</t>
  </si>
  <si>
    <t>TPCB</t>
  </si>
  <si>
    <t>F60F</t>
  </si>
  <si>
    <t>HARAPAN BARU 4</t>
  </si>
  <si>
    <t>Jl. Perum Harapan Baru Raya II D8 No.16, Kel Kota Baru, Kec.Bekasi Timur, Kodya Bekasi</t>
  </si>
  <si>
    <t>6°13’8.52”S106°58’20.80”E</t>
  </si>
  <si>
    <t>-6.219188 106.972638</t>
  </si>
  <si>
    <t>https://www.google.com/maps/place/-6.219188+106.972638</t>
  </si>
  <si>
    <t>T29L</t>
  </si>
  <si>
    <t>SUKATANI 2</t>
  </si>
  <si>
    <t>Jl. Raya Pulo Sirih Kp Ceger No.6 Rt.06/Rw.03, Kel.Sukadarma, Kec.Sukatani Kab.Bekasi</t>
  </si>
  <si>
    <t>6°10’21.28”S107°10’49.02”E</t>
  </si>
  <si>
    <t>-6.172665 107.180342</t>
  </si>
  <si>
    <t>https://www.google.com/maps/place/-6.172665+107.180342</t>
  </si>
  <si>
    <t>T33L</t>
  </si>
  <si>
    <t>GRAND WISATA 2</t>
  </si>
  <si>
    <t>Grand Wisata Market Place Blok PR 6,Kel Lambang Sari,Kec Tambun Selatan,Bekasi  Telp 021-23639511 (FLEXI)</t>
  </si>
  <si>
    <t>LAMBANG SARI</t>
  </si>
  <si>
    <t>6°16’35.66”S107°’2’39.00”E</t>
  </si>
  <si>
    <t>-6.27658 107.044131</t>
  </si>
  <si>
    <t>https://www.google.com/maps/place/-6.27658+107.044131</t>
  </si>
  <si>
    <t>T18H</t>
  </si>
  <si>
    <t>CIPUNAGARA</t>
  </si>
  <si>
    <t>Jl. Pasar Cipunagara No.48, Kel.Tanjung, Kec.Cipunagara, Kab.Subang</t>
  </si>
  <si>
    <t>TANJUNG</t>
  </si>
  <si>
    <t>6°27’29.90”S107°52’58.60”E</t>
  </si>
  <si>
    <t>-6.45830556 107.88294444</t>
  </si>
  <si>
    <t>https://www.google.com/maps/place/-6.45830556+107.88294444</t>
  </si>
  <si>
    <t>FD32</t>
  </si>
  <si>
    <t>DIAN ANYAR</t>
  </si>
  <si>
    <t>Jl. Perum Dian Anyar B RKI No.1  RT.14/RW.12, Kel.Ciseureh, Kec.Purwakarta, Kab.Purwakarta</t>
  </si>
  <si>
    <t>CISEUREUH</t>
  </si>
  <si>
    <t>PURWAKARTA</t>
  </si>
  <si>
    <t>6°31’9.73”S107°27’59.62”E</t>
  </si>
  <si>
    <t>-6.51936111 107.46655556</t>
  </si>
  <si>
    <t>https://www.google.com/maps/place/-6.51936111+107.46655556</t>
  </si>
  <si>
    <t>F1H6</t>
  </si>
  <si>
    <t>T29H</t>
  </si>
  <si>
    <t>CIATER</t>
  </si>
  <si>
    <t>JL. RAYA CIATER NO. 154 DESA CIATER SUBANG 41254</t>
  </si>
  <si>
    <t>PALASARI</t>
  </si>
  <si>
    <t>6°44’1.80”S107°39’6.60”E</t>
  </si>
  <si>
    <t>-6.733754 107.651848</t>
  </si>
  <si>
    <t>https://www.google.com/maps/place/-6.733754+107.651848</t>
  </si>
  <si>
    <t>T50L</t>
  </si>
  <si>
    <t>GRAHA MUSTIKA MEDIA</t>
  </si>
  <si>
    <t>Jl. Perum Graha Mustika Media Blok A8 No.2 ,Kel.Lubang Buaya, Kec.Setu, Kab.Bekasi</t>
  </si>
  <si>
    <t>LUBANG BUAYA</t>
  </si>
  <si>
    <t>6°19’16.37”S107°2’48.89”E</t>
  </si>
  <si>
    <t>-6.32122222 107.04691667</t>
  </si>
  <si>
    <t>https://www.google.com/maps/place/-6.32122222+107.04691667</t>
  </si>
  <si>
    <t>T3FE</t>
  </si>
  <si>
    <t>FY36</t>
  </si>
  <si>
    <t>BINTARA KENCANA</t>
  </si>
  <si>
    <t>Perum Griya Bintara Jl Bintara Kencana Blok CC2/IA RT 010/012,Kel Bintara ,Bekasi Barat,Telp -021-88855290</t>
  </si>
  <si>
    <t>6°13’16.00”S106°57’33.66”E</t>
  </si>
  <si>
    <t>-6.22111111 106.95936111</t>
  </si>
  <si>
    <t>https://www.google.com/maps/place/-6.22111111+106.95936111</t>
  </si>
  <si>
    <t>TRCL</t>
  </si>
  <si>
    <t>MEGA REGENCY 3</t>
  </si>
  <si>
    <t>Jl. Perum Mega Regency  Blok J.13 No.1 &amp; 48 RT.27/RW.28, Kel.Sukaragam, Kec.Serang Baru, Kab.Bekasi</t>
  </si>
  <si>
    <t>6°22’47.18”S107°’7’21.11”E</t>
  </si>
  <si>
    <t>-6.379687 107.122631</t>
  </si>
  <si>
    <t>https://www.google.com/maps/place/-6.379687+107.122631</t>
  </si>
  <si>
    <t>FC67</t>
  </si>
  <si>
    <t>LETNAN ARSYAD 2</t>
  </si>
  <si>
    <t>Jl. Raya Letnan Arsyad RT.05/RW.01, Kel.Kayuringin Jaya, Kec.Bekasi Selatan, Kota Bekasi</t>
  </si>
  <si>
    <t>6°14’33.93”S106°58’57.90”E</t>
  </si>
  <si>
    <t>-6.24275 106.98275</t>
  </si>
  <si>
    <t>https://www.google.com/maps/place/-6.24275+106.98275</t>
  </si>
  <si>
    <t>T64L</t>
  </si>
  <si>
    <t>BEKASI MAS</t>
  </si>
  <si>
    <t xml:space="preserve">Jl Ahmad Yani (Ruko Bekasi Mas) RT.004/03 ,Kel Margajaya,Kec Bekasi Selatan ,Bekasi </t>
  </si>
  <si>
    <t>6°14’26.29”S106°59’35.59”E</t>
  </si>
  <si>
    <t>-6.24063889 106.99322222</t>
  </si>
  <si>
    <t>https://www.google.com/maps/place/-6.24063889+106.99322222</t>
  </si>
  <si>
    <t>T71L</t>
  </si>
  <si>
    <t>KEMANDORAN TUGU</t>
  </si>
  <si>
    <t>Jl. Kemandoran Tugu RT.07/RW.22, Kel.Pekayon Jaya, Kec.Bekasi Selatan, Kota Bekasi</t>
  </si>
  <si>
    <t>6°15’37.04”S106°59’2.85”E</t>
  </si>
  <si>
    <t>-6.26027778 106.98413889</t>
  </si>
  <si>
    <t>https://www.google.com/maps/place/-6.26027778+106.98413889</t>
  </si>
  <si>
    <t>T72L</t>
  </si>
  <si>
    <t>WIJAYA KUSUMA</t>
  </si>
  <si>
    <t>Jl Wijaya Kusuma No.153 RT.006/007,Kel Jakasampurna ,Bekasi Barat,Bekasi</t>
  </si>
  <si>
    <t>6°14’16.33”S106°58’41.52”E</t>
  </si>
  <si>
    <t>-6.23786111 106.97819444</t>
  </si>
  <si>
    <t>https://www.google.com/maps/place/-6.23786111+106.97819444</t>
  </si>
  <si>
    <t>T74L</t>
  </si>
  <si>
    <t>BINTARA JAYA 2</t>
  </si>
  <si>
    <t>Jl. Bintara Jaya Raya No.1 RT.04/RW.08, Kel.Bintara Jaya, Kec.Bekasi Barat, Kota Bekasi</t>
  </si>
  <si>
    <t>6°14’46.00”S106°56’51.66”E</t>
  </si>
  <si>
    <t>-6.24611111 106.94769444</t>
  </si>
  <si>
    <t>https://www.google.com/maps/place/-6.24611111+106.94769444</t>
  </si>
  <si>
    <t>T78L</t>
  </si>
  <si>
    <t>VIDA BEKASI</t>
  </si>
  <si>
    <t>Jl.Raya Bantargebang Setu , Ruko Bumi Alam Hijau Blok BA NO.3-4 RT.017/019 Kel Padurenan ,Kec Mustika Jaya ,Bekasi</t>
  </si>
  <si>
    <t>6°18’55.57”S107°0’6.58”E</t>
  </si>
  <si>
    <t>-6.31544444 107.00183333</t>
  </si>
  <si>
    <t>https://www.google.com/maps/place/-6.31544444+107.00183333</t>
  </si>
  <si>
    <t>FE32</t>
  </si>
  <si>
    <t>SUKAMANDI 2</t>
  </si>
  <si>
    <t>JL. RAYA AMPERA SUKAMANDI DS.SUKAMANDI JAYA KEL. SUKAMANDI KEC. CIASEM KAB. SUBANG 41254</t>
  </si>
  <si>
    <t>SUKAMANDIJAYA</t>
  </si>
  <si>
    <t>6°20’32.40”S107°39’35.60”E</t>
  </si>
  <si>
    <t>-6.34233333 107.65988889</t>
  </si>
  <si>
    <t>https://www.google.com/maps/place/-6.34233333+107.65988889</t>
  </si>
  <si>
    <t>T85L</t>
  </si>
  <si>
    <t>CIBARUSAH 5</t>
  </si>
  <si>
    <t>Jl.Simpang Tiga No.12 RT.06/RW.02, Kel.Cibarusah Kota, Kec.Cibarusah, Kab.Bekasi</t>
  </si>
  <si>
    <t>CIBARUSAH KOTA</t>
  </si>
  <si>
    <t>CIBARUSAH</t>
  </si>
  <si>
    <t>6°26’18.52”S107°4’36.36”E</t>
  </si>
  <si>
    <t>-6.438261 107.0767</t>
  </si>
  <si>
    <t>https://www.google.com/maps/place/-6.438261+107.0767</t>
  </si>
  <si>
    <t>T6HL</t>
  </si>
  <si>
    <t>PAMANUKAN 2</t>
  </si>
  <si>
    <t>Jl. Ion Martasasmita No.35 RT.13/RW.05, Kel.Rancasari, Kec.Pamanukan, Kab.Subang</t>
  </si>
  <si>
    <t>RANCASARI</t>
  </si>
  <si>
    <t>PAMANUKAN</t>
  </si>
  <si>
    <t>6°17’37.40”S107°49’14.30”E</t>
  </si>
  <si>
    <t>-6.29372222 107.82063889</t>
  </si>
  <si>
    <t>https://www.google.com/maps/place/-6.29372222+107.82063889</t>
  </si>
  <si>
    <t>T88L</t>
  </si>
  <si>
    <t>RENGAS BANDUNG</t>
  </si>
  <si>
    <t>Jl. Raya Rengas Bandung RT.02/RW.03, Kel.Karangsambung, Kec.Kedung Waringin, Kab.Bekasi</t>
  </si>
  <si>
    <t>KARANG SAMBUNG</t>
  </si>
  <si>
    <t>6°16’0.31”S107°13’38.18”E</t>
  </si>
  <si>
    <t>-6.26675 107.22727778</t>
  </si>
  <si>
    <t>https://www.google.com/maps/place/-6.26675+107.22727778</t>
  </si>
  <si>
    <t>T86L</t>
  </si>
  <si>
    <t>KUSUMA RAYA</t>
  </si>
  <si>
    <t xml:space="preserve">Jl.Kusuma Raya Blok AA2 No.3 RT.10/18 Kel Duren Jaya,Kec Bekasi Timur ,Bekasi 17111 </t>
  </si>
  <si>
    <t>6°14’17.61”S107°1’39.02”E</t>
  </si>
  <si>
    <t>-6.23822222 107.0275</t>
  </si>
  <si>
    <t>https://www.google.com/maps/place/-6.23822222+107.0275</t>
  </si>
  <si>
    <t>FFBM</t>
  </si>
  <si>
    <t>T89L</t>
  </si>
  <si>
    <t>GRAMA PURI</t>
  </si>
  <si>
    <t xml:space="preserve">Perum Grama Puri Taman Sari Blok BB No.8-9 ,Kel Wanasari ,Kec Cibitung ,Bekasi 17510 </t>
  </si>
  <si>
    <t>6°15’24.02”S107°4’58.54”E</t>
  </si>
  <si>
    <t>-6.25666667 107.08291667</t>
  </si>
  <si>
    <t>https://www.google.com/maps/place/-6.25666667+107.08291667</t>
  </si>
  <si>
    <t>T91L</t>
  </si>
  <si>
    <t>PULO BINTAN</t>
  </si>
  <si>
    <t>Jl.Pulau Bintan Raya No.151 RT.005/016 ,Kel Aren Jaya,Kec Bekasi Timur, Kota Bekasi</t>
  </si>
  <si>
    <t>6°14’21.35”S107°1’59.04”E</t>
  </si>
  <si>
    <t>-6.23927778 107.03305556</t>
  </si>
  <si>
    <t>https://www.google.com/maps/place/-6.23927778+107.03305556</t>
  </si>
  <si>
    <t>T92L</t>
  </si>
  <si>
    <t>BINTARA 9</t>
  </si>
  <si>
    <t>Jl.Bintara Jaya 9 RT.07/RW.02, Kel Bintara Jaya, Kec.Bekasi Barat, Kota Bekasi</t>
  </si>
  <si>
    <t>6°14’14.14”S106°57’22.56”E</t>
  </si>
  <si>
    <t>-6.23725 106.95627778</t>
  </si>
  <si>
    <t>https://www.google.com/maps/place/-6.23725+106.95627778</t>
  </si>
  <si>
    <t>T95L</t>
  </si>
  <si>
    <t>JEND. SUDIRMAN</t>
  </si>
  <si>
    <t>JL. Sudirman  KP. BAKAN MAJA RT. 01/03,Kel.Wanci Mekar,kec.Kota Baru,Kab.Karawang</t>
  </si>
  <si>
    <t>6°24’34.08”S107°28’26.26”E</t>
  </si>
  <si>
    <t>-6.40947222 107.47397222</t>
  </si>
  <si>
    <t>https://www.google.com/maps/place/-6.40947222+107.47397222</t>
  </si>
  <si>
    <t>T96L</t>
  </si>
  <si>
    <t>TAMAN NAROGONG 4</t>
  </si>
  <si>
    <t xml:space="preserve">Jl.Taman Narogong Blok C.10 No.1 RT.001/013 Bojong Rawalumbu,Rawalumbu, Bekasi 17116 </t>
  </si>
  <si>
    <t>6°17’2.73”S107°0’15.78”E</t>
  </si>
  <si>
    <t>-6.28408333 107.00438889</t>
  </si>
  <si>
    <t>https://www.google.com/maps/place/-6.28408333+107.00438889</t>
  </si>
  <si>
    <t>TMF9</t>
  </si>
  <si>
    <t>FSF5</t>
  </si>
  <si>
    <t>K.H.MASUD</t>
  </si>
  <si>
    <t>JL. KH. Mas'ud RT.06/RW.06  Kel.Tridaya Sakti, Kec.Tambun Selatan, Kab.Bekasi</t>
  </si>
  <si>
    <t>6°15’18.81”S107°4’31.85”E</t>
  </si>
  <si>
    <t>-6.25522222 107.07552778</t>
  </si>
  <si>
    <t>https://www.google.com/maps/place/-6.25522222+107.07552778</t>
  </si>
  <si>
    <t>F94R</t>
  </si>
  <si>
    <t>KASOMALANG</t>
  </si>
  <si>
    <t>JL. RAYA KASOMALANG  NO. 16 RT.01 RW.01 SUBANG 41254</t>
  </si>
  <si>
    <t>KASOMALANG WETAN</t>
  </si>
  <si>
    <t>6°41’51.20”S107°44’5.00”E</t>
  </si>
  <si>
    <t>-6.69762 107.734746</t>
  </si>
  <si>
    <t>https://www.google.com/maps/place/-6.69762+107.734746</t>
  </si>
  <si>
    <t>TLL4</t>
  </si>
  <si>
    <t>SUMBER JAYA 2</t>
  </si>
  <si>
    <t xml:space="preserve">Jl.Raya Sumber Jaya RT.02/01 ,Sumberjaya,Tambun Selatan,Bekasi 17510 </t>
  </si>
  <si>
    <t>6°14’8.87”S107°’4’21.61”E</t>
  </si>
  <si>
    <t>-6.235758 107.072518</t>
  </si>
  <si>
    <t>https://www.google.com/maps/place/-6.235758+107.072518</t>
  </si>
  <si>
    <t>TLL6</t>
  </si>
  <si>
    <t>BULAK KAPAL 2</t>
  </si>
  <si>
    <t xml:space="preserve">Jl.Bulak Kapal Raya Blok CC No.40 RT.03/014 Bulak Kapal Permai,Jatimulya,Tambun Selatan ,Bekasi 17510 </t>
  </si>
  <si>
    <t>6°15’13.97”S107°’1’36.94”E</t>
  </si>
  <si>
    <t>-6.25388889 107.02691667</t>
  </si>
  <si>
    <t>https://www.google.com/maps/place/-6.25388889+107.02691667</t>
  </si>
  <si>
    <t>TLL8</t>
  </si>
  <si>
    <t>PANGKALAN 3</t>
  </si>
  <si>
    <t>JL. RAYA NAROGONG KM. 12,5 RT. 003/001</t>
  </si>
  <si>
    <t>CIKIWUL</t>
  </si>
  <si>
    <t>6°20’09.2”S106°58’45.8”E</t>
  </si>
  <si>
    <t>-6.33576 106.979294</t>
  </si>
  <si>
    <t>https://www.google.com/maps/place/-6.33576+106.979294</t>
  </si>
  <si>
    <t>F28G</t>
  </si>
  <si>
    <t>BLANAKAN</t>
  </si>
  <si>
    <t>JL. TANJUNG SARI DUSUN TANJUNG SARI 41255</t>
  </si>
  <si>
    <t>-6.279349 107.665921</t>
  </si>
  <si>
    <t>https://www.google.com/maps/place/-6.279349+107.665921</t>
  </si>
  <si>
    <t>TLL9</t>
  </si>
  <si>
    <t>ARMED 2</t>
  </si>
  <si>
    <t>Jl. Cikiwul, Kel.Cikiwul, Kec.Bantar Gebang, Kota Bekasi</t>
  </si>
  <si>
    <t>6°20’28.8”S106°59’23.9”E</t>
  </si>
  <si>
    <t>-6.34133333 106.99</t>
  </si>
  <si>
    <t>https://www.google.com/maps/place/-6.34133333+106.99</t>
  </si>
  <si>
    <t>TL1L</t>
  </si>
  <si>
    <t>CENDRAWASIH</t>
  </si>
  <si>
    <t>Jl.Cendrawasih RT.002/003,Kayuringin Jaya,Bekasi Selatan,Bekasi 17144</t>
  </si>
  <si>
    <t>6°14’10.84”S106°58’57.65”E</t>
  </si>
  <si>
    <t>-6.23633333 106.98269444</t>
  </si>
  <si>
    <t>https://www.google.com/maps/place/-6.23633333+106.98269444</t>
  </si>
  <si>
    <t>TR04</t>
  </si>
  <si>
    <t>PASIR RANDU</t>
  </si>
  <si>
    <t xml:space="preserve">Jl.Cikarang Cibarusah Kp.Pasirandu RT.11/06 ,Sukasari,Serang Baru,Bekasi </t>
  </si>
  <si>
    <t>6°22'42.0"S 107°06'43.9"E</t>
  </si>
  <si>
    <t>-6.37833333 107.11219444</t>
  </si>
  <si>
    <t>https://www.google.com/maps/place/-6.37833333+107.11219444</t>
  </si>
  <si>
    <t>FDDZ</t>
  </si>
  <si>
    <t>Taman Rahayu Regency Blok A10 No.194-195 RT.01/RW.09, Kel.Ciketing Udik, Kec.Bantar Gebang, Kota Bekasi</t>
  </si>
  <si>
    <t>CIKETINGUDIK</t>
  </si>
  <si>
    <t>6°21’37.8”S106°59’20.0”E</t>
  </si>
  <si>
    <t>-6.3605 106.98891667</t>
  </si>
  <si>
    <t>https://www.google.com/maps/place/-6.3605+106.98891667</t>
  </si>
  <si>
    <t>TXH6</t>
  </si>
  <si>
    <t>F5LK</t>
  </si>
  <si>
    <t>PULO PERMATASARI</t>
  </si>
  <si>
    <t>Jl. Pulo Permatasari RT.01/RW.19, Kel.Pekayon Jaya, Kec.Bekasi Selatan, Kota Bekasi</t>
  </si>
  <si>
    <t>6°15’19.58”S106°58’28.66”E</t>
  </si>
  <si>
    <t>-6.255439 106.974628</t>
  </si>
  <si>
    <t>https://www.google.com/maps/place/-6.255439+106.974628</t>
  </si>
  <si>
    <t>T1WQ</t>
  </si>
  <si>
    <t>FYPH</t>
  </si>
  <si>
    <t>KALIJATI 2</t>
  </si>
  <si>
    <t>JL. DUSUN MEKAR SARI NO.309 SUBANG 41254</t>
  </si>
  <si>
    <t>KALIJATI TIMUR</t>
  </si>
  <si>
    <t>KALIJATI</t>
  </si>
  <si>
    <t>6°31’22.10E10740’26.00”E</t>
  </si>
  <si>
    <t>-6.52280556 107.67388889</t>
  </si>
  <si>
    <t>https://www.google.com/maps/place/-6.52280556+107.67388889</t>
  </si>
  <si>
    <t>FQD7</t>
  </si>
  <si>
    <t>REST AREA 97 B</t>
  </si>
  <si>
    <t>Rest Area KM.97 Jalan Tol Purbaleunyi ,Kel.Darangdan,Kec.Purwakarta,Kab.Purwakarta</t>
  </si>
  <si>
    <t>SADARKARYA</t>
  </si>
  <si>
    <t>DARANGDAN</t>
  </si>
  <si>
    <t>6°39’10.25”S107°25’40.53”E</t>
  </si>
  <si>
    <t>-6.674413 107.438916</t>
  </si>
  <si>
    <t>https://www.google.com/maps/place/-6.674413+107.438916</t>
  </si>
  <si>
    <t>FL4T</t>
  </si>
  <si>
    <t>SAUNG INDAH KARAWANG</t>
  </si>
  <si>
    <t>Perum Saung Indak (Ruko) Blok A2/26-28, Kel.Bengle, Kec.Majalaya, Kab.Karawang</t>
  </si>
  <si>
    <t>BENGLE</t>
  </si>
  <si>
    <t>MAJALAYA</t>
  </si>
  <si>
    <t>6°20’1.94”S107°20’53.58”E</t>
  </si>
  <si>
    <t>-6.33386111 107.34822222</t>
  </si>
  <si>
    <t>https://www.google.com/maps/place/-6.33386111+107.34822222</t>
  </si>
  <si>
    <t>TB38</t>
  </si>
  <si>
    <t>KIRANA CIBITUNG</t>
  </si>
  <si>
    <t>Jl. Perum Kirana Cibitung Blok H Np.1-3 RT.05/RW.19, Kel.Wanajaya, Kec.Cibitung, Kab.Bekasi</t>
  </si>
  <si>
    <t>6°14’46.21”S107°6’43.04”E</t>
  </si>
  <si>
    <t>-6.24616667 107.11194444</t>
  </si>
  <si>
    <t>https://www.google.com/maps/place/-6.24616667+107.11194444</t>
  </si>
  <si>
    <t>TB60</t>
  </si>
  <si>
    <t>DASA DHARMA 2</t>
  </si>
  <si>
    <t>Jl.Dasa Dharma RT.002/004 bojong rawalumbu, rawalumbu, bekasi</t>
  </si>
  <si>
    <t>6°16’47.72”S106°59’56.09”E</t>
  </si>
  <si>
    <t>-6.27991667 106.99891667</t>
  </si>
  <si>
    <t>https://www.google.com/maps/place/-6.27991667+106.99891667</t>
  </si>
  <si>
    <t>TB59</t>
  </si>
  <si>
    <t>PULO RIBUNG 2</t>
  </si>
  <si>
    <t>Jl.Pulo Ribung Raya Blok AE N.98 &amp; 97 A RT.10/13 Pekayon jaya, Bekasi selatan</t>
  </si>
  <si>
    <t>6°16’0.77”S106°58’22.23”E</t>
  </si>
  <si>
    <t>-6.26688889 106.97283333</t>
  </si>
  <si>
    <t>https://www.google.com/maps/place/-6.26688889+106.97283333</t>
  </si>
  <si>
    <t>TQ02</t>
  </si>
  <si>
    <t>JOMIN CIKAMPEK</t>
  </si>
  <si>
    <t>JL. BY PASS JOMIN KP. RAWASARI RT. 01/03,Kel.Jomin Barat,Kec.Kota Baru, Kab. Karawang</t>
  </si>
  <si>
    <t>JOMIN BARAT</t>
  </si>
  <si>
    <t>6°24’57.35”S107°28’59.49”E</t>
  </si>
  <si>
    <t>-6.41591667 107.48319444</t>
  </si>
  <si>
    <t>https://www.google.com/maps/place/-6.41591667+107.48319444</t>
  </si>
  <si>
    <t>FR93</t>
  </si>
  <si>
    <t>GRIYA INDAH KARAWANG</t>
  </si>
  <si>
    <t>Perum Griya Indah Kav.No 17-20 ,Kel.Parang Mulya,Kec.Ciampel,Kab.karawang</t>
  </si>
  <si>
    <t>PARUNGMULYA</t>
  </si>
  <si>
    <t>CIAMPEL</t>
  </si>
  <si>
    <t>6°21’25.58”S107°18’30.00”E</t>
  </si>
  <si>
    <t>-6.35711111 107.30833333</t>
  </si>
  <si>
    <t>https://www.google.com/maps/place/-6.35711111+107.30833333</t>
  </si>
  <si>
    <t>TD08</t>
  </si>
  <si>
    <t>JUANDA CIKAMPEK 2</t>
  </si>
  <si>
    <t>JL. IR. H. JUANDA KP. MARGA MULYA RT. 01/05Kel.Jomin Barat,Kec.Kota Baru,Kab.Karawang</t>
  </si>
  <si>
    <t>6°25’17.86”S107°28’32.44”E</t>
  </si>
  <si>
    <t>-6.42163889 107.47566667</t>
  </si>
  <si>
    <t>https://www.google.com/maps/place/-6.42163889+107.47566667</t>
  </si>
  <si>
    <t>TD30</t>
  </si>
  <si>
    <t>WALAHAR</t>
  </si>
  <si>
    <t>JL. RAYA KOSAMBI ,Kel.Walahar,Kec.Klari,kab.Karawang</t>
  </si>
  <si>
    <t>6°22’56.35”S107°22’26.58”E</t>
  </si>
  <si>
    <t>-6.38230556 107.37405556</t>
  </si>
  <si>
    <t>https://www.google.com/maps/place/-6.38230556+107.37405556</t>
  </si>
  <si>
    <t>TD53</t>
  </si>
  <si>
    <t>TAMAN GALAXY 3</t>
  </si>
  <si>
    <t>Jl Taman Aster PI No.1, Rt.008/014, Kel. Jakasetia, Kec. Bekasi selatan, Bekasi17147</t>
  </si>
  <si>
    <t>6°15’34.91”S106°58’15.92”E</t>
  </si>
  <si>
    <t>-6.259593 106.971045</t>
  </si>
  <si>
    <t>https://www.google.com/maps/place/-6.259593+106.971045</t>
  </si>
  <si>
    <t>TD80</t>
  </si>
  <si>
    <t>JATISARI CIKAMPEK</t>
  </si>
  <si>
    <t>JL. RAYA JATISARI NO. 177 RT. 03/01,Kel.Mekarsari,Kec.Jatisari,Kab.karawang</t>
  </si>
  <si>
    <t>6°22’18.55”S107°31’16.43”E</t>
  </si>
  <si>
    <t>-6.37180556 107.52122222</t>
  </si>
  <si>
    <t>https://www.google.com/maps/place/-6.37180556+107.52122222</t>
  </si>
  <si>
    <t>TD87</t>
  </si>
  <si>
    <t>TANJUNG SIANG</t>
  </si>
  <si>
    <t xml:space="preserve">JL. RAYA TANJUNG SIANG SUBANG                     </t>
  </si>
  <si>
    <t>TANJUNGSIANG</t>
  </si>
  <si>
    <t>6°44’50.36”S107°48’19.52”E</t>
  </si>
  <si>
    <t>-6.74733333 107.80541667</t>
  </si>
  <si>
    <t>https://www.google.com/maps/place/-6.74733333+107.80541667</t>
  </si>
  <si>
    <t>T42B</t>
  </si>
  <si>
    <t>MEKARSARI RAYA</t>
  </si>
  <si>
    <t>Jl.Mekarsari Raya, Kel.Bekasi Jaya, Kec.Bekasi Timur Kota Bekasi</t>
  </si>
  <si>
    <t>6°13’58.44”S107°0’40.56”E</t>
  </si>
  <si>
    <t>-6.23288889 107.01127778</t>
  </si>
  <si>
    <t>https://www.google.com/maps/place/-6.23288889+107.01127778</t>
  </si>
  <si>
    <t>T01D</t>
  </si>
  <si>
    <t>MAS NAGA</t>
  </si>
  <si>
    <t>Jl.Cikunir Raya Masnaga RT.06/005 ,Jakamulya,Bekasi Selatan,Bekasi 17146</t>
  </si>
  <si>
    <t>JAKAMULYA</t>
  </si>
  <si>
    <t>6°15’37.56”S106°57’35.93”E</t>
  </si>
  <si>
    <t>-6.26044444 106.95997222</t>
  </si>
  <si>
    <t>https://www.google.com/maps/place/-6.26044444+106.95997222</t>
  </si>
  <si>
    <t>FD76</t>
  </si>
  <si>
    <t>GRAMA PURI PERSADA</t>
  </si>
  <si>
    <t>Jl,K.H asmawi kel sukajaya kec cibitung bekasi 17520</t>
  </si>
  <si>
    <t>SUKAJAYA</t>
  </si>
  <si>
    <t>6°14’26.12”S107°8’36.83”E</t>
  </si>
  <si>
    <t>-6.24058333 107.14355556</t>
  </si>
  <si>
    <t>https://www.google.com/maps/place/-6.24058333+107.14355556</t>
  </si>
  <si>
    <t>T57D</t>
  </si>
  <si>
    <t>Kp. Pasir Randu RT.05/Rw.03, Kel.Sukasari, Kec.Serang Baru, Kab.Bekasi 17340</t>
  </si>
  <si>
    <t>6°23’7.60”S107°’6’13.14”E</t>
  </si>
  <si>
    <t>-6.38544444 107.10363889</t>
  </si>
  <si>
    <t>https://www.google.com/maps/place/-6.38544444+107.10363889</t>
  </si>
  <si>
    <t>T90G</t>
  </si>
  <si>
    <t>MT.HARYONO</t>
  </si>
  <si>
    <t>JL. Mayjen MT Haryono No13. Kel.Cigadung, Kec.Subang, Kab.Subang</t>
  </si>
  <si>
    <t>CIGADUNG</t>
  </si>
  <si>
    <t>6°34’1.73”S107°45’21.10”E</t>
  </si>
  <si>
    <t>-6.56713889 107.75586111</t>
  </si>
  <si>
    <t>https://www.google.com/maps/place/-6.56713889+107.75586111</t>
  </si>
  <si>
    <t>T82D</t>
  </si>
  <si>
    <t>LAPANGAN BINTARA</t>
  </si>
  <si>
    <t>Jl.bintara RT.002/08 Kranji bekasi Barat bekasi 17134</t>
  </si>
  <si>
    <t>6°14’3.17”S106°58’13.23”E</t>
  </si>
  <si>
    <t>-6.23422222 106.97033333</t>
  </si>
  <si>
    <t>https://www.google.com/maps/place/-6.23422222+106.97033333</t>
  </si>
  <si>
    <t>T90D</t>
  </si>
  <si>
    <t>BUMI TELUK JAMBE</t>
  </si>
  <si>
    <t>Perumnas Bumi Telukjambe Blok LA No.30-31 RT.01/RW.19, Kel.Sukaluyu, Kec.TelukJambe Timur, Kab.Karawang</t>
  </si>
  <si>
    <t>SUKALUYU</t>
  </si>
  <si>
    <t>6°19’56.54”S107°17’11.96”E</t>
  </si>
  <si>
    <t>-6.33236111 107.28666667</t>
  </si>
  <si>
    <t>https://www.google.com/maps/place/-6.33236111+107.28666667</t>
  </si>
  <si>
    <t>T03Q</t>
  </si>
  <si>
    <t>CIKAMPEK RAYA</t>
  </si>
  <si>
    <t>Dusun Kiara RT.01/RW.01, Kel.Pangulah Baru, Kec.Kota Baru, Kab.Karawang</t>
  </si>
  <si>
    <t>PANGULAH BARU</t>
  </si>
  <si>
    <t>6°23’41.28”S107°29’48.00”E</t>
  </si>
  <si>
    <t>-6.39480556 107.49666667</t>
  </si>
  <si>
    <t>https://www.google.com/maps/place/-6.39480556+107.49666667</t>
  </si>
  <si>
    <t>FQ43</t>
  </si>
  <si>
    <t>DUKUH ZAMRUD</t>
  </si>
  <si>
    <t>Ruko zamrud kota legenda blok A no.15-16,mustika jaya,mustika jaya,bekasi 17158</t>
  </si>
  <si>
    <t>6°19’11.79”S107°1’1.88”E</t>
  </si>
  <si>
    <t>-6.31994444 107.01719444</t>
  </si>
  <si>
    <t>https://www.google.com/maps/place/-6.31994444+107.01719444</t>
  </si>
  <si>
    <t>T33Q</t>
  </si>
  <si>
    <t>MARGAHAYU RAYA</t>
  </si>
  <si>
    <t>Jl margahayu,margahayu,bekasi timur,bekasi 17111</t>
  </si>
  <si>
    <t>6°15’32.72”S107°1’0.25”E</t>
  </si>
  <si>
    <t>-6.25908333 107.01675</t>
  </si>
  <si>
    <t>https://www.google.com/maps/place/-6.25908333+107.01675</t>
  </si>
  <si>
    <t>T87K</t>
  </si>
  <si>
    <t>PRAMUKA JEMBATAN KOSONG</t>
  </si>
  <si>
    <t>Jl.Pramuka Raya No.1F,Pengasinan ,rawalumbu,bekasi 17116</t>
  </si>
  <si>
    <t>6°16’9.80”S107°0’9.63”E</t>
  </si>
  <si>
    <t>-6.26938889 107.00266667</t>
  </si>
  <si>
    <t>https://www.google.com/maps/place/-6.26938889+107.00266667</t>
  </si>
  <si>
    <t>TK37</t>
  </si>
  <si>
    <t>SUTAATMADJA</t>
  </si>
  <si>
    <t>JL. Sutaatmadja RT.27/RW.06 Kel.Karanganyar, Kec.Subang, Kab.Subang</t>
  </si>
  <si>
    <t>KARANGANYAR</t>
  </si>
  <si>
    <t>6°33’57.56”S107°45’38.23”E</t>
  </si>
  <si>
    <t>-6.563936 107.76166</t>
  </si>
  <si>
    <t>https://www.google.com/maps/place/-6.563936+107.76166</t>
  </si>
  <si>
    <t>TPXL</t>
  </si>
  <si>
    <t>F12Q</t>
  </si>
  <si>
    <t>PASAR REBO</t>
  </si>
  <si>
    <t>Jl. Kapten Halim No.126 RT.01/RW.01, Kel.Nagri Kidul, Kec.Purwakarta, Kab.Purwakarta</t>
  </si>
  <si>
    <t>NAGRIKIDUL</t>
  </si>
  <si>
    <t>6°33’45.80”S107°26’57.80”E</t>
  </si>
  <si>
    <t>-6.562722 107.449389</t>
  </si>
  <si>
    <t>https://www.google.com/maps/place/-6.562722+107.449389</t>
  </si>
  <si>
    <t>TR34</t>
  </si>
  <si>
    <t>MUTIARA GADING TIMUR 2</t>
  </si>
  <si>
    <t xml:space="preserve">Perum mutiara gading timur blok R.14/12 dan R.14/15 </t>
  </si>
  <si>
    <t>6°17’8.88”S107°1’54.25”E</t>
  </si>
  <si>
    <t>-6.28580556 107.03175</t>
  </si>
  <si>
    <t>https://www.google.com/maps/place/-6.28580556+107.03175</t>
  </si>
  <si>
    <t>T97J</t>
  </si>
  <si>
    <t>AHMAD YANI SUBANG</t>
  </si>
  <si>
    <t>Jl. Ahmad Yani No.71, Kel. Pasir Kareumbi, Kec.Subang, Kab.Subang</t>
  </si>
  <si>
    <t>6°34’25.24”S107°45’26.21”E</t>
  </si>
  <si>
    <t>-6.573701 107.757326</t>
  </si>
  <si>
    <t>https://www.google.com/maps/place/-6.573701+107.757326</t>
  </si>
  <si>
    <t>TR39</t>
  </si>
  <si>
    <t>WANAYASA BARU</t>
  </si>
  <si>
    <t>JL.Raya Wanayasa Kp. Krajan Rt.011 Rw.005,Kel.Wanayasa,Kec.Wanayasa,kab.Purwkarta</t>
  </si>
  <si>
    <t>WANAYASA</t>
  </si>
  <si>
    <t>6°40’52.50”S107°33’24.70”E</t>
  </si>
  <si>
    <t>-6.68125 107.55686111</t>
  </si>
  <si>
    <t>https://www.google.com/maps/place/-6.68125+107.55686111</t>
  </si>
  <si>
    <t>FO8B</t>
  </si>
  <si>
    <t>TR48</t>
  </si>
  <si>
    <t>GRIYA ASRI RAYA</t>
  </si>
  <si>
    <t>Jl. Griya Asri 2 Raya, Perum Griya Asri Blok D2 No.51, Kel.Sumber Jaya, Kec.Tambun Selatan, Kab.Bekasi</t>
  </si>
  <si>
    <t>6°13’39.64”S107°’4’44.25”E</t>
  </si>
  <si>
    <t>-6.22766667 107.07897222</t>
  </si>
  <si>
    <t>https://www.google.com/maps/place/-6.22766667+107.07897222</t>
  </si>
  <si>
    <t>F97I</t>
  </si>
  <si>
    <t>TR49</t>
  </si>
  <si>
    <t>TUNGGAK JATI</t>
  </si>
  <si>
    <t>JL. PROKLAMASI RT. 02/05,Kel.Tunggak Jati,Kec.karawng Barat,Kab.Karawang</t>
  </si>
  <si>
    <t>TUNGGAKJATI</t>
  </si>
  <si>
    <t>6°15’23.91”S107°16’45.78”E</t>
  </si>
  <si>
    <t>-6.25663889 107.27938889</t>
  </si>
  <si>
    <t>https://www.google.com/maps/place/-6.25663889+107.27938889</t>
  </si>
  <si>
    <t>TS14</t>
  </si>
  <si>
    <t>PURI CENDANA RAYA</t>
  </si>
  <si>
    <t>Perum Puri cendana Blok AA1 No.1-2 Rt.03/01,sumber jaya,tambun selatan,bekasi 17510</t>
  </si>
  <si>
    <t>6°14’25.75”S107°’4’5.15”E</t>
  </si>
  <si>
    <t>-6.24047222 107.06811111</t>
  </si>
  <si>
    <t>https://www.google.com/maps/place/-6.24047222+107.06811111</t>
  </si>
  <si>
    <t>R117</t>
  </si>
  <si>
    <t>CRM SUMUR BATU</t>
  </si>
  <si>
    <t>JL. Raya Ciketing RT.01/RW.05, Kel.Sumur Batu, Kec.Bantargebang, Kota Bekasi</t>
  </si>
  <si>
    <t>SUMUR BATU</t>
  </si>
  <si>
    <t>6°20’50.3”S107°00’46.7”E</t>
  </si>
  <si>
    <t>-6.34730556 107.01297222</t>
  </si>
  <si>
    <t>https://www.google.com/maps/place/-6.34730556+107.01297222</t>
  </si>
  <si>
    <t>TS55</t>
  </si>
  <si>
    <t>TEMPURAN</t>
  </si>
  <si>
    <t>Jl. Dusun Tempuran 01 RT.03/RW.01, Kel.Tempuran, Kec.Tempuran, Kab.Karawang</t>
  </si>
  <si>
    <t>6°11’31.51”S107°28’44.31”E</t>
  </si>
  <si>
    <t>-6.19176667 107.47505278</t>
  </si>
  <si>
    <t>https://www.google.com/maps/place/-6.19176667+107.47505278</t>
  </si>
  <si>
    <t>TYAU</t>
  </si>
  <si>
    <t>FQII</t>
  </si>
  <si>
    <t>CIKANGKUNG</t>
  </si>
  <si>
    <t>JL. Raya Cikangkung RT.09/RW.02 Kel.Rengasdengklok Utara, Kec.Rengas Dengklok, Kab.Karawang</t>
  </si>
  <si>
    <t xml:space="preserve">RENGASDENGKLOK UTARA </t>
  </si>
  <si>
    <t>RENGASDENGKLOK</t>
  </si>
  <si>
    <t>6°8’40.62”S107°18’1.33”E</t>
  </si>
  <si>
    <t>-6.144651 107.300543</t>
  </si>
  <si>
    <t>https://www.google.com/maps/place/-6.144651+107.300543</t>
  </si>
  <si>
    <t>TS99</t>
  </si>
  <si>
    <t>GRAND WISATA RAYA</t>
  </si>
  <si>
    <t>Grand Wisata Blok A9 No.7-8,Lambang Sari,Tambun Selatan,Bekasi 17510</t>
  </si>
  <si>
    <t>6°16’52.52”S107°’2’52.39”E</t>
  </si>
  <si>
    <t>-6.28125 107.04788889</t>
  </si>
  <si>
    <t>https://www.google.com/maps/place/-6.28125+107.04788889</t>
  </si>
  <si>
    <t>FR9K</t>
  </si>
  <si>
    <t>WALAHAR RAYA</t>
  </si>
  <si>
    <t>Jl. Bendungan Walahar II RT.06/RW.02, Kel.Walahar, Kec.Klari, Kab.Karawang</t>
  </si>
  <si>
    <t>6°22’55.04”S107°22’16.89”E</t>
  </si>
  <si>
    <t>-6.38194444 107.37136111</t>
  </si>
  <si>
    <t>https://www.google.com/maps/place/-6.38194444+107.37136111</t>
  </si>
  <si>
    <t>TT49</t>
  </si>
  <si>
    <t>ANGGADITA</t>
  </si>
  <si>
    <t>Jl. Raya Klari Dsn Krajan II RT.02/RW.02, Kel.Gintung Kerta, Kec.Klari, Kab.Karawang</t>
  </si>
  <si>
    <t>GINTUNG KERTA</t>
  </si>
  <si>
    <t>6°21’5.34”S107°20’41.19”E</t>
  </si>
  <si>
    <t>-6.35147222 107.34477778</t>
  </si>
  <si>
    <t>https://www.google.com/maps/place/-6.35147222+107.34477778</t>
  </si>
  <si>
    <t>T15G</t>
  </si>
  <si>
    <t>GALAXY BOULEVARD</t>
  </si>
  <si>
    <t>Ruko Boulevard Blok E-148 RT.000/14,Pekayon Jaya,Bekasi Selatan,Bekasi 17148</t>
  </si>
  <si>
    <t>6°15’34.44”S106°58’22.15”E</t>
  </si>
  <si>
    <t>-6.25955556 106.97280556</t>
  </si>
  <si>
    <t>https://www.google.com/maps/place/-6.25955556+106.97280556</t>
  </si>
  <si>
    <t>TIBR</t>
  </si>
  <si>
    <t>PERUMNAS KARAWANG</t>
  </si>
  <si>
    <t>Perumnas Bumi Telukjambe Blok G No.5 RT.01/RW.014, Kel.SukaLuyu, Kec.TelukJambe Timur, Kab.Karawang</t>
  </si>
  <si>
    <t>6°20’7.28”S107°16’54.60”E</t>
  </si>
  <si>
    <t>-6.335045 107.282053</t>
  </si>
  <si>
    <t>https://www.google.com/maps/place/-6.335045+107.282053</t>
  </si>
  <si>
    <t>TCXD</t>
  </si>
  <si>
    <t>FYC9</t>
  </si>
  <si>
    <t>PINAYUNGAN</t>
  </si>
  <si>
    <t>Jl. Raya Pinayungan Dsn. Sukamulya RT.05/RW.02, Kel.Pinayungan, Kec.Telukjambe Timur, Kab.Karawang</t>
  </si>
  <si>
    <t>6°20’32.03”S107°18’37.00”E</t>
  </si>
  <si>
    <t>-6.341893 107.310273</t>
  </si>
  <si>
    <t>https://www.google.com/maps/place/-6.341893+107.310273</t>
  </si>
  <si>
    <t>TRQX</t>
  </si>
  <si>
    <t>PUSEUR JAYA</t>
  </si>
  <si>
    <t>Jl. Raya Puseur Jaya Dsn. Babakan RT.03/RW.01, Kel.Puseur Jaya, Kec.Telukjambe Timur, Kab.Karawang</t>
  </si>
  <si>
    <t>6°20’13.10”S107°17’54.74”E</t>
  </si>
  <si>
    <t>-6.337082 107.298972</t>
  </si>
  <si>
    <t>https://www.google.com/maps/place/-6.337082+107.298972</t>
  </si>
  <si>
    <t>T20Y</t>
  </si>
  <si>
    <t>MANGUNJAYA RAYA</t>
  </si>
  <si>
    <t>Jl.Raya Mangunjaya  RT.004/02,Mangunjaya,tambun selatan,bekasi 17510</t>
  </si>
  <si>
    <t>6°14’55.53”S107°’3’37.04”E</t>
  </si>
  <si>
    <t>-6.24875 107.06027778</t>
  </si>
  <si>
    <t>https://www.google.com/maps/place/-6.24875+107.06027778</t>
  </si>
  <si>
    <t>TJ8H</t>
  </si>
  <si>
    <t>KUTA GANDOK</t>
  </si>
  <si>
    <t xml:space="preserve">JL. Raya Kutagandok Dusun Krajan IB RT.03/RW.02, Kel.Kutagandok, Kec.Kutawaluya, Kab.Karawang </t>
  </si>
  <si>
    <t>KUTAGANDOK</t>
  </si>
  <si>
    <t>KUTAWALUYA</t>
  </si>
  <si>
    <t>6°9’33.58”S107°19’20.32”E</t>
  </si>
  <si>
    <t>-6.15933333 107.32230556</t>
  </si>
  <si>
    <t>https://www.google.com/maps/place/-6.15933333+107.32230556</t>
  </si>
  <si>
    <t>F1VP</t>
  </si>
  <si>
    <t>KOTA SERANG BARU 2</t>
  </si>
  <si>
    <t>Perum Kota Serang Baru RT.008/16,Sukaragam,Serang Baru,Bekasi 17520</t>
  </si>
  <si>
    <t>6°23’35.61”S107°6’56.75”E</t>
  </si>
  <si>
    <t>-6.393319 107.115573</t>
  </si>
  <si>
    <t>https://www.google.com/maps/place/-6.393319+107.115573</t>
  </si>
  <si>
    <t>FDDW</t>
  </si>
  <si>
    <t>PONDOK TIMUR INDAH</t>
  </si>
  <si>
    <t>Perum Pondok Timur Indah 1 Blok F24, Kel.Mustika Jaya, Kec.Mustika Jaya, Kota Bekasi</t>
  </si>
  <si>
    <t>6°17’9.42”S107°1’7.48”E</t>
  </si>
  <si>
    <t>-6.285877 107.01862</t>
  </si>
  <si>
    <t>https://www.google.com/maps/place/-6.285877+107.01862</t>
  </si>
  <si>
    <t>TIG3</t>
  </si>
  <si>
    <t>BEKASI TIMUR REGENCY RAYA</t>
  </si>
  <si>
    <t>Jl. Bekasi Timur Regency Kav.G2-2 RT.01/RW.19, Kel.Cimuning, Kec.Mustikajaya, Kota Bekasi</t>
  </si>
  <si>
    <t>6°19’40.63”S107°1’6.46”E</t>
  </si>
  <si>
    <t>-6.32794444 107.01847222</t>
  </si>
  <si>
    <t>https://www.google.com/maps/place/-6.32794444+107.01847222</t>
  </si>
  <si>
    <t>TGBX</t>
  </si>
  <si>
    <t>BINTARA RAYA</t>
  </si>
  <si>
    <t>Jl. Bintara 4 RT.06/RW.01,Kel.Bintara, Kec.Bekasi Barat, Kota Bekasi</t>
  </si>
  <si>
    <t>6°13’33.25”S106°57’0.84”E</t>
  </si>
  <si>
    <t>-6.22588889 106.95022222</t>
  </si>
  <si>
    <t>https://www.google.com/maps/place/-6.22588889+106.95022222</t>
  </si>
  <si>
    <t>TG1L</t>
  </si>
  <si>
    <t>WANAYASA 2</t>
  </si>
  <si>
    <t>JL.Raya Wanayasa Timur  Kp. Krajan Rt.010 Rw.004,Kel.Wanayasa&lt;kec.Wanayasa,Kab.Purwakarta</t>
  </si>
  <si>
    <t>6°40’52.85”S107°33’32.92”E</t>
  </si>
  <si>
    <t>-6.681416 107.55864</t>
  </si>
  <si>
    <t>https://www.google.com/maps/place/-6.681416+107.55864</t>
  </si>
  <si>
    <t>TDG4</t>
  </si>
  <si>
    <t>GRIYA TIMUR INDAH</t>
  </si>
  <si>
    <t>Jl.Raya Griya Timur Indah RT.006/09,Jatimulya,Tambun Selatan,Bekasi 17510</t>
  </si>
  <si>
    <t>6°16’43.48”S107°’1’30.92”E</t>
  </si>
  <si>
    <t>-6.27875 107.02525</t>
  </si>
  <si>
    <t>https://www.google.com/maps/place/-6.27875+107.02525</t>
  </si>
  <si>
    <t>TD6J</t>
  </si>
  <si>
    <t>REE4</t>
  </si>
  <si>
    <t>JL. RAYA KLARI DUSUN KRAJAN I RT. 02/01,kel.Cibalong Sari,Kec.Klari,Kab.Karawang</t>
  </si>
  <si>
    <t>6°21’47.47”S107°21’39.59”E</t>
  </si>
  <si>
    <t>-6.363303 107.361016</t>
  </si>
  <si>
    <t>https://www.google.com/maps/place/-6.363303+107.361016</t>
  </si>
  <si>
    <t>F4HX</t>
  </si>
  <si>
    <t>TVNX</t>
  </si>
  <si>
    <t>IPIK GANDAMANAH 07</t>
  </si>
  <si>
    <t>JL.Ipik Gandamanah N0.07 Rt.12 Rw.03 ,Kel.Munjul Jaya,Kec.Purwakarta,Kab.Purwakarta</t>
  </si>
  <si>
    <t>MUNJULJAYA</t>
  </si>
  <si>
    <t>6°31’42.72”S107°27’27.45”E</t>
  </si>
  <si>
    <t>-6.52869444 107.45766667</t>
  </si>
  <si>
    <t>https://www.google.com/maps/place/-6.52869444+107.45766667</t>
  </si>
  <si>
    <t>TMFM</t>
  </si>
  <si>
    <t>JEMBATAN 2</t>
  </si>
  <si>
    <t>Jl.Dasa Dharma Raya No.15 Jembatan 2 RT.001/005,Pengasinan,Rawalumbu Bekasi 17115</t>
  </si>
  <si>
    <t>6°16’25.30”S107°0’3.35”E</t>
  </si>
  <si>
    <t>-6.27369444 107.00091667</t>
  </si>
  <si>
    <t>https://www.google.com/maps/place/-6.27369444+107.00091667</t>
  </si>
  <si>
    <t>TMXF</t>
  </si>
  <si>
    <t>R.E.MARTADINATA 51</t>
  </si>
  <si>
    <t>JL.RE.Martadinata N0.447/C Rt.36 Rw.06 ,Kel.Nagri Tengah,Kec.Purwakarta,Kab.Purwakarta</t>
  </si>
  <si>
    <t>NAGRI TENGAH</t>
  </si>
  <si>
    <t>6°33’18.77”S107°26’37.39”E</t>
  </si>
  <si>
    <t>-6.555057 107.443756</t>
  </si>
  <si>
    <t>https://www.google.com/maps/place/-6.555057+107.443756</t>
  </si>
  <si>
    <t>TNUO</t>
  </si>
  <si>
    <t>SYECH QURO LAMARAN</t>
  </si>
  <si>
    <t>JL. Raya Setu No.16 Blok C, Kel.Karawang Wetan, Kec.Karawang Timur, Kab.Karawang</t>
  </si>
  <si>
    <t>6°18’7.85”S107°19’29.61”E</t>
  </si>
  <si>
    <t>-6.30219444 107.32488889</t>
  </si>
  <si>
    <t>https://www.google.com/maps/place/-6.30219444+107.32488889</t>
  </si>
  <si>
    <t>TMEG</t>
  </si>
  <si>
    <t>RDES</t>
  </si>
  <si>
    <t>TELAGA SARI RAYA</t>
  </si>
  <si>
    <t>JL. KOSAMBI - TELAGASARI RT. 06/02 KRAJAN I ,Kel.Talagasari,Kec.Tegal Waru,Kab.Karawang</t>
  </si>
  <si>
    <t>TELAGA SARI</t>
  </si>
  <si>
    <t>TELAGASARI</t>
  </si>
  <si>
    <t>6°17’25.09”S107°23’7.39”E</t>
  </si>
  <si>
    <t>-6.290306 107.385389</t>
  </si>
  <si>
    <t>https://www.google.com/maps/place/-6.290306+107.385389</t>
  </si>
  <si>
    <t>FY7U</t>
  </si>
  <si>
    <t>BUMI SATRIA KENCANA</t>
  </si>
  <si>
    <t>Perum Bumi Satria Kencana Jl.Kayu Ringin Jaya Blok IV No.10 Rt004/021 ,Kel. Kayu Ringin Jaya,Kec. Bekasi Selatan, Kodya Bekasi</t>
  </si>
  <si>
    <t>6°14’35.8”S106°58’41.7”E</t>
  </si>
  <si>
    <t>-6.24327778 106.97825</t>
  </si>
  <si>
    <t>https://www.google.com/maps/place/-6.24327778+106.97825</t>
  </si>
  <si>
    <t>FF3F</t>
  </si>
  <si>
    <t>APARTEMEN CENTER POINT</t>
  </si>
  <si>
    <t>Apartement center point tower B Blok GF No.37,39,41,Margajaya,Bekasi Selatan,Bekasi 17141</t>
  </si>
  <si>
    <t>6°14’39.55”S106°59’38.00”E</t>
  </si>
  <si>
    <t>-6.244342 106.993736</t>
  </si>
  <si>
    <t>https://www.google.com/maps/place/-6.244342+106.993736</t>
  </si>
  <si>
    <t>TMN3</t>
  </si>
  <si>
    <t>FAED</t>
  </si>
  <si>
    <t>TURI RAYA</t>
  </si>
  <si>
    <t>JL. TURI TIMUR RT. 02/01,Kel.Tanjung Jaya,Kec.Tempuran,Kab.Karawang</t>
  </si>
  <si>
    <t>TANJUNGJAYA</t>
  </si>
  <si>
    <t>6°11’28.20”S107°27’2.10”E</t>
  </si>
  <si>
    <t>-6.175617 107.433543</t>
  </si>
  <si>
    <t>https://www.google.com/maps/place/-6.175617+107.433543</t>
  </si>
  <si>
    <t>TAR4</t>
  </si>
  <si>
    <t>FUY0</t>
  </si>
  <si>
    <t>CIKUNIR RAYA</t>
  </si>
  <si>
    <t>JL. Cikunir Raya RT.01/RW.03,kel.Jakamulya, Kec.Bekasi Selatan, Kota Bekasi</t>
  </si>
  <si>
    <t>6°16’23.45”S106°57’43.15”E</t>
  </si>
  <si>
    <t>-6.27316667 106.962</t>
  </si>
  <si>
    <t>https://www.google.com/maps/place/-6.27316667+106.962</t>
  </si>
  <si>
    <t>TJFN</t>
  </si>
  <si>
    <t>FZXG</t>
  </si>
  <si>
    <t>KARYASARI</t>
  </si>
  <si>
    <t>JL. RAYA KARYASARI, DUSUN KRAJAN RT. 19/08,Kel.Karyasari,Kec.Rengas Dengklok,Kab.karawang</t>
  </si>
  <si>
    <t>6°13’54.52”S107°17’0.11”E</t>
  </si>
  <si>
    <t>-6.2001 107.298663</t>
  </si>
  <si>
    <t>https://www.google.com/maps/place/-6.2001+107.298663</t>
  </si>
  <si>
    <t>TNMP</t>
  </si>
  <si>
    <t>SETU DISHUB</t>
  </si>
  <si>
    <t>JL.Raya setu No.16 Blok C,Kel.Cibuntu, Kec.Cibitung, kab.Bekasi 17520</t>
  </si>
  <si>
    <t>6°18’13.74”S107°4’0.51”E</t>
  </si>
  <si>
    <t>-6.303735 107.066762</t>
  </si>
  <si>
    <t>https://www.google.com/maps/place/-6.303735+107.066762</t>
  </si>
  <si>
    <t>T7FB</t>
  </si>
  <si>
    <t>BY PASS JOMIN</t>
  </si>
  <si>
    <t>JL. BY PASS JOMIN DUUN KRAJAN RT. 01/01,Kel.Jomin Timur,Kec.Kota Baru,Kab.Karawang</t>
  </si>
  <si>
    <t>JOMIN TIMUR</t>
  </si>
  <si>
    <t>6°24’43.53”S107°29’4.66”E</t>
  </si>
  <si>
    <t>-6.412118 107.484585</t>
  </si>
  <si>
    <t>https://www.google.com/maps/place/-6.412118+107.484585</t>
  </si>
  <si>
    <t>TE1M</t>
  </si>
  <si>
    <t>KRASAK CILAMAYA</t>
  </si>
  <si>
    <t>JL. RAYA PERTIGAAN KRASAK DUSUN SURKALIM RT. 02/03,Kel.Tegal Waru,Kec.Cilamaya Wetan,Kab.Karawang</t>
  </si>
  <si>
    <t>TEGAL WARU</t>
  </si>
  <si>
    <t>6°16’12.36”S107°34’5.77”E</t>
  </si>
  <si>
    <t>-6.27024 107.56817</t>
  </si>
  <si>
    <t>https://www.google.com/maps/place/-6.27024+107.56817</t>
  </si>
  <si>
    <t>TXE1</t>
  </si>
  <si>
    <t>BATU JAYA</t>
  </si>
  <si>
    <t>DUSUN KRAJAN RT. 03/01 ,Kel.Batujaya,Kec.Batu Jaya,Kab.Karawang</t>
  </si>
  <si>
    <t>6°4’32.03”S107°10’31.01”E</t>
  </si>
  <si>
    <t>-6.075501 107.175171</t>
  </si>
  <si>
    <t>https://www.google.com/maps/place/-6.075501+107.175171</t>
  </si>
  <si>
    <t>TQNL</t>
  </si>
  <si>
    <t>SEDAP MALAM</t>
  </si>
  <si>
    <t>JL.Sedap malam No.500-501 RT.001/012,Jakasetia,Bekasi Selatan,Bekasi 17147</t>
  </si>
  <si>
    <t>6°15’20.56”S106°58’12.95”E</t>
  </si>
  <si>
    <t>-6.255575 106.970389</t>
  </si>
  <si>
    <t>https://www.google.com/maps/place/-6.255575+106.970389</t>
  </si>
  <si>
    <t>TH0Y</t>
  </si>
  <si>
    <t>PEDES RAYA</t>
  </si>
  <si>
    <t>JL. RAYA SUNGAI BUNTU RT. 01/05,Kel.Payung Sari,Kec.Pedes,Kab.Karawang</t>
  </si>
  <si>
    <t>PAYUNG SARI</t>
  </si>
  <si>
    <t>6°5’39.91”S107°22’8.96”E</t>
  </si>
  <si>
    <t>-6.09441667 107.36916667</t>
  </si>
  <si>
    <t>https://www.google.com/maps/place/-6.09441667+107.36916667</t>
  </si>
  <si>
    <t>TWR4</t>
  </si>
  <si>
    <t>BINTARA JAYA RAYA</t>
  </si>
  <si>
    <t>JL.Raya Bintara Jaya RT.08/RW.10, Kel.Bintara Jaya, Kec.Bekasi Barat, Kota Bekasi</t>
  </si>
  <si>
    <t>6°14’11.40”S106°56’44.44”E</t>
  </si>
  <si>
    <t>-6.2365 106.94566667</t>
  </si>
  <si>
    <t>https://www.google.com/maps/place/-6.2365+106.94566667</t>
  </si>
  <si>
    <t>F0TP</t>
  </si>
  <si>
    <t>ZAMRUD RAYA</t>
  </si>
  <si>
    <t>Ruko Zamrud Blok P 18-40,RT.005 RW.015,Pedurenan,Mustika Jaya,Bekasi 17156</t>
  </si>
  <si>
    <t>6°18’30.00”S107°1’16.03”E</t>
  </si>
  <si>
    <t>-6.30833333 107.02111111</t>
  </si>
  <si>
    <t>https://www.google.com/maps/place/-6.30833333+107.02111111</t>
  </si>
  <si>
    <t>T7GM</t>
  </si>
  <si>
    <t>LOJI KARAWANG</t>
  </si>
  <si>
    <t>JL. RAYA LOJI RT. 001/001,Kec.Cinta laksana,Kec.Tegal Waru,Kab.Karawang</t>
  </si>
  <si>
    <t>CINTALAKSANA</t>
  </si>
  <si>
    <t>TEGALWARU</t>
  </si>
  <si>
    <t>6°30’59.66”S107°13’40.00”E</t>
  </si>
  <si>
    <t>-6.51658333 107.22777778</t>
  </si>
  <si>
    <t>https://www.google.com/maps/place/-6.51658333+107.22777778</t>
  </si>
  <si>
    <t>TUPM</t>
  </si>
  <si>
    <t>PULO RIBUNG RAYA</t>
  </si>
  <si>
    <t>Jl. Pulo Ribung Raya No.22-23 Rt.01/Rw.019, Kel.Jakasetia, Kec.Bekasi Selatan, Kota Bekasi</t>
  </si>
  <si>
    <t>6°16’1.01”S106°58’14.77”E</t>
  </si>
  <si>
    <t>-6.266731 106.970617</t>
  </si>
  <si>
    <t>https://www.google.com/maps/place/-6.266731+106.970617</t>
  </si>
  <si>
    <t>T5IH</t>
  </si>
  <si>
    <t>SADANG 36-PURWAKARTA</t>
  </si>
  <si>
    <t>JL.Raya Sadang - Subang Kp.Cibaragalan Rt.08 Rw.02,Kel.Ciwangi,Kec.Bungursari,Kab.Purwakarta</t>
  </si>
  <si>
    <t>CIWANGI</t>
  </si>
  <si>
    <t>6°30’37.52”S107°27’45.61”E</t>
  </si>
  <si>
    <t>-6.510266 107.462626</t>
  </si>
  <si>
    <t>https://www.google.com/maps/place/-6.510266+107.462626</t>
  </si>
  <si>
    <t>TQUI</t>
  </si>
  <si>
    <t>A.YANI 21A CIPAISAN-PURWAKARTA</t>
  </si>
  <si>
    <t>JL.Jendral A. Yani N0.21 Rt.45 Rw.08 ,Kel.Nagrikaler,Kec.Purwakarta,Kab.Purwakarta</t>
  </si>
  <si>
    <t>NAGRIKALER</t>
  </si>
  <si>
    <t>6°32’47.21”S107°26’31.20”E</t>
  </si>
  <si>
    <t>-6.54644444 107.442</t>
  </si>
  <si>
    <t>https://www.google.com/maps/place/-6.54644444+107.442</t>
  </si>
  <si>
    <t>TW7W</t>
  </si>
  <si>
    <t>GRAND WISATA BOULEVARD</t>
  </si>
  <si>
    <t>Ruko Grand Wisata Blok AA.10 No.22-23, Kel.Lambangsari, Kec.Tambun Selatan, Kab.Bekasi</t>
  </si>
  <si>
    <t>6°16’59.18”S107°’2’39.66”E</t>
  </si>
  <si>
    <t>-6.28311111 107.04436111</t>
  </si>
  <si>
    <t>https://www.google.com/maps/place/-6.28311111+107.04436111</t>
  </si>
  <si>
    <t>T4OS</t>
  </si>
  <si>
    <t>MANGUNJAYA INDAH</t>
  </si>
  <si>
    <t>Jl.Mekar sari Raya Rt.005/016,Mekarsari,tambun selatan,Bekasi 17510</t>
  </si>
  <si>
    <t>6°15’14.84”S107°’3’30.17”E</t>
  </si>
  <si>
    <t>-6.25411111 107.05838889</t>
  </si>
  <si>
    <t>https://www.google.com/maps/place/-6.25411111+107.05838889</t>
  </si>
  <si>
    <t>T4OA</t>
  </si>
  <si>
    <t>ZAMRUD UTARA</t>
  </si>
  <si>
    <t>JL.Zamrud Utara I U 16/98 Rt.009/10,Cimuning,Mustika Jaya,Bekasi 17158</t>
  </si>
  <si>
    <t>6°18’31.68”S107°1’32.87”E</t>
  </si>
  <si>
    <t>-6.30880556 107.02580556</t>
  </si>
  <si>
    <t>https://www.google.com/maps/place/-6.30880556+107.02580556</t>
  </si>
  <si>
    <t>TR2P</t>
  </si>
  <si>
    <t>FZIU</t>
  </si>
  <si>
    <t>JOYO MARTONO</t>
  </si>
  <si>
    <t>JL.HM.Joyomartono No.31,Margahayu,Bekasi Timur,Bekasi 17113</t>
  </si>
  <si>
    <t>6°15’28.58”S107°1’14.54”E</t>
  </si>
  <si>
    <t>-6.257939 107.020706</t>
  </si>
  <si>
    <t>https://www.google.com/maps/place/-6.257939+107.020706</t>
  </si>
  <si>
    <t>T3IX</t>
  </si>
  <si>
    <t>F5R5</t>
  </si>
  <si>
    <t>MUSTIKA WANASARI</t>
  </si>
  <si>
    <t>JLRuko Mustika Wanasari Blok A1 Rt.001/038,Wanasari,Cibitung,bekasi  17520</t>
  </si>
  <si>
    <t>-6.25225 107.09033333</t>
  </si>
  <si>
    <t>https://www.google.com/maps/place/-6.25225+107.09033333</t>
  </si>
  <si>
    <t>T4NL</t>
  </si>
  <si>
    <t>CAMPAKA 14-PURWAKARTA</t>
  </si>
  <si>
    <t>Kp.Pasar Minggu Rt.04 Rw.01 ,Kel.Cikumpay,Kec.Campaka,kab.Purwakarta</t>
  </si>
  <si>
    <t>CIKUMPAY</t>
  </si>
  <si>
    <t>CAMPAKA</t>
  </si>
  <si>
    <t>6°30’17.88”S107°29’16.61”E</t>
  </si>
  <si>
    <t>-6.50497222 107.48794444</t>
  </si>
  <si>
    <t>https://www.google.com/maps/place/-6.50497222+107.48794444</t>
  </si>
  <si>
    <t>TZV6</t>
  </si>
  <si>
    <t>KAYURINGIN</t>
  </si>
  <si>
    <t>JL.Raya Kalimalang Kp.Kayuringin RT.01/25,Kel.Kayuringin jaya,Bekasi Selatan,Bekasi 17144</t>
  </si>
  <si>
    <t>6°14’52.15”S106°58’51.56”E</t>
  </si>
  <si>
    <t>-6.247786 106.980996</t>
  </si>
  <si>
    <t>https://www.google.com/maps/place/-6.247786+106.980996</t>
  </si>
  <si>
    <t>FPHZ</t>
  </si>
  <si>
    <t>PURI PERSADA INDAH</t>
  </si>
  <si>
    <t>Perum puri persada indah Blok M no.1 Rt.005/012,Sindang Mulya,Cibarusah,Bekasi 17330</t>
  </si>
  <si>
    <t>SINDANG MULYA</t>
  </si>
  <si>
    <t>6°24’37.82”S107°5’18.70”E</t>
  </si>
  <si>
    <t>-6.4105 107.08852778</t>
  </si>
  <si>
    <t>https://www.google.com/maps/place/-6.4105+107.08852778</t>
  </si>
  <si>
    <t>TNMF</t>
  </si>
  <si>
    <t>F2N5</t>
  </si>
  <si>
    <t>DUREN KOSAMBI</t>
  </si>
  <si>
    <t>JL. RAYA KOSAMBI DUREN RT.16/05.Kel.Duren,Kec.Klari,Kab.Karawang</t>
  </si>
  <si>
    <t>6°22’1.30”S107°22’3.54”E</t>
  </si>
  <si>
    <t>-6.36702778 107.36763889</t>
  </si>
  <si>
    <t>https://www.google.com/maps/place/-6.36702778+107.36763889</t>
  </si>
  <si>
    <t>TPSM</t>
  </si>
  <si>
    <t>SYECH QURO RAYA</t>
  </si>
  <si>
    <t>JL. SYECH QURO KRAJAN RT. 03/09,Kel.Palumbon sari,Kec.Karawang Timur,Kab,Karawang</t>
  </si>
  <si>
    <t>PALUMBONSARI</t>
  </si>
  <si>
    <t>6°17’40.10”S107°19’56.99”E</t>
  </si>
  <si>
    <t>-6.29447222 107.3325</t>
  </si>
  <si>
    <t>https://www.google.com/maps/place/-6.29447222+107.3325</t>
  </si>
  <si>
    <t>T8W6</t>
  </si>
  <si>
    <t>KALIMALANG INDAH</t>
  </si>
  <si>
    <t>JL.Raya Kalimalang Indah Ruko Blok C no.7-8-9,Ds.Setia dharma,Tambun Selatan,Bekasi 17510</t>
  </si>
  <si>
    <t>SETIADARMA</t>
  </si>
  <si>
    <t>-6.27327778 107.05230556</t>
  </si>
  <si>
    <t>https://www.google.com/maps/place/-6.27327778+107.05230556</t>
  </si>
  <si>
    <t>T3U3</t>
  </si>
  <si>
    <t>REST AREA KM 42 B</t>
  </si>
  <si>
    <t>JL. TOL CIKAMPEK - JAKARTA KM. 42 ,Kel.Wanasari,Kec.Teluk Jambe Timur,Kab.Karawang</t>
  </si>
  <si>
    <t>TELUKJAMBE BARAT</t>
  </si>
  <si>
    <t>6°21’22.78”S107°13’47.23”E</t>
  </si>
  <si>
    <t>-6.356152 107.230079</t>
  </si>
  <si>
    <t>https://www.google.com/maps/place/-6.356152+107.230079</t>
  </si>
  <si>
    <t>TFWO</t>
  </si>
  <si>
    <t>RENGAS DENGKLOK RAYA</t>
  </si>
  <si>
    <t>JL. RAYA PROKLAMASI RT. 15/05,Kel.Amansari, Kec.Rengasdengklok,Kab.Karawang</t>
  </si>
  <si>
    <t>AMANSARI</t>
  </si>
  <si>
    <t>6°9’23.91”S107°17’58.12”E</t>
  </si>
  <si>
    <t>-6.172715 107.297306</t>
  </si>
  <si>
    <t>https://www.google.com/maps/place/-6.172715+107.297306</t>
  </si>
  <si>
    <t>TSCY</t>
  </si>
  <si>
    <t>BOSIH RAYA</t>
  </si>
  <si>
    <t>Jl.Raya Bosih RT.06 RW.02,Wanasari,Cibitung,Bekasi 17520</t>
  </si>
  <si>
    <t>-6.23525 107.09241667</t>
  </si>
  <si>
    <t>https://www.google.com/maps/place/-6.23525+107.09241667</t>
  </si>
  <si>
    <t>TBJ8</t>
  </si>
  <si>
    <t>MARACANG</t>
  </si>
  <si>
    <t>Jl. Industri maracang RT.08/RW.02, Kel.Maracang,Kec.babakan Cikao,Kab.Purwakarta</t>
  </si>
  <si>
    <t>BABAKAN CIKAO</t>
  </si>
  <si>
    <t>6°31’12.49”S107°25’57.48”E</t>
  </si>
  <si>
    <t>-6.519874 107.432534</t>
  </si>
  <si>
    <t>https://www.google.com/maps/place/-6.519874+107.432534</t>
  </si>
  <si>
    <t>TTZ2</t>
  </si>
  <si>
    <t>TX3D</t>
  </si>
  <si>
    <t>CIWANGI 400</t>
  </si>
  <si>
    <t>JL.  Raya Sadang  Cikampek, Kp.Cibaragalan Rt.01/Rw.01, Kel.Ciwangi, Kec.Bungursari, Kab.Purwakarta</t>
  </si>
  <si>
    <t>6°30’20.14”S107°27’49.12”E</t>
  </si>
  <si>
    <t>-6.505594 107.463644</t>
  </si>
  <si>
    <t>https://www.google.com/maps/place/-6.505594+107.463644</t>
  </si>
  <si>
    <t>T7UC</t>
  </si>
  <si>
    <t>VETERAN 162</t>
  </si>
  <si>
    <t>JL. Veteran N0.162 Rt.044 Rw.005,Kel.Nagri Tengah,Kec.Purwakarta,Kab.Purwakarta</t>
  </si>
  <si>
    <t>6°31’48.49”S107°26’47.64”E</t>
  </si>
  <si>
    <t>-6.53013889 107.44655556</t>
  </si>
  <si>
    <t>https://www.google.com/maps/place/-6.53013889+107.44655556</t>
  </si>
  <si>
    <t>TVJV</t>
  </si>
  <si>
    <t>GRIYA SETU PERMAI</t>
  </si>
  <si>
    <t>JL. Raya Setu-Serang, Griya Setu Permai Rt 001 / 006 Desa Burangkeng Setu Bekasi 17320</t>
  </si>
  <si>
    <t>BURANGKENG</t>
  </si>
  <si>
    <t>6°20’20.04”S107°’2’23.60”E</t>
  </si>
  <si>
    <t>-6.33888889 107.03988889</t>
  </si>
  <si>
    <t>https://www.google.com/maps/place/-6.33888889+107.03988889</t>
  </si>
  <si>
    <t>TFMI</t>
  </si>
  <si>
    <t>JL. KOTABARU RT. 04/01,Kel.Pangulah Selatan,Kec.Kota Baru,Kab.Karawang</t>
  </si>
  <si>
    <t>PANGULAH SELATAN</t>
  </si>
  <si>
    <t>6°24’11.17”S107°29’28.11”E</t>
  </si>
  <si>
    <t>-6.40311111 107.49113889</t>
  </si>
  <si>
    <t>https://www.google.com/maps/place/-6.40311111+107.49113889</t>
  </si>
  <si>
    <t>T9NP</t>
  </si>
  <si>
    <t>SARASWATI</t>
  </si>
  <si>
    <t>JL. A. YANI NO. 38 RT. 02/09,Kel.Cikampek,Kec.Cikampek,Kab.Karawang</t>
  </si>
  <si>
    <t>CIKAMPEK SELATAN</t>
  </si>
  <si>
    <t>6°24’12.73”S107°27’0.52”E</t>
  </si>
  <si>
    <t>-6.40352778 107.45013889</t>
  </si>
  <si>
    <t>https://www.google.com/maps/place/-6.40352778+107.45013889</t>
  </si>
  <si>
    <t>TZBZ</t>
  </si>
  <si>
    <t>SAGALA HERANG BARU</t>
  </si>
  <si>
    <t>Jl. Alun-alun Sagala Herang No.1, Kel.Sagala Herang, Kec.Sagala Herang. Kab.Subang</t>
  </si>
  <si>
    <t>SAGALAHERANG</t>
  </si>
  <si>
    <t>6°40’23.78”S107°39’10.42”E</t>
  </si>
  <si>
    <t>-6.67327778 107.65288889</t>
  </si>
  <si>
    <t>https://www.google.com/maps/place/-6.67327778+107.65288889</t>
  </si>
  <si>
    <t>TQBS</t>
  </si>
  <si>
    <t>SULTAN HASANUDIN RAYA</t>
  </si>
  <si>
    <t>Jl.Sultan Hasanudin Raya Rt.002/001 Kel.Tambun Kec.Tambun Selatan Kab.Bekasi 17510</t>
  </si>
  <si>
    <t>-6.263419 107.064958</t>
  </si>
  <si>
    <t>https://www.google.com/maps/place/-6.263419+107.064958</t>
  </si>
  <si>
    <t>TKEH</t>
  </si>
  <si>
    <t>FQS2</t>
  </si>
  <si>
    <t>CILEGONG 72</t>
  </si>
  <si>
    <t>Kp.Cilegong Utara N0.72  Rt.05 Rw.01,Kel.Jatiluhur,Kec.Jatiluhur,Kab.Purwakarta</t>
  </si>
  <si>
    <t>6°32’6.58”S107°25’7.45”E</t>
  </si>
  <si>
    <t>-6.528296 107.416229</t>
  </si>
  <si>
    <t>https://www.google.com/maps/place/-6.528296+107.416229</t>
  </si>
  <si>
    <t>TRNN</t>
  </si>
  <si>
    <t>CIREOG</t>
  </si>
  <si>
    <t>Jl. Raya Sadang Subang Kp. Mekarjaya RT.04/RW.01 Rt.04 Rw.01,Kel.Cijaya,Kec.Campaka,Kab.Purwakarta</t>
  </si>
  <si>
    <t>CIJAYA</t>
  </si>
  <si>
    <t>6°29’42.60”S107°30’40.75”E</t>
  </si>
  <si>
    <t>-6.495221 107.511581</t>
  </si>
  <si>
    <t>https://www.google.com/maps/place/-6.495221+107.511581</t>
  </si>
  <si>
    <t>TJYO</t>
  </si>
  <si>
    <t>SURADIREJA 89</t>
  </si>
  <si>
    <t>Jl. Suradireja No.89 RT.50/RW.06, Kel.Nagri Kaler, Kec.Purwakarta, Kab.Purwakarta</t>
  </si>
  <si>
    <t>6°32’42.27”S107°26’46.04”E</t>
  </si>
  <si>
    <t>-6.544955 107.445906</t>
  </si>
  <si>
    <t>https://www.google.com/maps/place/-6.544955+107.445906</t>
  </si>
  <si>
    <t>T9F9</t>
  </si>
  <si>
    <t>ALAM PESONA WANAJAYA</t>
  </si>
  <si>
    <t>Jl.Ruko Alam Pesona Rt.01/03 Wanajaya Cibitung Bekasi 17115</t>
  </si>
  <si>
    <t>6°14’40.54”S107°6’14.14”E</t>
  </si>
  <si>
    <t>-6.24458333 107.10391667</t>
  </si>
  <si>
    <t>https://www.google.com/maps/place/-6.24458333+107.10391667</t>
  </si>
  <si>
    <t>TRVY</t>
  </si>
  <si>
    <t>PRAMUKA</t>
  </si>
  <si>
    <t>JL. Pramuka N0.96 Rt.010 Rw.03,Kel.Bunder,Kec.Jatiluhur,Kab.Purwakarta</t>
  </si>
  <si>
    <t>BUNDER</t>
  </si>
  <si>
    <t>6°33’38.77”S107°25’47.74”E</t>
  </si>
  <si>
    <t>-6.560631 107.430007</t>
  </si>
  <si>
    <t>https://www.google.com/maps/place/-6.560631+107.430007</t>
  </si>
  <si>
    <t>TBLD</t>
  </si>
  <si>
    <t>CAMPAKA CIKUMPAY</t>
  </si>
  <si>
    <t>Jl. Raya Sadang-Subang Kp.Kiaradua RT.10/RW.03, Kel.Ckumpay, Kec.Campaka, Kab.Purwakarta</t>
  </si>
  <si>
    <t>6°30’0.41”S107°29’51.75”E</t>
  </si>
  <si>
    <t>-6.50011111 107.49772222</t>
  </si>
  <si>
    <t>https://www.google.com/maps/place/-6.50011111+107.49772222</t>
  </si>
  <si>
    <t>FUYJ</t>
  </si>
  <si>
    <t>MUSTIKA GRANDE</t>
  </si>
  <si>
    <t>Perum Mustika Grande Blok J No.24,25,26 Rt.008/013 Burangkeng Setu Bekasi 17320</t>
  </si>
  <si>
    <t>6°20’41.36”S107°1’34.05”E</t>
  </si>
  <si>
    <t>-6.34483333 107.02613889</t>
  </si>
  <si>
    <t>https://www.google.com/maps/place/-6.34483333+107.02613889</t>
  </si>
  <si>
    <t>TY0M</t>
  </si>
  <si>
    <t>JAMPANG JATIMULYA</t>
  </si>
  <si>
    <t>Jl. Jampang Jatimulya Rt.001/010 Jatimulya Tambun Selatan Bekasi  17510</t>
  </si>
  <si>
    <t>6°16’23.06”S107°’1’3.99”E</t>
  </si>
  <si>
    <t>-6.273091 107.017658</t>
  </si>
  <si>
    <t>https://www.google.com/maps/place/-6.273091+107.017658</t>
  </si>
  <si>
    <t>TBJ3</t>
  </si>
  <si>
    <t>MARACANG KRAJAN</t>
  </si>
  <si>
    <t>JL. Industri Maracang Kp.Karajan Rt.03 Rw.02 ,Kel.Babakan Cikao,Kec.Babakan Cikao,Kab.Purwakarta</t>
  </si>
  <si>
    <t>6°30’26.76”S107°25’12.70”E</t>
  </si>
  <si>
    <t>-6.507142 107.42017</t>
  </si>
  <si>
    <t>https://www.google.com/maps/place/-6.507142+107.42017</t>
  </si>
  <si>
    <t>TJ1Q</t>
  </si>
  <si>
    <t>TRIDAYA RAYA</t>
  </si>
  <si>
    <t>Jl.Tridaya Sakti kel. Sumber Jaya , Tambun Selatan Bekasi 17510</t>
  </si>
  <si>
    <t>-6.23782 107.080051</t>
  </si>
  <si>
    <t>https://www.google.com/maps/place/-6.23782+107.080051</t>
  </si>
  <si>
    <t>TM84</t>
  </si>
  <si>
    <t>IPIK GANDAMANAH 11</t>
  </si>
  <si>
    <t>JL. Ipik Gandamanah N0.11 Rt.02 Rw.01,Kel.Munjul Jaya,Kec.Purwakarta,Kab,Purwakarta</t>
  </si>
  <si>
    <t>6°32’0.14”S107°27’19.27”E</t>
  </si>
  <si>
    <t>-6.53336111 107.45536111</t>
  </si>
  <si>
    <t>https://www.google.com/maps/place/-6.53336111+107.45536111</t>
  </si>
  <si>
    <t>TEPQ</t>
  </si>
  <si>
    <t>IBRAHIM SINGADILAGA 54</t>
  </si>
  <si>
    <t>JL. Ibrahim Singadilaga N0.54 Kp. Koncara Rt.11 Rw.02,kel.Nagri Kaler,Kec.Purwakarta,Kab.Purwakarta</t>
  </si>
  <si>
    <t>6°54’47.51”S107°38’55.29”E</t>
  </si>
  <si>
    <t>-6.54202778 107.44130556</t>
  </si>
  <si>
    <t>https://www.google.com/maps/place/-6.54202778+107.44130556</t>
  </si>
  <si>
    <t>TN1X</t>
  </si>
  <si>
    <t>SUKATANI RAYA</t>
  </si>
  <si>
    <t xml:space="preserve">Kp.Srengseng jaya Rt.02/01, Sukadarma, Sukatani, Bekasi 17630 </t>
  </si>
  <si>
    <t>6°10’18.82”S107°10’41.41”E</t>
  </si>
  <si>
    <t>-6.17188889 107.17816667</t>
  </si>
  <si>
    <t>https://www.google.com/maps/place/-6.17188889+107.17816667</t>
  </si>
  <si>
    <t>TNU6</t>
  </si>
  <si>
    <t>KOSAMBI CURUG</t>
  </si>
  <si>
    <t>JL. Raya Kosambi Curug N0.34 Rt.21 Rw.06,Kel.Duren,Kec.Klari,Kab.Karawang</t>
  </si>
  <si>
    <t>6°22’16.11”S107°22’28.69”E</t>
  </si>
  <si>
    <t>-6.37113889 107.37463889</t>
  </si>
  <si>
    <t>https://www.google.com/maps/place/-6.37113889+107.37463889</t>
  </si>
  <si>
    <t>TY63</t>
  </si>
  <si>
    <t>JATISARI RAYA</t>
  </si>
  <si>
    <t>JL. Raya Jatisari RT.01/RW.01, Kel.Mekarsari, Kec.Jatisari, Kab.Karawang</t>
  </si>
  <si>
    <t>6°22’21.13”S107°31’13.62”E</t>
  </si>
  <si>
    <t>-6.37252778 107.52044444</t>
  </si>
  <si>
    <t>https://www.google.com/maps/place/-6.37252778+107.52044444</t>
  </si>
  <si>
    <t>F3XH</t>
  </si>
  <si>
    <t>GRAND RESIDENCE</t>
  </si>
  <si>
    <t>Perum Grand Residence Blok RR NO.85-87 Rt 004/011 Kel.Cijengkol Kec. Setu, Bekasi Jawa Barat</t>
  </si>
  <si>
    <t>CIJENGKOL</t>
  </si>
  <si>
    <t>6°19’34.79”S107°2’9.67”E</t>
  </si>
  <si>
    <t>-6.326255 107.03583</t>
  </si>
  <si>
    <t>https://www.google.com/maps/place/-6.326255+107.03583</t>
  </si>
  <si>
    <t>T49W</t>
  </si>
  <si>
    <t>DAWUAN</t>
  </si>
  <si>
    <t>JL. Kalijati-Subang Kp.Sukamanah RT.08/03, Kel.Dawuan Kaler, Kec.Dawuan, Kab.Subang</t>
  </si>
  <si>
    <t>DAWUAN KALER</t>
  </si>
  <si>
    <t>6°32’42.61”S107°41’39.20”E</t>
  </si>
  <si>
    <t>-6.54516667 107.69422222</t>
  </si>
  <si>
    <t>https://www.google.com/maps/place/-6.54516667+107.69422222</t>
  </si>
  <si>
    <t>TE2V</t>
  </si>
  <si>
    <t>REST AREA 62 B</t>
  </si>
  <si>
    <t>JL. Tol Jakarta - Cikampek Km 62 Kav.A6-A8, Kel. Mekarjaya, Kec.Purwasari, Kab.Karawang</t>
  </si>
  <si>
    <t>MEKARJAYA</t>
  </si>
  <si>
    <t>6°23’24.88”S107°23’45.27”E</t>
  </si>
  <si>
    <t>-6.39025 107.39591667</t>
  </si>
  <si>
    <t>https://www.google.com/maps/place/-6.39025+107.39591667</t>
  </si>
  <si>
    <t>T0ER</t>
  </si>
  <si>
    <t>SUMBER JAYA RAYA</t>
  </si>
  <si>
    <t xml:space="preserve">JL.Raya Sumber Jaya kp.Buwek Rt.002/022 Desa Sumber jaya kec. Tambun Selatan Kab.Bekasi </t>
  </si>
  <si>
    <t>-6.23183333 107.08263889</t>
  </si>
  <si>
    <t>https://www.google.com/maps/place/-6.23183333+107.08263889</t>
  </si>
  <si>
    <t>TGOI</t>
  </si>
  <si>
    <t>PEBAYURAN</t>
  </si>
  <si>
    <t>JL. Raya pebayuran Rt.008/001 Desa Kertasari Kec. Pebayuran Kab,Bekasi</t>
  </si>
  <si>
    <t>KERTASARI</t>
  </si>
  <si>
    <t>6°12’49.84”S107°16’49.22”E</t>
  </si>
  <si>
    <t>-6.21383333 107.28033333</t>
  </si>
  <si>
    <t>https://www.google.com/maps/place/-6.21383333+107.28033333</t>
  </si>
  <si>
    <t>TT0J</t>
  </si>
  <si>
    <t>SUKARAYA REGENCY</t>
  </si>
  <si>
    <t>Kp. Sukamantri Rt.001/003 Desa Sukaraya Kec.karang bahagia kabupaten bekasi</t>
  </si>
  <si>
    <t>SUKARAYA</t>
  </si>
  <si>
    <t>KARANG BAHAGIA</t>
  </si>
  <si>
    <t>6°13’50.50”S107°’9’32.19”E</t>
  </si>
  <si>
    <t>-6.23069444 107.15894444</t>
  </si>
  <si>
    <t>https://www.google.com/maps/place/-6.23069444+107.15894444</t>
  </si>
  <si>
    <t>FJQF</t>
  </si>
  <si>
    <t>METLAND TAMBUN</t>
  </si>
  <si>
    <t>Metland Tambun JL.Kalimaya raya Blok B-I NO.18 Desa tambun kec. Tambun selatan kab.Bekasi</t>
  </si>
  <si>
    <t>6°16’7.85”S107°4’15.08”E</t>
  </si>
  <si>
    <t>-6.26886111 107.07086111</t>
  </si>
  <si>
    <t>https://www.google.com/maps/place/-6.26886111+107.07086111</t>
  </si>
  <si>
    <t>T6M8</t>
  </si>
  <si>
    <t>WARUNG ASEM</t>
  </si>
  <si>
    <t>JL. Raya Purwadadi - Warung Asem Kel.Purwadadi  Kec.Purwadadi Kab.Subang</t>
  </si>
  <si>
    <t>-6.46169444 107.68886111</t>
  </si>
  <si>
    <t>https://www.google.com/maps/place/-6.46169444+107.68886111</t>
  </si>
  <si>
    <t>TKWZ</t>
  </si>
  <si>
    <t>SPBU KALIMALANG</t>
  </si>
  <si>
    <t>SPBU 34-171-34 Jl. KH Noer Ali, Kel.Jakasampurna, Kec.Bekasi barat, Kota Bekasi</t>
  </si>
  <si>
    <t>6°14’55.70”S106°57’34.33”E</t>
  </si>
  <si>
    <t>-6.24880556 106.95952778</t>
  </si>
  <si>
    <t>https://www.google.com/maps/place/-6.24880556+106.95952778</t>
  </si>
  <si>
    <t>TP94</t>
  </si>
  <si>
    <t>DANGDEUR 27</t>
  </si>
  <si>
    <t>JL. Raya Dangdeur No. 27 RT.07/RW.02, Kel.Dangdeur, Kec.Subang, Kab.Subang</t>
  </si>
  <si>
    <t>6°32’47.49”S107°44’14.35”E</t>
  </si>
  <si>
    <t>-6.54652778 107.73730556</t>
  </si>
  <si>
    <t>https://www.google.com/maps/place/-6.54652778+107.73730556</t>
  </si>
  <si>
    <t>TCGM</t>
  </si>
  <si>
    <t>PURI CIKARANG INDAH</t>
  </si>
  <si>
    <t>Jl. Warung Satu Tambelang Rt.002/02 Desa Sukarukun Kec. Sukatani Kab.Bekasi</t>
  </si>
  <si>
    <t>SUKARUKUN</t>
  </si>
  <si>
    <t>6°13’1.28”S107°’9’38.56”E</t>
  </si>
  <si>
    <t>-6.21702778 107.16072222</t>
  </si>
  <si>
    <t>https://www.google.com/maps/place/-6.21702778+107.16072222</t>
  </si>
  <si>
    <t>FVG6</t>
  </si>
  <si>
    <t>T76C</t>
  </si>
  <si>
    <t>PATOKBEUSI 2</t>
  </si>
  <si>
    <t>JL. RAYA PATOKBEUSI RANCAMULYA-PATOKBEUSI KAB. SUBANG 41263</t>
  </si>
  <si>
    <t>RANCAMULYA</t>
  </si>
  <si>
    <t>PATOKBEUSI</t>
  </si>
  <si>
    <t>6°22’18.66”S107°37’2.54”E</t>
  </si>
  <si>
    <t>-6.371916 107.617297</t>
  </si>
  <si>
    <t>https://www.google.com/maps/place/-6.371916+107.617297</t>
  </si>
  <si>
    <t>TV3N</t>
  </si>
  <si>
    <t>OESMAN</t>
  </si>
  <si>
    <t>Jl. Veteran Perum Oesmansingawinata BLOK B1A-II/12 RT.23/RW.11, Kel.Nagri Kaler, Kec.Purwakarta, Kab.Purwakarta</t>
  </si>
  <si>
    <t>6°31’43.12”S107°26’48.00”E</t>
  </si>
  <si>
    <t>-6.52863889 107.44666667</t>
  </si>
  <si>
    <t>https://www.google.com/maps/place/-6.52863889+107.44666667</t>
  </si>
  <si>
    <t>TY9O</t>
  </si>
  <si>
    <t>PERTIGAAN KALIJATI</t>
  </si>
  <si>
    <t>JL. Kalijati Timur RT.01/RW.01, Kel.Kalijati, Kec.Kalijati, Kab.Subang</t>
  </si>
  <si>
    <t>6°31’16.87”S107°40’26.74”E</t>
  </si>
  <si>
    <t>-6.52136111 107.67408333</t>
  </si>
  <si>
    <t>https://www.google.com/maps/place/-6.52136111+107.67408333</t>
  </si>
  <si>
    <t>TTDA</t>
  </si>
  <si>
    <t>F1SI</t>
  </si>
  <si>
    <t>BENDUL SUKATANI</t>
  </si>
  <si>
    <t>Kp. Cimanglid RT.28/RW.08, Kel.Sukatani, Kec.Sukatani, Kab.Purwakarta</t>
  </si>
  <si>
    <t>6°36’29.52”S107°24’48.55”E</t>
  </si>
  <si>
    <t>-6.609101 107.412888</t>
  </si>
  <si>
    <t>https://www.google.com/maps/place/-6.609101+107.412888</t>
  </si>
  <si>
    <t>TYV2</t>
  </si>
  <si>
    <t>KALIBARU BARAT RAYA</t>
  </si>
  <si>
    <t>Kp.Rawa Bebek RT.009/10,kota Baru,Bekasi Barat,Bekasi 17133</t>
  </si>
  <si>
    <t>6°13’7.71”S106°57’47.65”E</t>
  </si>
  <si>
    <t>-6.218807 106.963186</t>
  </si>
  <si>
    <t>https://www.google.com/maps/place/-6.218807+106.963186</t>
  </si>
  <si>
    <t>TAUE</t>
  </si>
  <si>
    <t>HASANUDIN 2</t>
  </si>
  <si>
    <t>JL,.RAYA SULTAN HASANUDDIN RT.002/003 DS.TAMBUN,KEC.TAMBUN SELATAN KAB.BEKASI 17510</t>
  </si>
  <si>
    <t>-6.26438889 107.06919444</t>
  </si>
  <si>
    <t>https://www.google.com/maps/place/-6.26438889+107.06919444</t>
  </si>
  <si>
    <t>TIC1</t>
  </si>
  <si>
    <t>CIKUNIR</t>
  </si>
  <si>
    <t>JL.Cikunir Raya RT.003/001KEL.JAKAMULYA KEC.BEKASI SELATAN,BEKASI 17146</t>
  </si>
  <si>
    <t>6°15’51.93”S106°57’40.80”E</t>
  </si>
  <si>
    <t>-6.264231 106.961405</t>
  </si>
  <si>
    <t>https://www.google.com/maps/place/-6.264231+106.961405</t>
  </si>
  <si>
    <t>TX2W</t>
  </si>
  <si>
    <t>BANYUSARI</t>
  </si>
  <si>
    <t>Kp. Karajan  I  Rt.003 Rw.001,Kel.Jayamukti,Kec.Banyusari,Kab.karawang</t>
  </si>
  <si>
    <t>JAYAMUKTI</t>
  </si>
  <si>
    <t>6°18’56.27”S107°33’48.06”E</t>
  </si>
  <si>
    <t>-6.31563889 107.56336111</t>
  </si>
  <si>
    <t>https://www.google.com/maps/place/-6.31563889+107.56336111</t>
  </si>
  <si>
    <t>TMV9</t>
  </si>
  <si>
    <t>CIBOGO PLERED</t>
  </si>
  <si>
    <t>Kp. Pangkalan Rt.002 Rw.001, Kel.Palinggihan, Kec.Plered, Kab.Purwakarta</t>
  </si>
  <si>
    <t>PALINGGIHAN</t>
  </si>
  <si>
    <t>6°38’45.64”S107°23’28.21”E</t>
  </si>
  <si>
    <t>-6.645778 107.39108</t>
  </si>
  <si>
    <t>https://www.google.com/maps/place/-6.645778+107.39108</t>
  </si>
  <si>
    <t>TQCE</t>
  </si>
  <si>
    <t>JUANDA RAYA BEKASI</t>
  </si>
  <si>
    <t>Jl. Raya Ir Juanda, Kel.Margahayu, Kec.Bekasi Timur, Kota Bekasi</t>
  </si>
  <si>
    <t>6°14’43.02”S107°0’28.25”E</t>
  </si>
  <si>
    <t>-6.24527778 107.00783333</t>
  </si>
  <si>
    <t>https://www.google.com/maps/place/-6.24527778+107.00783333</t>
  </si>
  <si>
    <t>TNV7</t>
  </si>
  <si>
    <t>DIPONEGORO KM37</t>
  </si>
  <si>
    <t>JL.DIPONEGORO KM 37,KEL.JATIMULYA,KEC.TAMBUN SELATAN BEKASI 17510</t>
  </si>
  <si>
    <t>-6.25241 107.031322</t>
  </si>
  <si>
    <t>https://www.google.com/maps/place/-6.25241+107.031322</t>
  </si>
  <si>
    <t>TLMC</t>
  </si>
  <si>
    <t>KARYA MUKTI KARAWANG</t>
  </si>
  <si>
    <t>Dusun Buah Asem II RT.03/RW.03, Kel.Karyamukti, Kec.Lemah Abang, Kab.Karawang</t>
  </si>
  <si>
    <t>KARYAMUKTI</t>
  </si>
  <si>
    <t>LEMAH ABANG</t>
  </si>
  <si>
    <t>6°17’6.08”S107°27’24.29”E</t>
  </si>
  <si>
    <t>-6.28502778 107.45675</t>
  </si>
  <si>
    <t>https://www.google.com/maps/place/-6.28502778+107.45675</t>
  </si>
  <si>
    <t>TAZ0</t>
  </si>
  <si>
    <t>CIASEM HILIR</t>
  </si>
  <si>
    <t>JL. PANTURA SUBANG KEL. CIASEM HILIR KEC. CIASEM KAB. SUBANG 41256</t>
  </si>
  <si>
    <t>6°18’49.56”S107°42’8.47”E</t>
  </si>
  <si>
    <t>-6.31376667 107.70235</t>
  </si>
  <si>
    <t>https://www.google.com/maps/place/-6.31376667+107.70235</t>
  </si>
  <si>
    <t>T5SE</t>
  </si>
  <si>
    <t>SARENGSENG</t>
  </si>
  <si>
    <t>SPN</t>
  </si>
  <si>
    <t>SSN</t>
  </si>
  <si>
    <t>JL. SARENGSENG, Kel.Gempolsari, Kec.Patokbeusi, Kab.Subang 41263</t>
  </si>
  <si>
    <t>GEMPOLSARI</t>
  </si>
  <si>
    <t>6°22’45.81”S107°36’15.34”E</t>
  </si>
  <si>
    <t>-6.37938889 107.60425</t>
  </si>
  <si>
    <t>https://www.google.com/maps/place/-6.37938889+107.60425</t>
  </si>
  <si>
    <t>T1T7</t>
  </si>
  <si>
    <t>PUSAKA NAGARA 2</t>
  </si>
  <si>
    <t>JL. RAYA PUSAKA NAGARA KAMPUNG MEKARJATI RT.031/05 KEL. PUSAKARATU KEC. PUSAKANAGARA SUBANG 41255</t>
  </si>
  <si>
    <t>PUSAKARATU</t>
  </si>
  <si>
    <t>PUSAKANAGARA</t>
  </si>
  <si>
    <t>6°17’9.84”S107°52’41.22”E</t>
  </si>
  <si>
    <t>-6.285961 107.878128</t>
  </si>
  <si>
    <t>https://www.google.com/maps/place/-6.285961+107.878128</t>
  </si>
  <si>
    <t>T7CX</t>
  </si>
  <si>
    <t>TERUSAN PAHLAWAN</t>
  </si>
  <si>
    <t>Jl. Taman Pahlawan Barat Rt.13 Rw.06,Kel.Purwamekar,Kec.Purwakarta,Kab.Purwakarta</t>
  </si>
  <si>
    <t>PURWAMEKAR</t>
  </si>
  <si>
    <t>6°32’2.23”S107°26’16.52”E</t>
  </si>
  <si>
    <t>-6.53394444 107.43791667</t>
  </si>
  <si>
    <t>https://www.google.com/maps/place/-6.53394444+107.43791667</t>
  </si>
  <si>
    <t>T7CU</t>
  </si>
  <si>
    <t>CITEKO</t>
  </si>
  <si>
    <t>Kampung Baru Rt.05 Rw.03,Kel.Citeko,Kec.Plered,Kab.Purwakarta</t>
  </si>
  <si>
    <t>6°38’44.38”S107°22’44.51”E</t>
  </si>
  <si>
    <t>-6.64525 107.37483333</t>
  </si>
  <si>
    <t>https://www.google.com/maps/place/-6.64525+107.37483333</t>
  </si>
  <si>
    <t>THAR</t>
  </si>
  <si>
    <t>ASEM RAYA</t>
  </si>
  <si>
    <t>JL. Raya Asem RT.01/RW.06, Kel.Mustika Jaya, Kec.Mustika Jaya, Kota Bekasi</t>
  </si>
  <si>
    <t>6°17’46.46”S107°1’17.06”E</t>
  </si>
  <si>
    <t>-6.296214 107.021292</t>
  </si>
  <si>
    <t>https://www.google.com/maps/place/-6.296214+107.021292</t>
  </si>
  <si>
    <t>T8HU</t>
  </si>
  <si>
    <t>KAMARUNG</t>
  </si>
  <si>
    <t>JL. RAYA KAMARUNG NO.78 RT.31/08 KEL. KAMARUNG KEC. PAGADEN KAB. SUBANG 41252</t>
  </si>
  <si>
    <t>PAGADEN</t>
  </si>
  <si>
    <t>6°27’26.26”S107°48’44.24”E</t>
  </si>
  <si>
    <t>-6.45730556 107.81227778</t>
  </si>
  <si>
    <t>https://www.google.com/maps/place/-6.45730556+107.81227778</t>
  </si>
  <si>
    <t>FCGM</t>
  </si>
  <si>
    <t>TSFQ</t>
  </si>
  <si>
    <t>TELUK JAMBE 80</t>
  </si>
  <si>
    <t>Dusun Sukadana  Rt.01/Rw.01, Kel.Pinayungan, Kec.Teluk Jambe Timur, Kab.Karawang</t>
  </si>
  <si>
    <t>6°20’17.70”S107°18’30.58”E</t>
  </si>
  <si>
    <t>-6.338023 107.309728</t>
  </si>
  <si>
    <t>https://www.google.com/maps/place/-6.338023+107.309728</t>
  </si>
  <si>
    <t>TM15</t>
  </si>
  <si>
    <t>PEBAYURAN RAYA</t>
  </si>
  <si>
    <t>JL.RAYA PEBAYURAN RT.001/03 DESA KARANGHAUR KEC.PEBAYURAN BEKASI</t>
  </si>
  <si>
    <t>KARANG HAUR</t>
  </si>
  <si>
    <t>6°’9’57.65”S107°16’40.54”E</t>
  </si>
  <si>
    <t>-6.166 107.27791667</t>
  </si>
  <si>
    <t>https://www.google.com/maps/place/-6.166+107.27791667</t>
  </si>
  <si>
    <t>TSMX</t>
  </si>
  <si>
    <t>VILLA WANASARI</t>
  </si>
  <si>
    <t>JL.B.BOSIH KP.SELANG BOJONG RT.03/01 KEL.WANASARI KEC.CIBITUNG BEKASI 17520</t>
  </si>
  <si>
    <t>-6.23144444 107.09319444</t>
  </si>
  <si>
    <t>https://www.google.com/maps/place/-6.23144444+107.09319444</t>
  </si>
  <si>
    <t>TDPP</t>
  </si>
  <si>
    <t>SAMPALAN</t>
  </si>
  <si>
    <t>Dusun Krajan I A Sampalan RT.06/Rw.01, Kel.Sampalan, Kec.Kuta Waluya, Kab.Karawang</t>
  </si>
  <si>
    <t>6°10’44.66”S107°20’37.34”E</t>
  </si>
  <si>
    <t>-6.17908333 107.34369444</t>
  </si>
  <si>
    <t>https://www.google.com/maps/place/-6.17908333+107.34369444</t>
  </si>
  <si>
    <t>T7MZ</t>
  </si>
  <si>
    <t>KAMIJAYA</t>
  </si>
  <si>
    <t>Jl. Achmad Yani Kp.Kamijaya Rt.02/Rw.02, Kel.Dawuan Barat,Kec,Cikampek,Kab Karawang</t>
  </si>
  <si>
    <t>DAWUAN BARAT</t>
  </si>
  <si>
    <t>6°23’39.39”S107°25’46.48”E</t>
  </si>
  <si>
    <t>-6.39427778 107.42958333</t>
  </si>
  <si>
    <t>https://www.google.com/maps/place/-6.39427778+107.42958333</t>
  </si>
  <si>
    <t>T1HV</t>
  </si>
  <si>
    <t>RIUP</t>
  </si>
  <si>
    <t xml:space="preserve">BEKASI TIMUR REGENCY </t>
  </si>
  <si>
    <t>Jl.Raya Bekasi Timur Regency, Kel.Cimuning, Kec.Mustika Jaya, Kota Bekasi</t>
  </si>
  <si>
    <t>6°19’32.26”S107°1’8.10”E</t>
  </si>
  <si>
    <t>-6.325638 107.018938</t>
  </si>
  <si>
    <t>https://www.google.com/maps/place/-6.325638+107.018938</t>
  </si>
  <si>
    <t>TJZL</t>
  </si>
  <si>
    <t>MEKARSARI RAYA 2</t>
  </si>
  <si>
    <t>Jl. Mekarsari RT.02/RW.03 No.33, Kel.Bekasi Jaya, Kec.Bekasi Timur, Kota Bekasi</t>
  </si>
  <si>
    <t>6°13’54.49”S107°0’49.39”E</t>
  </si>
  <si>
    <t>-6.23180556 107.01372222</t>
  </si>
  <si>
    <t>https://www.google.com/maps/place/-6.23180556+107.01372222</t>
  </si>
  <si>
    <t>T3DY</t>
  </si>
  <si>
    <t>KAPTEN HANAFIAH</t>
  </si>
  <si>
    <t>JL. KAPT. HANAFIAH NO.45 RT.27/98 KEL. KARANGANYAR KEC. SUBANG KAB. SUBANG 41211</t>
  </si>
  <si>
    <t>6°33’36.54”S107°46’29.82”E</t>
  </si>
  <si>
    <t>-6.56013889 107.77494444</t>
  </si>
  <si>
    <t>https://www.google.com/maps/place/-6.56013889+107.77494444</t>
  </si>
  <si>
    <t>T2NO</t>
  </si>
  <si>
    <t>DIPONEGORO RAYA</t>
  </si>
  <si>
    <t>JL.Diponegoro No.79 Rt.001/015 kel,Setiamekar kec.Tambun Selatan Kab.Bekasi 17115</t>
  </si>
  <si>
    <t>6°15’27.25”S107°’2’25.20”E</t>
  </si>
  <si>
    <t>-6.257578 107.040265</t>
  </si>
  <si>
    <t>https://www.google.com/maps/place/-6.257578+107.040265</t>
  </si>
  <si>
    <t>TQHS</t>
  </si>
  <si>
    <t>Dusun Kalipandan Rt.002 Rw.001,Kel.Sukaluyu,Kec.Teluk Jambe Timur,Kab.Karawang</t>
  </si>
  <si>
    <t>6°20’11.32”S107°17’24.05”E</t>
  </si>
  <si>
    <t>-6.33647222 107.29002778</t>
  </si>
  <si>
    <t>https://www.google.com/maps/place/-6.33647222+107.29002778</t>
  </si>
  <si>
    <t>TENN</t>
  </si>
  <si>
    <t>CIBUAYA</t>
  </si>
  <si>
    <t>Dusun Cibuaya IV  Rt.03 Rw.07,Kel.Cibuaya,Kec.Cibuaya,Kab.Karawang</t>
  </si>
  <si>
    <t>6°3’13.58”S107°21’9.88”E</t>
  </si>
  <si>
    <t>-6.053588 107.3527</t>
  </si>
  <si>
    <t>https://www.google.com/maps/place/-6.053588+107.3527</t>
  </si>
  <si>
    <t>TVKJ</t>
  </si>
  <si>
    <t>SUKAJADI CIKAMPEK</t>
  </si>
  <si>
    <t>Kp. Sukajadi Rt.02 Rw.05,Kel.Cikampek Barat,Kec.Cikampek ,Kab.Karawang</t>
  </si>
  <si>
    <t>CIKAMPEK BARAT</t>
  </si>
  <si>
    <t>6°23’56.83”S107°27’26.99”E</t>
  </si>
  <si>
    <t>-6.39911111 107.4575</t>
  </si>
  <si>
    <t>https://www.google.com/maps/place/-6.39911111+107.4575</t>
  </si>
  <si>
    <t>FX5G</t>
  </si>
  <si>
    <t>THLP</t>
  </si>
  <si>
    <t>ADIARSA</t>
  </si>
  <si>
    <t>JL. Ciliwung  N0.8  Rt.002 Rw.013,Kel.Adiarsa Barat,Kec.Karawang Barat,Kab.Karawang</t>
  </si>
  <si>
    <t>6°19’12.91”S107°18’33.82”E</t>
  </si>
  <si>
    <t>-6.320789 107.30962</t>
  </si>
  <si>
    <t>https://www.google.com/maps/place/-6.320789+107.30962</t>
  </si>
  <si>
    <t>TGA0</t>
  </si>
  <si>
    <t>PRAMUKA RAWA LUMBU</t>
  </si>
  <si>
    <t>Jl.Pramuka Kav.64 kel.Sepanjang Jaya kec.Rawa lumbu kota Bekasi 17114</t>
  </si>
  <si>
    <t>6°16’9.33”S106°59’57.62”E</t>
  </si>
  <si>
    <t>-6.269296 106.99904</t>
  </si>
  <si>
    <t>https://www.google.com/maps/place/-6.269296+106.99904</t>
  </si>
  <si>
    <t>TMCP</t>
  </si>
  <si>
    <t>SUKATANI 8</t>
  </si>
  <si>
    <t>Kp. Empangsari Rt.018  Rw.05,Kel.Sukatani,Kec.Suka Tani,Kab.Purwakarta</t>
  </si>
  <si>
    <t>6°36’22.03”S107°24’52.37”E</t>
  </si>
  <si>
    <t>-6.60602778 107.41444444</t>
  </si>
  <si>
    <t>https://www.google.com/maps/place/-6.60602778+107.41444444</t>
  </si>
  <si>
    <t>TXCN</t>
  </si>
  <si>
    <t>CELEBRATION TOWN GRAND WISATA</t>
  </si>
  <si>
    <t>Ruko Celebration Boulevard BA1 No.22-25, Kel.Lambangsari, Kec.Tambun Selatan, Kab.Bekasi</t>
  </si>
  <si>
    <t>6°17’24.14”S107°’2’38.74”E</t>
  </si>
  <si>
    <t>-6.29002778 107.04408333</t>
  </si>
  <si>
    <t>https://www.google.com/maps/place/-6.29002778+107.04408333</t>
  </si>
  <si>
    <t>TJ1Z</t>
  </si>
  <si>
    <t>Jl. Kebon Sawit Rt.06 Rw.02,Kel.Sawit, Kec.Darangdan, Kab.Purwakarta</t>
  </si>
  <si>
    <t>SAWIT</t>
  </si>
  <si>
    <t>6°41’32.80”S107°26’13.76”E</t>
  </si>
  <si>
    <t>-6.69244444 107.43716667</t>
  </si>
  <si>
    <t>https://www.google.com/maps/place/-6.69244444+107.43716667</t>
  </si>
  <si>
    <t>T7J3</t>
  </si>
  <si>
    <t>BINTARA RAYA 2</t>
  </si>
  <si>
    <t>Jl. Bintara Raya RT.02/RW.06, Kel.Bintara, Kec.Bekasi Barat, Kota Bekasi</t>
  </si>
  <si>
    <t>-6.22897222 106.95477778</t>
  </si>
  <si>
    <t>https://www.google.com/maps/place/-6.22897222+106.95477778</t>
  </si>
  <si>
    <t>TLC9</t>
  </si>
  <si>
    <t>SUKADAMI</t>
  </si>
  <si>
    <t>Kampung Krajan Rt.04 Rw.02,Kel.Kel.Sukadami,Kec.Wanayasa,Kab.Purwakarta</t>
  </si>
  <si>
    <t>6°38’36.93”S107°31’26.53”E</t>
  </si>
  <si>
    <t>-6.643676 107.524133</t>
  </si>
  <si>
    <t>https://www.google.com/maps/place/-6.643676+107.524133</t>
  </si>
  <si>
    <t>TYJT</t>
  </si>
  <si>
    <t>PONDOK HIJAU RAYA</t>
  </si>
  <si>
    <t>Jl.Pondok Hijau Blok E1 No.1 kel.Pengasinan kec.Rawa Lumbu Bekasi 17115</t>
  </si>
  <si>
    <t>6°15’50.30”S107°0’48.02”E</t>
  </si>
  <si>
    <t>-6.26397222 107.01333333</t>
  </si>
  <si>
    <t>https://www.google.com/maps/place/-6.26397222+107.01333333</t>
  </si>
  <si>
    <t>FOV1</t>
  </si>
  <si>
    <t>THNC</t>
  </si>
  <si>
    <t>KAMPUNG DUA</t>
  </si>
  <si>
    <t>Jl.Kampung dua selatan Rt.02/05 kel.Jakasampurna kec.Bekasi Barat kodya Bekasi 17145</t>
  </si>
  <si>
    <t>6°15’2.06”S106°57’45.07”E</t>
  </si>
  <si>
    <t>-6.25058333 106.96252778</t>
  </si>
  <si>
    <t>https://www.google.com/maps/place/-6.25058333+106.96252778</t>
  </si>
  <si>
    <t>THBS</t>
  </si>
  <si>
    <t>NAROGONG PERMAI</t>
  </si>
  <si>
    <t>Jl.Narogong kel.Pengasinan Kec.Rawa Lumbu RT.07/07 Kota Bekasi 17115</t>
  </si>
  <si>
    <t>6°16’43.56”S107°0’24.21”E</t>
  </si>
  <si>
    <t>-6.27877778 107.00672222</t>
  </si>
  <si>
    <t>https://www.google.com/maps/place/-6.27877778+107.00672222</t>
  </si>
  <si>
    <t>TKI8</t>
  </si>
  <si>
    <t>GRAND WISATA 7</t>
  </si>
  <si>
    <t>JL.Boulevard Raya Ruko Celebration blok AA No.45-56 ,Kel.Lambang Sari Kec.Tambun Selatan BEKASI 17510</t>
  </si>
  <si>
    <t>6°17’2.42”S107°’2’36.58”E</t>
  </si>
  <si>
    <t>-6.283974 107.043409</t>
  </si>
  <si>
    <t>https://www.google.com/maps/place/-6.283974+107.043409</t>
  </si>
  <si>
    <t>TEAC</t>
  </si>
  <si>
    <t>CINANGSI</t>
  </si>
  <si>
    <t>Jl. Cinangsi, Kel.Cinangsi, Kec.Cibogo, Kab.Subang</t>
  </si>
  <si>
    <t>CIBOGO</t>
  </si>
  <si>
    <t>6°33’30.01”S107°47’56.24”E</t>
  </si>
  <si>
    <t>-6.55833333 107.79894444</t>
  </si>
  <si>
    <t>https://www.google.com/maps/place/-6.55833333+107.79894444</t>
  </si>
  <si>
    <t>TTQE</t>
  </si>
  <si>
    <t>M.HASIBUAN</t>
  </si>
  <si>
    <t>Jl.Hasibuan No.10 kel.Margahayu,kec.Bekasi Timur kodya Bekasi 17113</t>
  </si>
  <si>
    <t>6°15’3.62”S107°0’1.88”E</t>
  </si>
  <si>
    <t>-6.251 107.00052778</t>
  </si>
  <si>
    <t>https://www.google.com/maps/place/-6.251+107.00052778</t>
  </si>
  <si>
    <t>TPD9</t>
  </si>
  <si>
    <t>MARGASARI</t>
  </si>
  <si>
    <t>Kp. Margapusaka  Rt.001 Rw.001,Kel.Margasari,Kec.Pasawahan,Kab.Purwakarta</t>
  </si>
  <si>
    <t>6°33’54.85”S107°28’4.95”E</t>
  </si>
  <si>
    <t>-6.56525 107.46805556</t>
  </si>
  <si>
    <t>https://www.google.com/maps/place/-6.56525+107.46805556</t>
  </si>
  <si>
    <t>TBNX</t>
  </si>
  <si>
    <t>FYG4</t>
  </si>
  <si>
    <t>TAMBAK MEKAR</t>
  </si>
  <si>
    <t>JL. RAYA TAMBAKAN DUSUn PATROL RT.17/04 KEL. TAMBAK MEKAR KEC. JALANCAGAK KAB. SUBANG 41281</t>
  </si>
  <si>
    <t>6°39’4.10”S107°43’11.18”E</t>
  </si>
  <si>
    <t>-6.651008 107.719734</t>
  </si>
  <si>
    <t>https://www.google.com/maps/place/-6.651008+107.719734</t>
  </si>
  <si>
    <t>T4YF</t>
  </si>
  <si>
    <t>SPBU MARGAHAYU</t>
  </si>
  <si>
    <t>Jl.Chairil Anwar Kalimalang RT.03/RW.12, Kel.Margahayu, Kec.Bekasi Timur, Kab.Bekasi 17113</t>
  </si>
  <si>
    <t>6°15’31.36”S107°0’51.73”E</t>
  </si>
  <si>
    <t>-6.258839 107.014377</t>
  </si>
  <si>
    <t>https://www.google.com/maps/place/-6.258839+107.014377</t>
  </si>
  <si>
    <t>TPIU</t>
  </si>
  <si>
    <t>DUTA PERMAI</t>
  </si>
  <si>
    <t>Komplek Ruko Duta Permai kel.Jakaampurna kec.Bekasi Barat kota Bekasi 17145</t>
  </si>
  <si>
    <t>6°14’56.40”S106°58’11.91”E</t>
  </si>
  <si>
    <t>-6.248944 106.9701</t>
  </si>
  <si>
    <t>https://www.google.com/maps/place/-6.248944+106.9701</t>
  </si>
  <si>
    <t>TXA8</t>
  </si>
  <si>
    <t>PANGULAH</t>
  </si>
  <si>
    <t>JL. Raya Pangulah , Kp.Cariu Timur Rt.03 Rw.03,Kel.Pangulah Utara,Kota Baru,Kab.Karawang</t>
  </si>
  <si>
    <t>PANGULAH UTARA</t>
  </si>
  <si>
    <t>6°24’0.26”S107°29’33.91”E</t>
  </si>
  <si>
    <t>-6.400027 107.492857</t>
  </si>
  <si>
    <t>https://www.google.com/maps/place/-6.400027+107.492857</t>
  </si>
  <si>
    <t>TONB</t>
  </si>
  <si>
    <t>MUSTIKA JAYA RAYA</t>
  </si>
  <si>
    <t>Jl.Mustika Jaya Raya Rt.006/012 kel.Mustika Jaya kec.Mustika Jaya kota Bekasi 17158</t>
  </si>
  <si>
    <t>6°17’29.20”S107°1’54.46”E</t>
  </si>
  <si>
    <t>-6.29144444 107.03180556</t>
  </si>
  <si>
    <t>https://www.google.com/maps/place/-6.29144444+107.03180556</t>
  </si>
  <si>
    <t>TCVM</t>
  </si>
  <si>
    <t>MT.HARYONO RAYA</t>
  </si>
  <si>
    <t>Jl.MT.Haryono Rt.001/002 kel.Taman Rahayu,kec.Setu Bekasi 17320</t>
  </si>
  <si>
    <t>6°22’22.86”S107°0’23.16”E</t>
  </si>
  <si>
    <t>-6.37302778 107.00644444</t>
  </si>
  <si>
    <t>https://www.google.com/maps/place/-6.37302778+107.00644444</t>
  </si>
  <si>
    <t>T0G2</t>
  </si>
  <si>
    <t>RANGGAGEDE</t>
  </si>
  <si>
    <t>JL. RANGGAGEDE RT 006/031 TANJUNGPURA KARAWANG BARAT KAB. KARAWANG 41382</t>
  </si>
  <si>
    <t>TANJUNGPURA</t>
  </si>
  <si>
    <t>6°17’50.36”S107°17’25.91”E</t>
  </si>
  <si>
    <t>-6.29733333 107.29052778</t>
  </si>
  <si>
    <t>https://www.google.com/maps/place/-6.29733333+107.29052778</t>
  </si>
  <si>
    <t>T1AO</t>
  </si>
  <si>
    <t>MEGA  REGENCY RAYA</t>
  </si>
  <si>
    <t>PERUM MEGA REGENCY BLOK D.34 N0.3,4,5 RT012/015  ,Sukaragam,Serangbaru,Bekasi</t>
  </si>
  <si>
    <t>6°23’14.59”S107°7’1.51”E</t>
  </si>
  <si>
    <t>-6.387586 107.11734</t>
  </si>
  <si>
    <t>https://www.google.com/maps/place/-6.387586+107.11734</t>
  </si>
  <si>
    <t>TOM9</t>
  </si>
  <si>
    <t>KARANG JATI</t>
  </si>
  <si>
    <t>JL. Sungai Buntu , Dusun Karangjati  Rt.003 Rw.006,Kel.Kertaraharja,Kec.Pedes,Kab.Karawang</t>
  </si>
  <si>
    <t>KERTARAHARJA</t>
  </si>
  <si>
    <t>’6°6’10.27”S107°21’57.41”E</t>
  </si>
  <si>
    <t>-6.10286111 107.36594444</t>
  </si>
  <si>
    <t>https://www.google.com/maps/place/-6.10286111+107.36594444</t>
  </si>
  <si>
    <t>T64W</t>
  </si>
  <si>
    <t>CIBATU KRAJAN</t>
  </si>
  <si>
    <t>Jl. Kp Krajan RT.01/RW.01, Kel.Cibatu,Kec.Cibatu ,Kab.Purwakarta</t>
  </si>
  <si>
    <t>CIBATU</t>
  </si>
  <si>
    <t>6°29’56.06”S107°31’53.62”E</t>
  </si>
  <si>
    <t>-6.49888889 107.53158333</t>
  </si>
  <si>
    <t>https://www.google.com/maps/place/-6.49888889+107.53158333</t>
  </si>
  <si>
    <t>TXNM</t>
  </si>
  <si>
    <t>REST AREA 72B</t>
  </si>
  <si>
    <t>Jl. Rest Area Bukit Bunga 72B, Kel.Cigelam, Kec.Babakancikao, Kab.Purwakarta</t>
  </si>
  <si>
    <t>CIGELAM</t>
  </si>
  <si>
    <t>6°28’11.19”S107°26’41.87”E</t>
  </si>
  <si>
    <t>-6.46956 107.444904</t>
  </si>
  <si>
    <t>https://www.google.com/maps/place/-6.46956+107.444904</t>
  </si>
  <si>
    <t>FNSC</t>
  </si>
  <si>
    <t>JOYO MARTONO RAYA</t>
  </si>
  <si>
    <t>Jl.Joyo martono raya no.51B Bulak Kapal,Bekasi Timur</t>
  </si>
  <si>
    <t>6°15’16.37”S107°1’21.00”E</t>
  </si>
  <si>
    <t>-6.254465 107.022422</t>
  </si>
  <si>
    <t>https://www.google.com/maps/place/-6.254465+107.022422</t>
  </si>
  <si>
    <t>TMP2</t>
  </si>
  <si>
    <t>PUCUNG</t>
  </si>
  <si>
    <t>Jl.Raya Pucung Kp.Krajan Rt.02/Rw.04,Kel.Pucung,Kec.Kota Baru,Kab.Karawang</t>
  </si>
  <si>
    <t>6°24’19.58”S107°27’56.45”E</t>
  </si>
  <si>
    <t>-6.404298 107.466181</t>
  </si>
  <si>
    <t>https://www.google.com/maps/place/-6.404298+107.466181</t>
  </si>
  <si>
    <t>TXMD</t>
  </si>
  <si>
    <t>PEDURENAN INDAH</t>
  </si>
  <si>
    <t>Jl.Raya Bantar  Gebang Setu RT001/007 ,Pedurenan,Mustika Jaya ,Bekasi</t>
  </si>
  <si>
    <t>PEDURENAN</t>
  </si>
  <si>
    <t>6°19’8.37”S107°0’51.44”E</t>
  </si>
  <si>
    <t>-6.319 107.01427778</t>
  </si>
  <si>
    <t>https://www.google.com/maps/place/-6.319+107.01427778</t>
  </si>
  <si>
    <t>TEKP</t>
  </si>
  <si>
    <t>BOJONG MENTENG INDAH</t>
  </si>
  <si>
    <t>Jl.Kemuning Ruko Bojong Menteng Square No.15-17, Kel.Bojong Menteng, Kec.Rawa Lumbu, Kota.Bekasi</t>
  </si>
  <si>
    <t>6°18’12.33”S106°59’27.37”E</t>
  </si>
  <si>
    <t>-6.30355556 106.99097222</t>
  </si>
  <si>
    <t>https://www.google.com/maps/place/-6.30355556+106.99097222</t>
  </si>
  <si>
    <t>TSB1</t>
  </si>
  <si>
    <t>MUSTIKA JAYA 2</t>
  </si>
  <si>
    <t>Jl. Mustika Jaya RT.05/RW.03, Kel.Mustikajaya, Kec.Mustikajaya, Kota Bekasi</t>
  </si>
  <si>
    <t>6°17’45.27”S107°1’50.76”E</t>
  </si>
  <si>
    <t>-6.29591667 107.03077778</t>
  </si>
  <si>
    <t>https://www.google.com/maps/place/-6.29591667+107.03077778</t>
  </si>
  <si>
    <t>TDAX</t>
  </si>
  <si>
    <t>BOSIH BARU</t>
  </si>
  <si>
    <t>Jl.Bosih Kp Selang Lama RT022/13 Wanasari , Cibitung ,Bekasi,17520</t>
  </si>
  <si>
    <t>6°15’4.83”S107°5’14.33”E</t>
  </si>
  <si>
    <t>-6.25133333 107.08730556</t>
  </si>
  <si>
    <t>https://www.google.com/maps/place/-6.25133333+107.08730556</t>
  </si>
  <si>
    <t>T5T4</t>
  </si>
  <si>
    <t>PAMANUKAN 3</t>
  </si>
  <si>
    <t>JL. PASAR INPRES RT.18/02 DESA PAMANUKAN KEC. PAMANUKAN KAB. SUBANG 41254</t>
  </si>
  <si>
    <t>6°17’10.50”S107°48’28.20”E</t>
  </si>
  <si>
    <t>-6.286366 107.807705</t>
  </si>
  <si>
    <t>https://www.google.com/maps/place/-6.286366+107.807705</t>
  </si>
  <si>
    <t>TVFS</t>
  </si>
  <si>
    <t>PEGADUNGAN</t>
  </si>
  <si>
    <t xml:space="preserve">Kp.Pegadungan Rt04/02 ,Pegadungan,Pegadungan ,Kab Karawang </t>
  </si>
  <si>
    <t>PAGADUNGAN</t>
  </si>
  <si>
    <t>6°11’39.05”S107°28’23.25”E</t>
  </si>
  <si>
    <t>-6.19072222 107.4505</t>
  </si>
  <si>
    <t>https://www.google.com/maps/place/-6.19072222+107.4505</t>
  </si>
  <si>
    <t>T5FK</t>
  </si>
  <si>
    <t>CIBATU CIPEUNDEUY</t>
  </si>
  <si>
    <t>Kp.Cipinang,Cibatu RT 01/01 ,Cipinang,Cibatu.Kab.Purwakarta</t>
  </si>
  <si>
    <t>CIPINANG</t>
  </si>
  <si>
    <t xml:space="preserve">CIBATU </t>
  </si>
  <si>
    <t>6°30’11.75”S107°32’40.92”E</t>
  </si>
  <si>
    <t>-6.50325 107.54469444</t>
  </si>
  <si>
    <t>https://www.google.com/maps/place/-6.50325+107.54469444</t>
  </si>
  <si>
    <t>TJKP</t>
  </si>
  <si>
    <t>CICINDE 2</t>
  </si>
  <si>
    <t>Jl.Raya Cicinde Cikalong No.09 RT03/01, Cicinde Selatan, Banyusari, Kab Karawang</t>
  </si>
  <si>
    <t>CICINDE SELATAN</t>
  </si>
  <si>
    <t>6°18’38.14”S107°33’58.16”E</t>
  </si>
  <si>
    <t>-6.33011111 107.55630556</t>
  </si>
  <si>
    <t>https://www.google.com/maps/place/-6.33011111+107.55630556</t>
  </si>
  <si>
    <t>T49H</t>
  </si>
  <si>
    <t>CIPARUNG SARI</t>
  </si>
  <si>
    <t>Jl Ciparung Sari RT.03/RW.02, Kel.Ciparung Sari, Kec.Cibatu, Kab.Purwakarta</t>
  </si>
  <si>
    <t>6°30’4.64”S107°33’27.32”E</t>
  </si>
  <si>
    <t>-6.501768 107.552756</t>
  </si>
  <si>
    <t>https://www.google.com/maps/place/-6.501768+107.552756</t>
  </si>
  <si>
    <t>T6G3</t>
  </si>
  <si>
    <t>KALIJATI 3</t>
  </si>
  <si>
    <t>Jl. Sadaya RT.17/RW.06, Kel.Kalijati, Kec.Kalijati Barat, Kab.Subang</t>
  </si>
  <si>
    <t>KALIJATI BARAT</t>
  </si>
  <si>
    <t>6°31’33.84E10740’23.26”E</t>
  </si>
  <si>
    <t>-6.52605556 107.67313889</t>
  </si>
  <si>
    <t>https://www.google.com/maps/place/-6.52605556+107.67313889</t>
  </si>
  <si>
    <t>TQ4K</t>
  </si>
  <si>
    <t>DR TARUNO KARAWANG</t>
  </si>
  <si>
    <t>Jl. Dr. Taruno RT.01/RW.09, Kel.Adiarsa Barat, Ke.Karawang Barat, Kab.Karawang</t>
  </si>
  <si>
    <t>6°19’5.28E10718’13.38”E</t>
  </si>
  <si>
    <t>-6.318014 107.303496</t>
  </si>
  <si>
    <t>https://www.google.com/maps/place/-6.318014+107.303496</t>
  </si>
  <si>
    <t>FOQH</t>
  </si>
  <si>
    <t>TQDN</t>
  </si>
  <si>
    <t>AMPERA SUBANG</t>
  </si>
  <si>
    <t>Jl.Raya Tanjingsari No.4 Tanjung barat ,Kec gandasari, cikaum,Subang</t>
  </si>
  <si>
    <t>GANDASARI</t>
  </si>
  <si>
    <t>CIKAUM</t>
  </si>
  <si>
    <t>6°23’38.76E10744’45.98”E</t>
  </si>
  <si>
    <t>-6.394144 107.746414</t>
  </si>
  <si>
    <t>https://www.google.com/maps/place/-6.394144+107.746414</t>
  </si>
  <si>
    <t>FN11</t>
  </si>
  <si>
    <t>TH4Q</t>
  </si>
  <si>
    <t>TELUK JAMBE BARAT</t>
  </si>
  <si>
    <t>Jl.Dusun 1 Rt.03/01 Kel.Desa Karang Mulya,Kec.teluk Jambe Barat ,Kab.karawang 41361</t>
  </si>
  <si>
    <t>KARANGMULYA</t>
  </si>
  <si>
    <t>6°20’23.24”S107°14’53.61”E</t>
  </si>
  <si>
    <t>-6.339789 107.248225</t>
  </si>
  <si>
    <t>https://www.google.com/maps/place/-6.339789+107.248225</t>
  </si>
  <si>
    <t>FI96</t>
  </si>
  <si>
    <t>MUTIARA GADING TIMUR RAYA</t>
  </si>
  <si>
    <t>Jl. Perum Mutiara Gading Timur, Kel.Mustika Jaya, Kec.Mustika Jaya, Kota Bekasi</t>
  </si>
  <si>
    <t>’6°17’1.70”S107°’1’36.90”E</t>
  </si>
  <si>
    <t>-6.28380556 107.02691667</t>
  </si>
  <si>
    <t>https://www.google.com/maps/place/-6.28380556+107.02691667</t>
  </si>
  <si>
    <t>T0WN</t>
  </si>
  <si>
    <t>KEMBANG KUNING</t>
  </si>
  <si>
    <t>Jl.Kembang Kuning RT 06/01 Kembang Kuning,Kec.Jatiluhur,Purwakarta</t>
  </si>
  <si>
    <t>6°32’42.46”S107°25’26.13”E</t>
  </si>
  <si>
    <t>-6.544968 107.423698</t>
  </si>
  <si>
    <t>https://www.google.com/maps/place/-6.544968+107.423698</t>
  </si>
  <si>
    <t>T31C</t>
  </si>
  <si>
    <t>TELAGA SARI INDAH</t>
  </si>
  <si>
    <t>Jl. Syeh Quro, Kel.Telaga Mulya, Kec.Telagasari, Kab.Karawang</t>
  </si>
  <si>
    <t>TALAGAMULYA</t>
  </si>
  <si>
    <t>6°17’20.30”S107°23’39.63”E</t>
  </si>
  <si>
    <t>-6.28897222 107.39433333</t>
  </si>
  <si>
    <t>https://www.google.com/maps/place/-6.28897222+107.39433333</t>
  </si>
  <si>
    <t>T1HX</t>
  </si>
  <si>
    <t>A.R HAKIM</t>
  </si>
  <si>
    <t>Jl. Arief Rahman Hakim No.28, Kel.Cigadung, Kec.Subang, Kab.Subang</t>
  </si>
  <si>
    <t>6°33’19.44”S107°45’36.97”E</t>
  </si>
  <si>
    <t>-6.55564 107.760518</t>
  </si>
  <si>
    <t>https://www.google.com/maps/place/-6.55564+107.760518</t>
  </si>
  <si>
    <t>T40C</t>
  </si>
  <si>
    <t>RUBAYA</t>
  </si>
  <si>
    <t>Jl.Rubaya ,Kel Karang Pawitan,Kec Karawang Barat, Kab Karawang</t>
  </si>
  <si>
    <t>6°17’31.82”S107°18’9.45”E</t>
  </si>
  <si>
    <t>-6.29216667 107.30263889</t>
  </si>
  <si>
    <t>https://www.google.com/maps/place/-6.29216667+107.30263889</t>
  </si>
  <si>
    <t>TDQ6</t>
  </si>
  <si>
    <t>JUANDA RAYA CIKAMPEK</t>
  </si>
  <si>
    <t>Jl.H Juanda ,Sari Mulya ,Kec Kota Baru ,Kab Karawang</t>
  </si>
  <si>
    <t>SARIMULYA</t>
  </si>
  <si>
    <t>6°25’10.95”S107°28’18.21”E</t>
  </si>
  <si>
    <t>-6.41953 107.47142</t>
  </si>
  <si>
    <t>https://www.google.com/maps/place/-6.41953+107.47142</t>
  </si>
  <si>
    <t>TLMW</t>
  </si>
  <si>
    <t>SUROTO KUNTO</t>
  </si>
  <si>
    <t>Jl.Surotokunto ,Warung Bambu ,Karawang Timur , Kab Karawang</t>
  </si>
  <si>
    <t>6°19’56.72”S107°19’53.85”E</t>
  </si>
  <si>
    <t>-6.332565 107.331666</t>
  </si>
  <si>
    <t>https://www.google.com/maps/place/-6.332565+107.331666</t>
  </si>
  <si>
    <t>T25A</t>
  </si>
  <si>
    <t>SUDIRMAN RAYA</t>
  </si>
  <si>
    <t>Jl.Sudirman raya ,Kel.Jomin Barat ,Kec.Kota Baru ,Kab .Karawang 41374</t>
  </si>
  <si>
    <t>6°24’35.18”S107°28’44.71”E</t>
  </si>
  <si>
    <t>-6.40977778 107.47908333</t>
  </si>
  <si>
    <t>https://www.google.com/maps/place/-6.40977778+107.47908333</t>
  </si>
  <si>
    <t>FRDG</t>
  </si>
  <si>
    <t>PONDOK PEKAYON INDAH RAYA</t>
  </si>
  <si>
    <t>Jl. Pakis Raya Blok BB 38 No.6, Kel.Pekayon jaya, Kec.Bekasi Selatan, Kota Bekasi</t>
  </si>
  <si>
    <t>6°15’57.30”S106°58’33.87”E</t>
  </si>
  <si>
    <t>-6.26591667 106.97608333</t>
  </si>
  <si>
    <t>https://www.google.com/maps/place/-6.26591667+106.97608333</t>
  </si>
  <si>
    <t>THP2</t>
  </si>
  <si>
    <t>F3HV</t>
  </si>
  <si>
    <t>PEKAYON RAYA 2</t>
  </si>
  <si>
    <t>Jl.Raya Pekayon ,kel.Pekayon jaya,Kec.Bekasi Selatan, Bekasi 17148</t>
  </si>
  <si>
    <t>6°16’10.16”S106°58’55.30”E</t>
  </si>
  <si>
    <t>-6.269665 106.981728</t>
  </si>
  <si>
    <t>https://www.google.com/maps/place/-6.269665+106.981728</t>
  </si>
  <si>
    <t>T6SL</t>
  </si>
  <si>
    <t>PATOK BEUSI</t>
  </si>
  <si>
    <t xml:space="preserve">Jl.Raya Patok Beusi ,Kel.Tanjung Rasa, Kec. Patok Beusi ,Kab.Subang </t>
  </si>
  <si>
    <t>TANJUNG RASA</t>
  </si>
  <si>
    <t>6°22’28.72”S107°33’43.91”E</t>
  </si>
  <si>
    <t>-6.37463889 107.56219444</t>
  </si>
  <si>
    <t>https://www.google.com/maps/place/-6.37463889+107.56219444</t>
  </si>
  <si>
    <t>FDX9</t>
  </si>
  <si>
    <t>LETNAN ARSYAD</t>
  </si>
  <si>
    <t>Jl. Letnan Arsyad No.1 RT.07/RW.12, Kel.kayuringinjaya, Kec.Bekasi Selatan, Kota Bekasi</t>
  </si>
  <si>
    <t>KAYURINGINJAYA</t>
  </si>
  <si>
    <t>6°14’35.31”S106°59’14.81”E</t>
  </si>
  <si>
    <t>-6.243296 106.988101</t>
  </si>
  <si>
    <t>https://www.google.com/maps/place/-6.243296+106.988101</t>
  </si>
  <si>
    <t>TY1L</t>
  </si>
  <si>
    <t>SIRNAJATI</t>
  </si>
  <si>
    <t>Jl.Sunan Gunung Jati RT.03/01 ,Kel. Sirnajati ,Kec.Cibarusah ,Kab.Bekasi 17340</t>
  </si>
  <si>
    <t>SIRNA JATI</t>
  </si>
  <si>
    <t>6°26’29.34”S107°5’14.16”E</t>
  </si>
  <si>
    <t>-6.44147222 107.08727778</t>
  </si>
  <si>
    <t>https://www.google.com/maps/place/-6.44147222+107.08727778</t>
  </si>
  <si>
    <t>T7R8</t>
  </si>
  <si>
    <t>AGUS SALIM RAYA</t>
  </si>
  <si>
    <t>Jl.KH Agus Salim RT.04/07 ,Kel.Bekasi Jaya ,Kec. Bekasi Timur, Kab.Bekasi 17147</t>
  </si>
  <si>
    <t>6°14’2.83”S107°’0’29.26”E</t>
  </si>
  <si>
    <t>-6.233853 107.008287</t>
  </si>
  <si>
    <t>https://www.google.com/maps/place/-6.233853+107.008287</t>
  </si>
  <si>
    <t>TL31</t>
  </si>
  <si>
    <t>KEDUNG WARINGIN RAYA</t>
  </si>
  <si>
    <t>o</t>
  </si>
  <si>
    <t>Jl. Kedung Waringin Raya RT.11/RW.04, Kel.Kedung Waringin, Kec.Kedung Waringin, Kab.Bekasi</t>
  </si>
  <si>
    <t>6°15’56.82”S107°16’21.16”E</t>
  </si>
  <si>
    <t>-6.26578333 107.27254444</t>
  </si>
  <si>
    <t>https://www.google.com/maps/place/-6.26578333+107.27254444</t>
  </si>
  <si>
    <t>FYVV</t>
  </si>
  <si>
    <t>MERAK RAYA</t>
  </si>
  <si>
    <t>Jl.Merak raya ,Kel.Jaka Sampurna,Kec.Bekasi Barat,Kab.Bekasi</t>
  </si>
  <si>
    <t>6°14’22.32’”S106°58’9.13”E</t>
  </si>
  <si>
    <t>-6.23952778 106.96919444</t>
  </si>
  <si>
    <t>https://www.google.com/maps/place/-6.23952778+106.96919444</t>
  </si>
  <si>
    <t>TRAG</t>
  </si>
  <si>
    <t>SETU CIBUNTU RAYA</t>
  </si>
  <si>
    <t>Jl.Setu Cibuntu ,Kel.Tambun,Kec.Tambun Selatan ,Kab.Bekasi17510</t>
  </si>
  <si>
    <t>-6.267783 107.075888</t>
  </si>
  <si>
    <t>https://www.google.com/maps/place/-6.267783+107.075888</t>
  </si>
  <si>
    <t>T178</t>
  </si>
  <si>
    <t>TELUK JAMBE 58</t>
  </si>
  <si>
    <t>Jl.raya Teluk Jambe no.58 Kel.Teluk Jambe,Kec.Teluk Jambe Timur,Kab.Karawang 41361</t>
  </si>
  <si>
    <t>6°20’1.28’”S107°18’46.25”E</t>
  </si>
  <si>
    <t>-6.33369444 107.31286111</t>
  </si>
  <si>
    <t>https://www.google.com/maps/place/-6.33369444+107.31286111</t>
  </si>
  <si>
    <t>TJ6J</t>
  </si>
  <si>
    <t>D GRIYA</t>
  </si>
  <si>
    <t>Jl.Pejuang Pasir Pamjang,Kel.Cibalong Sari,Kec,Klari,kab.Karawang 41371</t>
  </si>
  <si>
    <t>6°21’10.20’”S107°22’16.24”E</t>
  </si>
  <si>
    <t>-6.35283333 107.37116667</t>
  </si>
  <si>
    <t>https://www.google.com/maps/place/-6.35283333+107.37116667</t>
  </si>
  <si>
    <t>TCN4</t>
  </si>
  <si>
    <t>RONGGO WALUYO</t>
  </si>
  <si>
    <t>Jl.Ronggo Waluyo ,Kel.Sirnabaya,Kec.Teluk Jambe Timur,Kab.Karawang 41313</t>
  </si>
  <si>
    <t>6°19’24.64’”S107°18’4.80”E</t>
  </si>
  <si>
    <t>-6.323458 107.301566</t>
  </si>
  <si>
    <t>https://www.google.com/maps/place/-6.323458+107.301566</t>
  </si>
  <si>
    <t>TYG6</t>
  </si>
  <si>
    <t>KP. CIKETING RT.002/001, sumur batu, batar gebang</t>
  </si>
  <si>
    <t>6°20’19.01”S106°59’52.82”E</t>
  </si>
  <si>
    <t>-6.33861111 106.998</t>
  </si>
  <si>
    <t>https://www.google.com/maps/place/-6.33861111+106.998</t>
  </si>
  <si>
    <t>TEQP</t>
  </si>
  <si>
    <t>SELANG NANGKA</t>
  </si>
  <si>
    <t>Jl. Selang Nangka RT.01/RW.09, Kel.Wanasari, Kec.Cibitung, Kab.Bekasi 17147</t>
  </si>
  <si>
    <t>-6.25338889 107.09280556</t>
  </si>
  <si>
    <t>https://www.google.com/maps/place/-6.25338889+107.09280556</t>
  </si>
  <si>
    <t>TI5B</t>
  </si>
  <si>
    <t>FUH7</t>
  </si>
  <si>
    <t>RUKO AMETHYS</t>
  </si>
  <si>
    <t>Perum Bekasi Timur Regency 3 Blok.G.1 No.1,Kel.Pedurenan,Kec.Mustika Jaya,Kab.Bekasi 17156</t>
  </si>
  <si>
    <t>6°19’33.92’”S107°’0’39.00”E</t>
  </si>
  <si>
    <t>-6.325638 107.01097</t>
  </si>
  <si>
    <t>https://www.google.com/maps/place/-6.325638+107.01097</t>
  </si>
  <si>
    <t>TW4K</t>
  </si>
  <si>
    <t>AHMAD YANI DAWUAN</t>
  </si>
  <si>
    <t>Jl. Jend Ahmad Yani, Kel.Dawuan barat, Kec.Cikampek, Kab.Karawang</t>
  </si>
  <si>
    <t>6°23’33.65’”S107°25’39.54”E</t>
  </si>
  <si>
    <t>-6.39269444 107.42763889</t>
  </si>
  <si>
    <t>https://www.google.com/maps/place/-6.39269444+107.42763889</t>
  </si>
  <si>
    <t>TUCA</t>
  </si>
  <si>
    <t>TERUSAN I GUSTI NGURAH RA</t>
  </si>
  <si>
    <t>Jl.I Gusti Ngurah Rai Kel.Bintara Kec.Bekasi Barat Kota Bekasi, Kode Pos 17136</t>
  </si>
  <si>
    <t>6°13’16.48’”S106°58’2.90”E</t>
  </si>
  <si>
    <t>-6.22125 106.96747222</t>
  </si>
  <si>
    <t>https://www.google.com/maps/place/-6.22125+106.96747222</t>
  </si>
  <si>
    <t>TVUN</t>
  </si>
  <si>
    <t>JATIMULYA BARU</t>
  </si>
  <si>
    <t>Jl. Jatimulya RT.03/RW.13 Kel.Pengasinan, Kec.Rawalumbu, Kota Bekasi</t>
  </si>
  <si>
    <t>6°16'13.8"S 107°00'59.4"E</t>
  </si>
  <si>
    <t>-6.270491 107.016485</t>
  </si>
  <si>
    <t>https://www.google.com/maps/place/-6.270491+107.016485</t>
  </si>
  <si>
    <t>TSET</t>
  </si>
  <si>
    <t>I-MOBILE (PURWAKARTA)</t>
  </si>
  <si>
    <t>Kawasan Kota Bukit Indah Sektor N Blok B1 No.7 Kel.Dangdeur,Kec.Bungursari,Kab.Purwakarta 41181</t>
  </si>
  <si>
    <t>6°18’25.26”S107°18’52.10”E</t>
  </si>
  <si>
    <t>-6.45108333 107.45725</t>
  </si>
  <si>
    <t>https://www.google.com/maps/place/-6.45108333+107.45725</t>
  </si>
  <si>
    <t>TDXM</t>
  </si>
  <si>
    <t>GRAHA PRIMA BOULEVARD</t>
  </si>
  <si>
    <t>Perum Graha Prima M-1/11 RT.05/RW.25, Kel.Mangunjaya, Kec.Tambun Selatan, Kab.Bekasi</t>
  </si>
  <si>
    <t>6°13’38.24”S107°’3’42.02”E</t>
  </si>
  <si>
    <t>-6.22727778 107.06166667</t>
  </si>
  <si>
    <t>https://www.google.com/maps/place/-6.22727778+107.06166667</t>
  </si>
  <si>
    <t>TSRL</t>
  </si>
  <si>
    <t>PERUM KOTA BUKIT</t>
  </si>
  <si>
    <t>Jl Perumahan Bukit Indah Permai Kota Bukit Indah blok NB-1 No 15 dan 16 Kel Wanakerta Kec Bungursari,Kab.Purwakarta 41181</t>
  </si>
  <si>
    <t>WANAKERTA</t>
  </si>
  <si>
    <t>6°27’22.72”S107°28’3.99”E</t>
  </si>
  <si>
    <t>-6.45630556 107.46777778</t>
  </si>
  <si>
    <t>https://www.google.com/maps/place/-6.45630556+107.46777778</t>
  </si>
  <si>
    <t>T37H</t>
  </si>
  <si>
    <t>GEMPOL</t>
  </si>
  <si>
    <t>Jl. Cilamaya Cikampek  Kel. Gempol Kec. Banyusari Kab. Karawang</t>
  </si>
  <si>
    <t>6°18’2.10”S107°34’2.93”E</t>
  </si>
  <si>
    <t>-6.30058333 107.56747222</t>
  </si>
  <si>
    <t>https://www.google.com/maps/place/-6.30058333+107.56747222</t>
  </si>
  <si>
    <t>TRM0</t>
  </si>
  <si>
    <t>Jl. Raya kosambi Kel. Cibalongsari, Kec. Klari Kab. Karawang</t>
  </si>
  <si>
    <t>6°20’25.98”S107°22’50.05”E</t>
  </si>
  <si>
    <t>-6.34055556 107.38058333</t>
  </si>
  <si>
    <t>https://www.google.com/maps/place/-6.34055556+107.38058333</t>
  </si>
  <si>
    <t>FM04</t>
  </si>
  <si>
    <t>BEKASI TIMUR REGENCY 2</t>
  </si>
  <si>
    <t>Ruko Bekasi Timur Regency Blok M1 no.21.22,Kel.Burangkeng,Kec.Setu,Kab.Bekasi</t>
  </si>
  <si>
    <t>6°19’40.63”S107°’1’6.46”E</t>
  </si>
  <si>
    <t>-6.332713 107.017276</t>
  </si>
  <si>
    <t>https://www.google.com/maps/place/-6.332713+107.017276</t>
  </si>
  <si>
    <t>F13H</t>
  </si>
  <si>
    <t>CISALAK RAYA</t>
  </si>
  <si>
    <t>Jl. Raya Cisalak Barat No. 27 - Kab. Subang</t>
  </si>
  <si>
    <t>CISALAK</t>
  </si>
  <si>
    <t>6°42’58.61”S107°45’44.70”E</t>
  </si>
  <si>
    <t>-6.716332 107.762558</t>
  </si>
  <si>
    <t>https://www.google.com/maps/place/-6.716332+107.762558</t>
  </si>
  <si>
    <t>TWT7</t>
  </si>
  <si>
    <t>SURYA CIPTA</t>
  </si>
  <si>
    <t>Jl. Surya Lestari Kav C-3 kawasan Industri Surya Cipta Kel. Kutamekar Kec. Ciampel Kab. Karawang</t>
  </si>
  <si>
    <t>KUTA MEKAR</t>
  </si>
  <si>
    <t>6°22’29.71”S107°19’41.48”E</t>
  </si>
  <si>
    <t>-6.37461 107.328163</t>
  </si>
  <si>
    <t>https://www.google.com/maps/place/-6.37461+107.328163</t>
  </si>
  <si>
    <t>TSVC</t>
  </si>
  <si>
    <t xml:space="preserve"> KEMANG RAYA</t>
  </si>
  <si>
    <t>Jl.Niaga Raya Blok P No.22-22B RT01/21,Kel.PJI Rawalumbu,Kec.Rawalumbu,Kota Bekasi 17117</t>
  </si>
  <si>
    <t>6°16’13.62”S106°59’11.65”E</t>
  </si>
  <si>
    <t>-6.2705 106.98655556</t>
  </si>
  <si>
    <t>https://www.google.com/maps/place/-6.2705+106.98655556</t>
  </si>
  <si>
    <t>TIO3</t>
  </si>
  <si>
    <t>PERUMNAS BARU</t>
  </si>
  <si>
    <t>Jl. Perumnas Baratha Blok B, Kel.Sukaluyu Kec.TelukJambe Timur Kab.Karawang</t>
  </si>
  <si>
    <t>6°20’5.82”S107°16’54.55”E</t>
  </si>
  <si>
    <t>-6.33494444 107.28180556</t>
  </si>
  <si>
    <t>https://www.google.com/maps/place/-6.33494444+107.28180556</t>
  </si>
  <si>
    <t>T2C4</t>
  </si>
  <si>
    <t>BUMI BEKASI BARU</t>
  </si>
  <si>
    <t>Jl Perum Bumi Bekasi Baru Blok II/10-11,Kel Pengasinan, Kec Rawa Lumbu BEKASI 17115</t>
  </si>
  <si>
    <t>6°16’20.44”S107°0’9.62”E</t>
  </si>
  <si>
    <t>-6.272376 107.00268</t>
  </si>
  <si>
    <t>https://www.google.com/maps/place/-6.272376+107.00268</t>
  </si>
  <si>
    <t>TGRK</t>
  </si>
  <si>
    <t>MEKAR JAYA</t>
  </si>
  <si>
    <t>Jl. Raya Mekar Jaya, Kel.Mekarjaya, Kec.Purwasari, Kab.Karawang</t>
  </si>
  <si>
    <t>6°22’52.99”S107°23’38.76”E</t>
  </si>
  <si>
    <t>-6.38144444 107.39413889</t>
  </si>
  <si>
    <t>https://www.google.com/maps/place/-6.38144444+107.39413889</t>
  </si>
  <si>
    <t>TD3S</t>
  </si>
  <si>
    <t>SPBU UNDER PASS BEKASI</t>
  </si>
  <si>
    <t>Jl Raya Underpass Bekasi RT.02/06 Kel Durenjaya Kec Bekasi Timur,Kota Bekasi 17111</t>
  </si>
  <si>
    <t>6°14’31.52”S107°0’55.14”E</t>
  </si>
  <si>
    <t>-6.24208333 107.01522222</t>
  </si>
  <si>
    <t>https://www.google.com/maps/place/-6.24208333+107.01522222</t>
  </si>
  <si>
    <t>FP7G</t>
  </si>
  <si>
    <t>BUMI FAJAR INDAH</t>
  </si>
  <si>
    <t>Jl. Fajar Damai IV No. 4 RT.04/02 Kel. Jakasampurna Kec. Bekasi Barat Kota Bekasi</t>
  </si>
  <si>
    <t>6°14’8.25”S106°58’34.36”E</t>
  </si>
  <si>
    <t>-6.23566667 106.97625</t>
  </si>
  <si>
    <t>https://www.google.com/maps/place/-6.23566667+106.97625</t>
  </si>
  <si>
    <t>T0JP</t>
  </si>
  <si>
    <t>AHMAD YANI CIKAMPEK BARU</t>
  </si>
  <si>
    <t>Jl. Jend Ahmad Yani RT.01/12 Kel Dawuan Tengah Kec Cikampek Kab. Karawang</t>
  </si>
  <si>
    <t>6°24’5.62”S107°26’45.58”E</t>
  </si>
  <si>
    <t>-6.400797 107.444766</t>
  </si>
  <si>
    <t>https://www.google.com/maps/place/-6.400797+107.444766</t>
  </si>
  <si>
    <t>THX8</t>
  </si>
  <si>
    <t>AHMAD YANI CIKAMPEK</t>
  </si>
  <si>
    <t>Jl Jend Ahmad Yani RT.01/RW.12, Kel.Dawuan Tengah Kec.Cikampek ,Kab.Karawang</t>
  </si>
  <si>
    <t xml:space="preserve">DAWUAN </t>
  </si>
  <si>
    <t>6°23’47.56”S107°26’2.51”E</t>
  </si>
  <si>
    <t>-6.39655556 107.43402778</t>
  </si>
  <si>
    <t>https://www.google.com/maps/place/-6.39655556+107.43402778</t>
  </si>
  <si>
    <t>TYM6</t>
  </si>
  <si>
    <t>Jl. Raya Wadas Kel. Lemah Abang Kec. Lemah Abang Kab. Karawang</t>
  </si>
  <si>
    <t>LEMAHABANG</t>
  </si>
  <si>
    <t>6°17’14.38”S107°27’12.68”E</t>
  </si>
  <si>
    <t>-6.287336 107.453093</t>
  </si>
  <si>
    <t>https://www.google.com/maps/place/-6.287336+107.453093</t>
  </si>
  <si>
    <t>TVXV</t>
  </si>
  <si>
    <t>PEWARENGAN</t>
  </si>
  <si>
    <t>Jl. Jend Ahmad Yani Pawarengan, Kel.Dawuan Timur, Kec.Cikampek, Kab.Karawang</t>
  </si>
  <si>
    <t>DAWUAN TIMUR</t>
  </si>
  <si>
    <t>6°23’51.97”S107°26’23.38”E</t>
  </si>
  <si>
    <t>-6.39780556 107.43977778</t>
  </si>
  <si>
    <t>https://www.google.com/maps/place/-6.39780556+107.43977778</t>
  </si>
  <si>
    <t>TWVY</t>
  </si>
  <si>
    <t>TOYOGIRI</t>
  </si>
  <si>
    <t>Jl.Toyogiri RT.05/08 Kel.Jatimulya,Kec.Tambun Selatan,Kab.Bekasi 17510</t>
  </si>
  <si>
    <t>6°16’25.94”S107°1’35.28”E</t>
  </si>
  <si>
    <t>-6.27380556 107.02644444</t>
  </si>
  <si>
    <t>https://www.google.com/maps/place/-6.27380556+107.02644444</t>
  </si>
  <si>
    <t>TI1F</t>
  </si>
  <si>
    <t>SIMPANG PULORIBUNG</t>
  </si>
  <si>
    <t>Jl.Pulo Ribung ,Kel.Jaka Setia,Kec.Bekasi Selatan ,Kota.Bekasi 17147</t>
  </si>
  <si>
    <t>6°16’3.01”S106°58’30.44”E</t>
  </si>
  <si>
    <t>-6.2675 106.97511111</t>
  </si>
  <si>
    <t>https://www.google.com/maps/place/-6.2675+106.97511111</t>
  </si>
  <si>
    <t>TVG4</t>
  </si>
  <si>
    <t>AHMAD YANI 37</t>
  </si>
  <si>
    <t>Jl.Ahmad Yani 37 RT.004/008,Kel.Tanjung Pura,Kec.Karawang Barat,Kab.Kawarang 41316</t>
  </si>
  <si>
    <t>6°17’43.32”S107°17’38.66”E</t>
  </si>
  <si>
    <t>-6.29536111 107.29408333</t>
  </si>
  <si>
    <t>https://www.google.com/maps/place/-6.29536111+107.29408333</t>
  </si>
  <si>
    <t>TZYN</t>
  </si>
  <si>
    <t>PASIR PANJANG</t>
  </si>
  <si>
    <t>Jl.Kp.Pasir Panjang Rt.13/02,Kel.Cibalongsari,Kec.Klari,Kab.Karawang 41371</t>
  </si>
  <si>
    <t>6°21’15.24’E’107’21’26.53”E</t>
  </si>
  <si>
    <t>-6.354099 107.365021</t>
  </si>
  <si>
    <t>https://www.google.com/maps/place/-6.354099+107.365021</t>
  </si>
  <si>
    <t>TI9C</t>
  </si>
  <si>
    <t>KAWALI</t>
  </si>
  <si>
    <t>Jl. Telagasari Raya RT.18/RW.10 ,Kel.Duren, Kec.Klari, Kab.Karawang</t>
  </si>
  <si>
    <t>6°21’39.20’E’107’22’45.87”E</t>
  </si>
  <si>
    <t>-6.360879 107.379416</t>
  </si>
  <si>
    <t>https://www.google.com/maps/place/-6.360879+107.379416</t>
  </si>
  <si>
    <t>T7CA</t>
  </si>
  <si>
    <t>GALUH MAS RAYA</t>
  </si>
  <si>
    <t xml:space="preserve">Jl. Galuh Mas Raya, Kel.Sukaharja, Kec.Telukjambe Timur, Kab.Karawang </t>
  </si>
  <si>
    <t>6°19’29.80’E’107’17’30.68”E</t>
  </si>
  <si>
    <t>-6.32495061 107.2919922</t>
  </si>
  <si>
    <t>https://www.google.com/maps/place/-6.32495061+107.2919922</t>
  </si>
  <si>
    <t>TMMO</t>
  </si>
  <si>
    <t>AKSES TOL KARAWANG BARAT</t>
  </si>
  <si>
    <t>Jl.Raya Interchange Karawang Barat,Kel.Margakaya,Kec.Teluk Jambe Barat,Kab.Karawang 41361</t>
  </si>
  <si>
    <t>MARGAKAYA</t>
  </si>
  <si>
    <t>6°20’31.85’E’107’16’15.80”E</t>
  </si>
  <si>
    <t>-6.34216667 107.27105556</t>
  </si>
  <si>
    <t>https://www.google.com/maps/place/-6.34216667+107.27105556</t>
  </si>
  <si>
    <t>TOAW</t>
  </si>
  <si>
    <t>SUMUR KONDANG</t>
  </si>
  <si>
    <t>Jl.Curug Kosambi Desa Babakan Rt.07/02 ,Kel.Sumur Kondang ,Kec.Klari,kab.Karawang 41371</t>
  </si>
  <si>
    <t>-6.395902 107.379038</t>
  </si>
  <si>
    <t>https://www.google.com/maps/place/-6.395902+107.379038</t>
  </si>
  <si>
    <t>TXAH</t>
  </si>
  <si>
    <t>Jl.Raya Klari ,Kel.Klari,Kec.Klari ,Kab.karawang 41371</t>
  </si>
  <si>
    <t>6°21’35.39’E’107’21’10.43”E</t>
  </si>
  <si>
    <t>-6.35980556 107.35291667</t>
  </si>
  <si>
    <t>https://www.google.com/maps/place/-6.35980556+107.35291667</t>
  </si>
  <si>
    <t>TK0O</t>
  </si>
  <si>
    <t>RAWA GEMPOL KULON</t>
  </si>
  <si>
    <t>Jl.Dusun amarta Rt.23/07 ,Kel.Desa Rawa Gempol Kulon ,Kec.Cilamaya Wetan,Kab.Karawang 41384</t>
  </si>
  <si>
    <t>RAWAGEMPOL KULON</t>
  </si>
  <si>
    <t>6°13’31.39’E’107’33’57.87”E</t>
  </si>
  <si>
    <t>-6.225259 107.566168</t>
  </si>
  <si>
    <t>https://www.google.com/maps/place/-6.225259+107.566168</t>
  </si>
  <si>
    <t>TQTH</t>
  </si>
  <si>
    <t>AKSES TOL SADANG</t>
  </si>
  <si>
    <t>Jl.Raya Sadang ,Kel.Mulyamekar, Kec.Babakan Cikao,Kab.Purwakarta 41151</t>
  </si>
  <si>
    <t>MULYA MEKAR</t>
  </si>
  <si>
    <t>6°30’39.00’E’107’27’30.43”E</t>
  </si>
  <si>
    <t>-6.510866 107.458544</t>
  </si>
  <si>
    <t>https://www.google.com/maps/place/-6.510866+107.458544</t>
  </si>
  <si>
    <t>TQ1A</t>
  </si>
  <si>
    <t>K.H HAJAR DEWANTARA</t>
  </si>
  <si>
    <t>Kp.Sukamantri Rt.005/001 ,Kel.Sukaraya,Kec.karang Bahagia,Kab.Bekasi 17530</t>
  </si>
  <si>
    <t>6°14’30.24’E’107’9’37.48”E</t>
  </si>
  <si>
    <t>-6.24172222 107.16038889</t>
  </si>
  <si>
    <t>https://www.google.com/maps/place/-6.24172222+107.16038889</t>
  </si>
  <si>
    <t>F4J8</t>
  </si>
  <si>
    <t>T5UR</t>
  </si>
  <si>
    <t>SPBU SETU SERANG</t>
  </si>
  <si>
    <t>Jl.Alternatif Setu Kp.Cikedokan Rt.002/01 ,kel.Cibening,Kec.Setu,Kab.Bekasi 17320</t>
  </si>
  <si>
    <t>CIBENING</t>
  </si>
  <si>
    <t>6°20’39.91’E’107’4’14.39”E</t>
  </si>
  <si>
    <t>-6.34447222 107.07080556</t>
  </si>
  <si>
    <t>https://www.google.com/maps/place/-6.34447222+107.07080556</t>
  </si>
  <si>
    <t>TNDJ</t>
  </si>
  <si>
    <t>MEGA REGENCY NIAGA</t>
  </si>
  <si>
    <t>Jl.Perum Mega Regency Ruko Niaga,Kel.Sukasari,Kec.Serang Baru,Kab.Bekasi 17330</t>
  </si>
  <si>
    <t>-6.385549 107.110099</t>
  </si>
  <si>
    <t>https://www.google.com/maps/place/-6.385549+107.110099</t>
  </si>
  <si>
    <t>TYMT</t>
  </si>
  <si>
    <t>SIMPANG K.H MASUD</t>
  </si>
  <si>
    <t>Jl.KH Mas'ud Rt.02/06 ,Kel.Tridaya Sakti ,Kec.Tambun Selatan,Kab.bekasi 17510</t>
  </si>
  <si>
    <t>-6.25039 107.077308</t>
  </si>
  <si>
    <t>https://www.google.com/maps/place/-6.25039+107.077308</t>
  </si>
  <si>
    <t>F3OI</t>
  </si>
  <si>
    <t>MAHONI RAYA</t>
  </si>
  <si>
    <t>Jl.mahoni ,Kel.pekayon Jaya,Kec.Bekasi Selatan,kab.Bekasi 17158</t>
  </si>
  <si>
    <t>6°15'24.8"S 106°58'36.7"E</t>
  </si>
  <si>
    <t>-6.25688889 106.97686111</t>
  </si>
  <si>
    <t>https://www.google.com/maps/place/-6.25688889+106.97686111</t>
  </si>
  <si>
    <t>FE6Y</t>
  </si>
  <si>
    <t>MARIUK</t>
  </si>
  <si>
    <t>Jl. Gardu mariuk Desa Mariuk Kec. Tambak dahan Kab. Subang</t>
  </si>
  <si>
    <t>TAMBAKDAHAN</t>
  </si>
  <si>
    <t>6°18’55.87’E’107’48’35.46”E</t>
  </si>
  <si>
    <t>-6.31552778 107.80986111</t>
  </si>
  <si>
    <t>https://www.google.com/maps/place/-6.31552778+107.80986111</t>
  </si>
  <si>
    <t>T2HS</t>
  </si>
  <si>
    <t>TUGU PROKLAMASI</t>
  </si>
  <si>
    <t>Dusun Kalijaya Rt 09 Rw 09 Kel. Rengandengklok utara , Kec. Rengadengklok Kab. Karawang</t>
  </si>
  <si>
    <t>-6.15722222 107.29044444</t>
  </si>
  <si>
    <t>https://www.google.com/maps/place/-6.15722222+107.29044444</t>
  </si>
  <si>
    <t>FBW9</t>
  </si>
  <si>
    <t>THSJ</t>
  </si>
  <si>
    <t>RAYA SUKATANI</t>
  </si>
  <si>
    <t>Jl. Raya Sukatani Kel. Sukajaya Kec. Sukatani Kab. Purwakarta</t>
  </si>
  <si>
    <t>6°35’44.14’E’107’25’27.36”E</t>
  </si>
  <si>
    <t>-6.59563889 107.42430556</t>
  </si>
  <si>
    <t>https://www.google.com/maps/place/-6.59563889+107.42430556</t>
  </si>
  <si>
    <t>TZAG</t>
  </si>
  <si>
    <t>BOJONG SAWIT</t>
  </si>
  <si>
    <t>Jl Sawit Wanayasa Kp. Paratang Rt.011 Rw.05 Kel Bojong Barat Kec. Bojong Kab. Purwakarta</t>
  </si>
  <si>
    <t>BOJONG BARAT</t>
  </si>
  <si>
    <t>BOJONG</t>
  </si>
  <si>
    <t>6°42’36.13’E’107’30’13.51”E</t>
  </si>
  <si>
    <t>-6.71002778 107.50375</t>
  </si>
  <si>
    <t>https://www.google.com/maps/place/-6.71002778+107.50375</t>
  </si>
  <si>
    <t>TPW1</t>
  </si>
  <si>
    <t>JOMIN RAYA</t>
  </si>
  <si>
    <t>Jl. Raya By Pass Jomin RT 02/03 Desa Jomin Barat Kec. Kotabaru kab. Karawang</t>
  </si>
  <si>
    <t>-6.41930556 107.48211111</t>
  </si>
  <si>
    <t>https://www.google.com/maps/place/-6.41930556+107.48211111</t>
  </si>
  <si>
    <t>TFCM</t>
  </si>
  <si>
    <t>MARACANG SUKAMULYA</t>
  </si>
  <si>
    <t>Jl Industri RT.06/03 Des. Cilangkap Kec. Babakan Cikao Kab. Purwakarta</t>
  </si>
  <si>
    <t xml:space="preserve">CILANGKAP </t>
  </si>
  <si>
    <t>6°29’1.59’E’107’23’27.60”E</t>
  </si>
  <si>
    <t>-6.48377778 107.391</t>
  </si>
  <si>
    <t>https://www.google.com/maps/place/-6.48377778+107.391</t>
  </si>
  <si>
    <t>TLON</t>
  </si>
  <si>
    <t>RUKO GRAND GALAXY</t>
  </si>
  <si>
    <t>Jl. Pulo sirih barat Kel. Jakasetia Kec. Bekasi Selatan Kodya Bekasi</t>
  </si>
  <si>
    <t>6°15’54.75”S106°58’14.93”E</t>
  </si>
  <si>
    <t>-6.265116 106.970923</t>
  </si>
  <si>
    <t>https://www.google.com/maps/place/-6.265116+106.970923</t>
  </si>
  <si>
    <t>FSR9</t>
  </si>
  <si>
    <t>GRAHA MORRIS MGT</t>
  </si>
  <si>
    <t>Jl. Mutiara Gading Timur Blok R5 No. 21-22 Kel. Mustika Jaya Kec. Mustika Jaya Kota Bekasi</t>
  </si>
  <si>
    <t>6°17’12.7”S107°1’54.8”E</t>
  </si>
  <si>
    <t>-6.286686 107.032038</t>
  </si>
  <si>
    <t>https://www.google.com/maps/place/-6.286686+107.032038</t>
  </si>
  <si>
    <t>T507</t>
  </si>
  <si>
    <t>CIBENING BUNGURSARI</t>
  </si>
  <si>
    <t>Jl. Raya Cibening Kel. Cibening Kecamatan Bungursari Kab. Purwakarta</t>
  </si>
  <si>
    <t>6°29’10.01”’E’107’28’42.33”E</t>
  </si>
  <si>
    <t>-6.48611111 107.47841667</t>
  </si>
  <si>
    <t>https://www.google.com/maps/place/-6.48611111+107.47841667</t>
  </si>
  <si>
    <t>THCI</t>
  </si>
  <si>
    <t>PALUMBON SARI</t>
  </si>
  <si>
    <t>Jl. Palumbon Sari, Kel.Palumbonsari, Kec.Karawang Timur, Kab.Karawang</t>
  </si>
  <si>
    <t>6°17’17.92”’E’107’19’47.96”E</t>
  </si>
  <si>
    <t>-6.28830556 107.33</t>
  </si>
  <si>
    <t>https://www.google.com/maps/place/-6.28830556+107.33</t>
  </si>
  <si>
    <t>TXQS</t>
  </si>
  <si>
    <t>TEUKU UMAR CIBITUNG</t>
  </si>
  <si>
    <t>Jl. Teuku Umar Raya Rt 001 Rw 001 No. 114 Kel. Cibuntu Kec. Cibitung Kab. Bekasi</t>
  </si>
  <si>
    <t>Cibuntu</t>
  </si>
  <si>
    <t>-6.268121 107.082261</t>
  </si>
  <si>
    <t>https://www.google.com/maps/place/-6.268121+107.082261</t>
  </si>
  <si>
    <t>TA7G</t>
  </si>
  <si>
    <t>FVZ8</t>
  </si>
  <si>
    <t>KOTA SERANG BARU  08</t>
  </si>
  <si>
    <t>Jl. Perum Kota Serang Baru Kel.Sukaragam, Kec.Serang Baru, Kab.Bekasi</t>
  </si>
  <si>
    <t>6°23'42.5"S 107°06'22.8"E</t>
  </si>
  <si>
    <t>-6.39513889 107.10633333</t>
  </si>
  <si>
    <t>https://www.google.com/maps/place/-6.39513889+107.10633333</t>
  </si>
  <si>
    <t>TSTL</t>
  </si>
  <si>
    <t>LUMBU TENGAH</t>
  </si>
  <si>
    <t>Jl. Lumbu Tengah Raya Blok VIII/I Rt 001 RW 028 kel. Bojong Rawa Lumbu Kec. Rawa Lumbu Kodya Bekasi</t>
  </si>
  <si>
    <t>6°17'03.9"S 106°59'40.4"E</t>
  </si>
  <si>
    <t>-6.28441667 106.99455556</t>
  </si>
  <si>
    <t>https://www.google.com/maps/place/-6.28441667+106.99455556</t>
  </si>
  <si>
    <t>F2EJ</t>
  </si>
  <si>
    <t>STASIUN PAGADEN</t>
  </si>
  <si>
    <t>JL. Stasiun Pagaden, Kel. Pagaden, Kec. Pagaden, Kab. Subang</t>
  </si>
  <si>
    <t>6°27’14.96”S107°48’48.67”E</t>
  </si>
  <si>
    <t>-6.45416667 107.81352778</t>
  </si>
  <si>
    <t>https://www.google.com/maps/place/-6.45416667+107.81352778</t>
  </si>
  <si>
    <t>T0I2</t>
  </si>
  <si>
    <t>PETE RAYA</t>
  </si>
  <si>
    <t>JL. Pete Raya No. 80 Kp. Babakan Rt. 003/005, Kel. Mustikasari, Kec. Mustika Jaya, Kab. Bekasi</t>
  </si>
  <si>
    <t>6°17’28.89”S107°0’56.01”E</t>
  </si>
  <si>
    <t>-6.29141667 107.01555556</t>
  </si>
  <si>
    <t>https://www.google.com/maps/place/-6.29141667+107.01555556</t>
  </si>
  <si>
    <t>TNEQ</t>
  </si>
  <si>
    <t>KOTA BARU RESIDENCE</t>
  </si>
  <si>
    <t>JL. Kotabaru RT. 01/04, Kel. WanciMekar,Kec. Kotabaru, Kab. Karawang</t>
  </si>
  <si>
    <t>6°24’1.47”S107°28’44.86”E</t>
  </si>
  <si>
    <t>-6.40040833 107.47912778</t>
  </si>
  <si>
    <t>https://www.google.com/maps/place/-6.40040833+107.47912778</t>
  </si>
  <si>
    <t>T7SA</t>
  </si>
  <si>
    <t>SUPRAPTO</t>
  </si>
  <si>
    <t>JL. Suprapto Setu RT. 001/001, Kel. Cijengkol, Kec. Setu, Kab. Bekasi</t>
  </si>
  <si>
    <t>6°20’7.47”S107°2’31.51”E</t>
  </si>
  <si>
    <t>-6.33541667 107.04208333</t>
  </si>
  <si>
    <t>https://www.google.com/maps/place/-6.33541667+107.04208333</t>
  </si>
  <si>
    <t>TRA0</t>
  </si>
  <si>
    <t>KIMANGUN SARKORO 2</t>
  </si>
  <si>
    <t>JL. Kimangun Sarkoro RT. 002/07, Kel. Bekasi Jaya, Kec. Bekasi Timur, Kab. Bekasi</t>
  </si>
  <si>
    <t>6°14’3.84”S107°0’32.51”E</t>
  </si>
  <si>
    <t>-6.23438889 107.00902778</t>
  </si>
  <si>
    <t>https://www.google.com/maps/place/-6.23438889+107.00902778</t>
  </si>
  <si>
    <t>TI7F</t>
  </si>
  <si>
    <t>DC PURWAKARTA</t>
  </si>
  <si>
    <t>-6.45108333 107.45</t>
  </si>
  <si>
    <t>https://www.google.com/maps/place/-6.45108333+107.45</t>
  </si>
  <si>
    <t>TMGB</t>
  </si>
  <si>
    <t>PRAMUKA JATILUHUR</t>
  </si>
  <si>
    <t xml:space="preserve">JL. Pramuka Jatiluhur, Kel. Bunder, Kec. Jatiluhur, Kab. Purwakarta </t>
  </si>
  <si>
    <t>6°33’3.62”S107°25’42.29”E</t>
  </si>
  <si>
    <t>-6.550707 107.428176</t>
  </si>
  <si>
    <t>https://www.google.com/maps/place/-6.550707+107.428176</t>
  </si>
  <si>
    <t>TUOB</t>
  </si>
  <si>
    <t>MARELENG</t>
  </si>
  <si>
    <t>Jl. Raya Karawang-Bekasi Kp. Mareleng RT.01/RW.05, Kel. Bojongsari, Kec. Kedungwaringin, Kab. Bekasi</t>
  </si>
  <si>
    <t>BOJONG SARI</t>
  </si>
  <si>
    <t>6°16’4.76”S107°15’3.85”E</t>
  </si>
  <si>
    <t>-6.268 107.25108333</t>
  </si>
  <si>
    <t>https://www.google.com/maps/place/-6.268+107.25108333</t>
  </si>
  <si>
    <t>TV8N</t>
  </si>
  <si>
    <t>PENDIDIKAN TAMBUN</t>
  </si>
  <si>
    <t>JL. Pendidikan Rt. 01/04, Kel. Mangun jaya, Kec. Tambun Selatan, Kab. Bekasi</t>
  </si>
  <si>
    <t>6°14’24.48”S107°3’25.84”E</t>
  </si>
  <si>
    <t>-6.240753 107.057195</t>
  </si>
  <si>
    <t>https://www.google.com/maps/place/-6.240753+107.057195</t>
  </si>
  <si>
    <t>TYG9</t>
  </si>
  <si>
    <t>KALANG SARI</t>
  </si>
  <si>
    <t>JL. Proklamasi Rt. 01/01, Kel. Kalang Sari, Kec. Rengasdengklok, Kab. Karawang</t>
  </si>
  <si>
    <t>KALANGSARI</t>
  </si>
  <si>
    <t>6°12’22.35”S107°17’55.82”E</t>
  </si>
  <si>
    <t>-6.20622222 107.29883333</t>
  </si>
  <si>
    <t>https://www.google.com/maps/place/-6.20622222+107.29883333</t>
  </si>
  <si>
    <t>TSIW</t>
  </si>
  <si>
    <t>SUMBER JAYA 55</t>
  </si>
  <si>
    <t>JL. Sumber Jaya No.55, Kel. Sumber Jaya, Kec. Tambun Selatan, Kab. Bekasi</t>
  </si>
  <si>
    <t>6°14’47.68”S107°4’28.36”E</t>
  </si>
  <si>
    <t>-6.23547222 107.07455556</t>
  </si>
  <si>
    <t>https://www.google.com/maps/place/-6.23547222+107.07455556</t>
  </si>
  <si>
    <t>T0Y9</t>
  </si>
  <si>
    <t>RAYA PASAWAHAN</t>
  </si>
  <si>
    <t>JL. Raya Pasawahan, Kel. Pasawahan, Kec. Pasawahan, Purwakarta</t>
  </si>
  <si>
    <t>6°35’11.31”S107°28’13.32”E</t>
  </si>
  <si>
    <t>-6.586454 107.470419</t>
  </si>
  <si>
    <t>https://www.google.com/maps/place/-6.586454+107.470419</t>
  </si>
  <si>
    <t>TOA7</t>
  </si>
  <si>
    <t>PAHLAWAN BARU</t>
  </si>
  <si>
    <t xml:space="preserve">JL. Pahlawan Rt. 08/01 No.09, Kel. Aren Jaya, Bekasi Timur, Kota Bekasi </t>
  </si>
  <si>
    <t>6°14’35.51”S107°25’35.93”E</t>
  </si>
  <si>
    <t>-6.24319444 107.02663889</t>
  </si>
  <si>
    <t>https://www.google.com/maps/place/-6.24319444+107.02663889</t>
  </si>
  <si>
    <t>T8JV</t>
  </si>
  <si>
    <t>TARUMA NEGARA KARAWANG</t>
  </si>
  <si>
    <t>JL. Taruma Negara, Dusun Jenebin RT.  10/05, Kel. Purwadana, Kec. Teluk Jambe Timur, Karawang</t>
  </si>
  <si>
    <t>PURWADANA</t>
  </si>
  <si>
    <t>6°17’55.95”S107°17’6.33”E</t>
  </si>
  <si>
    <t>-6.29888889 107.28508333</t>
  </si>
  <si>
    <t>https://www.google.com/maps/place/-6.29888889+107.28508333</t>
  </si>
  <si>
    <t>TH0M</t>
  </si>
  <si>
    <t>SPBU BUKIT INDAH</t>
  </si>
  <si>
    <t>JL. Kawasan SPBU Kota Bukit Indah Blok C1 No. 2 Lote 8, Kel.Kalihurip, Kec.Cikampek, Kab.Karawang</t>
  </si>
  <si>
    <t>KALIHURIP</t>
  </si>
  <si>
    <t>6°25’39.27”S107°25’39.25”E</t>
  </si>
  <si>
    <t>-6.428608 107.427939</t>
  </si>
  <si>
    <t>https://www.google.com/maps/place/-6.428608+107.427939</t>
  </si>
  <si>
    <t>TEW2</t>
  </si>
  <si>
    <t>JL. Bojong Sari Kp. Bojong Rt. 02/01, Kel. Bojong Sari, Kec. Kedungwaringin, Kab. Bekasi</t>
  </si>
  <si>
    <t>6°16’18.20”S107°15’53.11”E</t>
  </si>
  <si>
    <t>-6.27172222 107.26475</t>
  </si>
  <si>
    <t>https://www.google.com/maps/place/-6.27172222+107.26475</t>
  </si>
  <si>
    <t>FT6Z</t>
  </si>
  <si>
    <t>JUANDA BEKASI</t>
  </si>
  <si>
    <t>JL. Raya Ir Juanda Rt. 001/003, Kel. Margajaya, Kec. Bekasi Selatan, Kota Bekasi</t>
  </si>
  <si>
    <t>6°14’11.55”S106°59’54.68”E</t>
  </si>
  <si>
    <t>-6.23646 106.9985</t>
  </si>
  <si>
    <t>https://www.google.com/maps/place/-6.23646+106.9985</t>
  </si>
  <si>
    <t>TDZ9</t>
  </si>
  <si>
    <t>OTISTA KARAWANG</t>
  </si>
  <si>
    <t xml:space="preserve">JL. Otista Karawang, Kel. Karawang Wetan, Kec. Karawang Timur, Kab. Karawang </t>
  </si>
  <si>
    <t>6°18’36.04”S107°18’31.65”E</t>
  </si>
  <si>
    <t>-6.31 107.30880556</t>
  </si>
  <si>
    <t>https://www.google.com/maps/place/-6.31+107.30880556</t>
  </si>
  <si>
    <t>T7QT</t>
  </si>
  <si>
    <t>REST AREA 86 A</t>
  </si>
  <si>
    <t>JL. Tol Cipali Rest Area KM 86A, Kel.Karyamukti, Kec.Cipeundeuy, Kab.Subang</t>
  </si>
  <si>
    <t>CIPEUNDEUY</t>
  </si>
  <si>
    <t>6°28’14.98”S107°35’13.83”E</t>
  </si>
  <si>
    <t>-6.47161111 107.5865</t>
  </si>
  <si>
    <t>https://www.google.com/maps/place/-6.47161111+107.5865</t>
  </si>
  <si>
    <t>TIVR</t>
  </si>
  <si>
    <t>REST AREA 86 B</t>
  </si>
  <si>
    <t>JL. Tol Cipali Rest Area KM 86B, Kel.Karyamukti, Kec.Cipeundeuy, Kab.Subang</t>
  </si>
  <si>
    <t>6°28’24.13”S107°35’8.74”E</t>
  </si>
  <si>
    <t>-6.472805 107.586536</t>
  </si>
  <si>
    <t>https://www.google.com/maps/place/-6.472805+107.586536</t>
  </si>
  <si>
    <t>TU9L</t>
  </si>
  <si>
    <t>JL. Raya Alternatif kota bukit Kp. Gandasari RT.006/001, Kel. Cigelam, Kec. Babakan Cikao, Kab. Purwakarta</t>
  </si>
  <si>
    <t>6°29’40.58”S107°27’9.02”E</t>
  </si>
  <si>
    <t>-6.49461111 107.4525</t>
  </si>
  <si>
    <t>https://www.google.com/maps/place/-6.49461111+107.4525</t>
  </si>
  <si>
    <t>TBWX</t>
  </si>
  <si>
    <t>VILLA INDAH PERMATA</t>
  </si>
  <si>
    <t>JL. Babakan Pintu Perum Villa Indah Permata RT.02/13, Kel. Cikampek Barat, Kec. Cikampek, Kab. Karawang</t>
  </si>
  <si>
    <t>6°23’46.38”S107°27’2.56”E</t>
  </si>
  <si>
    <t>-6.39622222 107.45072222</t>
  </si>
  <si>
    <t>https://www.google.com/maps/place/-6.39622222+107.45072222</t>
  </si>
  <si>
    <t>FM83</t>
  </si>
  <si>
    <t>JL. Tirta Raya RT. 03/02, Kel. Desa Bungursari, Kec. Bungursari, Kab. Purwakarta</t>
  </si>
  <si>
    <t>6°28’57.78”S107°28’47.46”E</t>
  </si>
  <si>
    <t>-6.48272222 107.47986111</t>
  </si>
  <si>
    <t>https://www.google.com/maps/place/-6.48272222+107.47986111</t>
  </si>
  <si>
    <t>TWKY</t>
  </si>
  <si>
    <t>RAWA GABUS</t>
  </si>
  <si>
    <t xml:space="preserve">JL. Rawa Gabus Utara RT. 03/01, Kel. Margasari, Kec. Karawang Timur, Kab.  Karawang </t>
  </si>
  <si>
    <t>6°18’41.28”S107°19’29.69”E</t>
  </si>
  <si>
    <t>-6.31147222 107.32491667</t>
  </si>
  <si>
    <t>https://www.google.com/maps/place/-6.31147222+107.32491667</t>
  </si>
  <si>
    <t>TLFQ</t>
  </si>
  <si>
    <t>SPBU NAROGONG KM 7</t>
  </si>
  <si>
    <t>JL. Raya Narogong KM 7 Rt. 10/02, Kel. Bojong rawa lumbu, Kec. Rawa Lumbu, Kab. Bekasi</t>
  </si>
  <si>
    <t>6°17’32.46”S106°59’6.42”E</t>
  </si>
  <si>
    <t>-6.29235 106.985117</t>
  </si>
  <si>
    <t>https://www.google.com/maps/place/-6.29235+106.985117</t>
  </si>
  <si>
    <t>F6IF</t>
  </si>
  <si>
    <t>CIBUNGUR</t>
  </si>
  <si>
    <t>JL. Cibungur RT.11/04, Kel. Desa Cibungur, Kec. Bungursari, Kab. Purwakarta</t>
  </si>
  <si>
    <t>6°28’2.49”S107°28’3.25”E</t>
  </si>
  <si>
    <t>-6.46727778 107.46755556</t>
  </si>
  <si>
    <t>https://www.google.com/maps/place/-6.46727778+107.46755556</t>
  </si>
  <si>
    <t>TLIK</t>
  </si>
  <si>
    <t>PANATAYUDHA</t>
  </si>
  <si>
    <t xml:space="preserve">JL. Manggis No.17 RT.002/023,Kel. Nagasari,Kec, Karawang Barat, Kab. Karawang </t>
  </si>
  <si>
    <t>6°18’23.87”S107°18’18.73”E</t>
  </si>
  <si>
    <t>-6.30658333 107.30519444</t>
  </si>
  <si>
    <t>https://www.google.com/maps/place/-6.30658333+107.30519444</t>
  </si>
  <si>
    <t>TUZC</t>
  </si>
  <si>
    <t>KARANG RAHAYU</t>
  </si>
  <si>
    <t>JL. Karang Rahayu  RT. 002/004, Kel. Karang Rahayu, Kec. Karang Bahagia, Kab. Bekasi</t>
  </si>
  <si>
    <t>6°13’45.00”S107°10’16.18”E</t>
  </si>
  <si>
    <t>-6.22916667 107.17116667</t>
  </si>
  <si>
    <t>https://www.google.com/maps/place/-6.22916667+107.17116667</t>
  </si>
  <si>
    <t>FHZM</t>
  </si>
  <si>
    <t>NAGROG JAYA</t>
  </si>
  <si>
    <t>JL. Nagrog Jaya RT.07/02, Kel. Sukamulya, Kec. Pagaden, Kab. Subang</t>
  </si>
  <si>
    <t>SUKAMULYA</t>
  </si>
  <si>
    <t>6°28’55.12”S107°48’38.78”E</t>
  </si>
  <si>
    <t>-6.48197222 107.81077778</t>
  </si>
  <si>
    <t>https://www.google.com/maps/place/-6.48197222+107.81077778</t>
  </si>
  <si>
    <t>F684</t>
  </si>
  <si>
    <t>TVXR</t>
  </si>
  <si>
    <t>JATIBARU</t>
  </si>
  <si>
    <t>JL. Raya Jatibaru, Kel. Desa Jati Baru, Kec. Jatisari, Kab. Karawang</t>
  </si>
  <si>
    <t>6°20’465.43”S107°32’47.80”E</t>
  </si>
  <si>
    <t>-6.34622222 107.54661111</t>
  </si>
  <si>
    <t>https://www.google.com/maps/place/-6.34622222+107.54661111</t>
  </si>
  <si>
    <t>TPQM</t>
  </si>
  <si>
    <t>TAMAN SARI</t>
  </si>
  <si>
    <t>JL. Raya Pangkalan Kp. Taman Sari RT.02/02, Kel. Taman Sari, Kec. Pangkalan, Kab. Karawang</t>
  </si>
  <si>
    <t>TAMANSARI</t>
  </si>
  <si>
    <t>PANGKALAN</t>
  </si>
  <si>
    <t>6°25’49.19”S107°12’47.85”E</t>
  </si>
  <si>
    <t>-6.430227 107.21318</t>
  </si>
  <si>
    <t>https://www.google.com/maps/place/-6.430227+107.21318</t>
  </si>
  <si>
    <t>TPY8</t>
  </si>
  <si>
    <t>JL. Tridaya Sakti RT.03 RW.01, Kel. Tridaya Sakti, Kec. Tambun selatan, Kab. Bekasi</t>
  </si>
  <si>
    <t>6°14’49.78”S107°4’8.94”E</t>
  </si>
  <si>
    <t>-6.247104 107.069024</t>
  </si>
  <si>
    <t>https://www.google.com/maps/place/-6.247104+107.069024</t>
  </si>
  <si>
    <t>TVSH</t>
  </si>
  <si>
    <t>KUSUMA TIMUR RAYA</t>
  </si>
  <si>
    <t xml:space="preserve">JL. Kusuma Timur Raya C 4/12 RT. 002/20, Kel. Aren Jaya, Kec. Bekasi Timur, Kota Bekasi </t>
  </si>
  <si>
    <t>6°14’7.06”S107°1’54.89”E</t>
  </si>
  <si>
    <t>-6.23530556 107.03191667</t>
  </si>
  <si>
    <t>https://www.google.com/maps/place/-6.23530556+107.03191667</t>
  </si>
  <si>
    <t>TN6B</t>
  </si>
  <si>
    <t>RAWAMERTA KARAWANG</t>
  </si>
  <si>
    <t>KP. Krajan I RT.005/002,Kel. Desa Sukamerta, Kec. Rawamerta, Kab. Karawang</t>
  </si>
  <si>
    <t>SUKAMERTA</t>
  </si>
  <si>
    <t>RAWAMERTA</t>
  </si>
  <si>
    <t>6°14’45.61”S107°21’33.02”E</t>
  </si>
  <si>
    <t>-6.246 107.35916667</t>
  </si>
  <si>
    <t>https://www.google.com/maps/place/-6.246+107.35916667</t>
  </si>
  <si>
    <t>TCMS</t>
  </si>
  <si>
    <t>CASA GARDENIA</t>
  </si>
  <si>
    <t>Perum Casa Gardenia Blok R2 No. 3-4, Kel. Wanasari, Kec. Cibitung, Kab. Bekasi</t>
  </si>
  <si>
    <t>6°14’25.99”S107°5’37.73”E</t>
  </si>
  <si>
    <t>-6.240631 107.093705</t>
  </si>
  <si>
    <t>https://www.google.com/maps/place/-6.240631+107.093705</t>
  </si>
  <si>
    <t>TKB9</t>
  </si>
  <si>
    <t>NUSANTARA RAYA</t>
  </si>
  <si>
    <t>JL. Nusantara Raya No.26 RT.09/RW.15, Kel.Duren Jaya, Kec.Bekasi Timur, Kota Bekasi</t>
  </si>
  <si>
    <t>6°14’34.75”S107°1’57.96”E</t>
  </si>
  <si>
    <t>-6.24297222 107.03277778</t>
  </si>
  <si>
    <t>https://www.google.com/maps/place/-6.24297222+107.03277778</t>
  </si>
  <si>
    <t>TXBK</t>
  </si>
  <si>
    <t>BEKASI GRIYA PRATAMA</t>
  </si>
  <si>
    <t xml:space="preserve">Perum Bekasi Griya Pratama Blok B1 No. 1,3,5 RT. 03/02, Kel. Sumber Jaya, Kec. Tambun Selatan, Kab. Bekasi </t>
  </si>
  <si>
    <t>6°13’37.54”S107°5’10.00”E</t>
  </si>
  <si>
    <t>-6.22708333 107.08611111</t>
  </si>
  <si>
    <t>https://www.google.com/maps/place/-6.22708333+107.08611111</t>
  </si>
  <si>
    <t>T9WR</t>
  </si>
  <si>
    <t>PANCA KARYA TEMPURAN</t>
  </si>
  <si>
    <t>JL. Raya Tempuran No. 38 RT.12/02, Kel. Desa Panacakarya, Kec. Tempuran, Kab. Karawang</t>
  </si>
  <si>
    <t>PANCAKARYA</t>
  </si>
  <si>
    <t>6°10’57.83”S107°26’27.31”E</t>
  </si>
  <si>
    <t>-6.18272222 107.44091667</t>
  </si>
  <si>
    <t>https://www.google.com/maps/place/-6.18272222+107.44091667</t>
  </si>
  <si>
    <t>TTLU</t>
  </si>
  <si>
    <t>CICINDE UTARA</t>
  </si>
  <si>
    <t>JL. Dusun Cicinde No. 3 RT.01/03, Kel. Desa Cicinde Utara, Kec. Banyusari, Kab. Karawang</t>
  </si>
  <si>
    <t>6°19’23.78”S107°33’37.25”E</t>
  </si>
  <si>
    <t>-6.32327778 107.56033333</t>
  </si>
  <si>
    <t>https://www.google.com/maps/place/-6.32327778+107.56033333</t>
  </si>
  <si>
    <t>FR2U</t>
  </si>
  <si>
    <t>SPBU TAMBAK MEKAR</t>
  </si>
  <si>
    <t xml:space="preserve">JL. Raya Tambakan, Tambak Mekar, Jalan Cagak, Subang </t>
  </si>
  <si>
    <t>6°39’21.22”S107°42’57.90”E</t>
  </si>
  <si>
    <t>-6.655835 107.71591</t>
  </si>
  <si>
    <t>https://www.google.com/maps/place/-6.655835+107.71591</t>
  </si>
  <si>
    <t>T69R</t>
  </si>
  <si>
    <t>MEDANG ASEM</t>
  </si>
  <si>
    <t xml:space="preserve">JL.Dusun Krajan RT.06/02, Kel. Medang Asem, Kec. Jayakarta, Kab. Karawang </t>
  </si>
  <si>
    <t>JAYAKARTA</t>
  </si>
  <si>
    <t>6°6’32.36”S107°16’16.22”E</t>
  </si>
  <si>
    <t>-6.11247222 107.27116667</t>
  </si>
  <si>
    <t>https://www.google.com/maps/place/-6.11247222+107.27116667</t>
  </si>
  <si>
    <t>THDY</t>
  </si>
  <si>
    <t>AKSES TOL KARAWANG TIMUR</t>
  </si>
  <si>
    <t xml:space="preserve">JL. Akses Tol Karawang Timur, Kel. Desa Gintung Kerta, Kec. Klari, Kab. Karawang </t>
  </si>
  <si>
    <t>6°21’15.76”S107°20’36.22”E</t>
  </si>
  <si>
    <t>-6.35438889 107.34338889</t>
  </si>
  <si>
    <t>https://www.google.com/maps/place/-6.35438889+107.34338889</t>
  </si>
  <si>
    <t>TFGQ</t>
  </si>
  <si>
    <t>GREEN GARDEN</t>
  </si>
  <si>
    <t>JL. Perum Green Garden Rt.01/Rw.35, Kel.Nagasari, Kec.Karawang Barat, Kab.Karawang</t>
  </si>
  <si>
    <t>6°17’34.47”S107°19’19.39”E</t>
  </si>
  <si>
    <t>-6.29291667 107.32205556</t>
  </si>
  <si>
    <t>https://www.google.com/maps/place/-6.29291667+107.32205556</t>
  </si>
  <si>
    <t>T0VO</t>
  </si>
  <si>
    <t>IWD</t>
  </si>
  <si>
    <t>ASP</t>
  </si>
  <si>
    <t>JL.Raya Pasar Cipeundeuy NO. 267, Kel. Desa Cipeundeuy, Kec. Cipeundeuy, Kab. Subang</t>
  </si>
  <si>
    <t>DESA CIPENDEUY</t>
  </si>
  <si>
    <t>6°30’12.13”S107°34’12.69”E</t>
  </si>
  <si>
    <t>-6.503334 107.570169</t>
  </si>
  <si>
    <t>https://www.google.com/maps/place/-6.503334+107.570169</t>
  </si>
  <si>
    <t>TPNV</t>
  </si>
  <si>
    <t>FD3I</t>
  </si>
  <si>
    <t>RENGAS BANDUNG POM</t>
  </si>
  <si>
    <t>JL. Tanjung Baru Kp. Rengas Bandung RT. 002/005, Kel. Karang Sambung, Kec. Kedungwaringin, Kab. Bekasi</t>
  </si>
  <si>
    <t>6°15’57.62”’S107’13’6.02”E</t>
  </si>
  <si>
    <t>-6.26600556 107.21833889</t>
  </si>
  <si>
    <t>https://www.google.com/maps/place/-6.26600556+107.21833889</t>
  </si>
  <si>
    <t>T61Y</t>
  </si>
  <si>
    <t>MUSTIKA SARI 104</t>
  </si>
  <si>
    <t>JL. MUSTIKA SARI RT.001/004 kel. Batar Gebang, Kec. Batar Gebang, Kota Bekasi</t>
  </si>
  <si>
    <t>6°18’27.60”S106°59’23.84’”E</t>
  </si>
  <si>
    <t>-6.30766667 106.98994444</t>
  </si>
  <si>
    <t>https://www.google.com/maps/place/-6.30766667+106.98994444</t>
  </si>
  <si>
    <t>FQTR</t>
  </si>
  <si>
    <t xml:space="preserve">CILAMAYA </t>
  </si>
  <si>
    <t>JL. Raya Muara RT.05 RW. 01, Kel. Cilamaya, Kec. Cilamaya Wetan, Kab. Karawang</t>
  </si>
  <si>
    <t>CILAMAYA</t>
  </si>
  <si>
    <t>6°14’57.07”S107°35.58”E</t>
  </si>
  <si>
    <t>-6.24919444 107.59972222</t>
  </si>
  <si>
    <t>https://www.google.com/maps/place/-6.24919444+107.59972222</t>
  </si>
  <si>
    <t>TFXG</t>
  </si>
  <si>
    <t>SUKATANI BARU</t>
  </si>
  <si>
    <t>JL. Raya Sukatani Kp. Blakong Rt. 02/04, Kel. Karang Sentosa, Kec. Karang Bahagia, Kab. Bekasi</t>
  </si>
  <si>
    <t>KARANGSENTOSA</t>
  </si>
  <si>
    <t>6°10’32.69”S107°10’48.67”E</t>
  </si>
  <si>
    <t>-6.17553 107.177916</t>
  </si>
  <si>
    <t>https://www.google.com/maps/place/-6.17553+107.177916</t>
  </si>
  <si>
    <t>TW93</t>
  </si>
  <si>
    <t>SUKATANI 05</t>
  </si>
  <si>
    <t xml:space="preserve">JL. Raya Cikarang Sukatani No. 5 RT. 04/02, Kel. Karang Sentosa, Kec. Karang Bahagia, Kab. Bekasi </t>
  </si>
  <si>
    <t>6°11’26.13”S107°10’32.13”E</t>
  </si>
  <si>
    <t>-6.19058333 107.17558333</t>
  </si>
  <si>
    <t>https://www.google.com/maps/place/-6.19058333+107.17558333</t>
  </si>
  <si>
    <t>TAZX</t>
  </si>
  <si>
    <t>SACA KUSUMAH</t>
  </si>
  <si>
    <t>JL. Raya Saca Kusumah RT. 04/11, Kel. Tanjung Pura, Kec. Karawang Barat, Kab. Karawang</t>
  </si>
  <si>
    <t>6°17’31.9”S107°17’16.9”E</t>
  </si>
  <si>
    <t>-6.29219444 107.28802778</t>
  </si>
  <si>
    <t>https://www.google.com/maps/place/-6.29219444+107.28802778</t>
  </si>
  <si>
    <t>T9IH</t>
  </si>
  <si>
    <t>WANASARI KARAWANG</t>
  </si>
  <si>
    <t>JL. Raya Baregbeg RT. 06/03, Kel. Desa Wanasari, Kec. Teluk Jambe Barat, Kab. Karawang</t>
  </si>
  <si>
    <t>6°21’32.62”S107°13’56.10”E</t>
  </si>
  <si>
    <t>-6.359381 107.23231</t>
  </si>
  <si>
    <t>https://www.google.com/maps/place/-6.359381+107.23231</t>
  </si>
  <si>
    <t>TA6B</t>
  </si>
  <si>
    <t>CILEWO</t>
  </si>
  <si>
    <t xml:space="preserve">Dusun Cilewo RT.01/01, Kel. Cilewo, Kec. Telagasari, Kab. Karawang </t>
  </si>
  <si>
    <t>6°17’31.35”S107°25’21.07”E</t>
  </si>
  <si>
    <t>-6.29202778 107.42252778</t>
  </si>
  <si>
    <t>https://www.google.com/maps/place/-6.29202778+107.42252778</t>
  </si>
  <si>
    <t>F4J9</t>
  </si>
  <si>
    <t>NAKULA 2</t>
  </si>
  <si>
    <t>Perum Bumi Teluk Jambe, Jl. Nakula Blok B RT.01/RW.02, Kel.Sukaluyu, Kec.Telukjambe Timur, Kab.Karawang</t>
  </si>
  <si>
    <t>6°19’45.93”S107°17’0.14”E</t>
  </si>
  <si>
    <t>-6.32941667 107.28336111</t>
  </si>
  <si>
    <t>https://www.google.com/maps/place/-6.32941667+107.28336111</t>
  </si>
  <si>
    <t>FK1F</t>
  </si>
  <si>
    <t>CUT MUTIA 99</t>
  </si>
  <si>
    <t>JL. Cut Mutia No.99 Blok E, Kel. Margahayu, Kec. Bekasi Timur, Kodya  Bekasi</t>
  </si>
  <si>
    <t>6°15’1.91”S107°0’54.52”E</t>
  </si>
  <si>
    <t>-6.250478 107.014988</t>
  </si>
  <si>
    <t>https://www.google.com/maps/place/-6.250478+107.014988</t>
  </si>
  <si>
    <t>TQM7</t>
  </si>
  <si>
    <t>JATI SARI 2</t>
  </si>
  <si>
    <t xml:space="preserve">JL. Raya Jatisari, Kel. Mekarsari, Kec. Jatiari, Kab. Karawang </t>
  </si>
  <si>
    <t>6°22’22.44”S107°31’9.40”E</t>
  </si>
  <si>
    <t>-6.37288889 107.51927778</t>
  </si>
  <si>
    <t>https://www.google.com/maps/place/-6.37288889+107.51927778</t>
  </si>
  <si>
    <t>TSI9</t>
  </si>
  <si>
    <t>PERMATA BOSIH</t>
  </si>
  <si>
    <t xml:space="preserve">JL. Raya Bosih Blok A A.1 No.1, Kel. Wanasari, Kec. Cibitung, Kab. Bekasi </t>
  </si>
  <si>
    <t>6°14’23.62”S107°5’18.17”E</t>
  </si>
  <si>
    <t>-6.239887 107.088303</t>
  </si>
  <si>
    <t>https://www.google.com/maps/place/-6.239887+107.088303</t>
  </si>
  <si>
    <t>T8LB</t>
  </si>
  <si>
    <t>KEDAWUNG</t>
  </si>
  <si>
    <t>JL. Syehquro RT.04/RW.02. Kel.Kedawung, Kec.Lemah Abang, Kab.Karawang</t>
  </si>
  <si>
    <t>6°17’30.41”S107°26’32.83”E</t>
  </si>
  <si>
    <t>-6.29177778 107.44244444</t>
  </si>
  <si>
    <t>https://www.google.com/maps/place/-6.29177778+107.44244444</t>
  </si>
  <si>
    <t>T7NE</t>
  </si>
  <si>
    <t>BALONG SARI</t>
  </si>
  <si>
    <t>Dusun Rawagede 1 RT.04/RW.02, Kel.Balongsari, Kec.Rawamerta, Kab.Karawang</t>
  </si>
  <si>
    <t>BALONGSARI</t>
  </si>
  <si>
    <t>6°14’26.68”S107°19’26.52”E</t>
  </si>
  <si>
    <t>-6.24075 107.32402778</t>
  </si>
  <si>
    <t>https://www.google.com/maps/place/-6.24075+107.32402778</t>
  </si>
  <si>
    <t>TX7G</t>
  </si>
  <si>
    <t>PURI NIRWANA</t>
  </si>
  <si>
    <t xml:space="preserve">JL. Pilar Sukatani, Perum Puri Nirwana Residence Ruko No. 10/12, Kel. Sukaraya, Kec. Karang Bahagia, Kab. Bekasi </t>
  </si>
  <si>
    <t>6°14’44.12”S107°9’57.10”E</t>
  </si>
  <si>
    <t>-6.24558333 107.16586111</t>
  </si>
  <si>
    <t>https://www.google.com/maps/place/-6.24558333+107.16586111</t>
  </si>
  <si>
    <t>F9XY</t>
  </si>
  <si>
    <t>T4B5</t>
  </si>
  <si>
    <t>MELUR</t>
  </si>
  <si>
    <t>JL. Melur 2 Blok F5 No. 1-2, Kel. Duren Jaya, Kec. Bekasi Timur, Kota Bekasi</t>
  </si>
  <si>
    <t>6°13’43.72”S107°1’32.16”E</t>
  </si>
  <si>
    <t>-6.22880556 107.02561111</t>
  </si>
  <si>
    <t>https://www.google.com/maps/place/-6.22880556+107.02561111</t>
  </si>
  <si>
    <t>TDDR</t>
  </si>
  <si>
    <t>CILEBAR</t>
  </si>
  <si>
    <t xml:space="preserve">JL. Duisun Cilebar II RT. 01/002, Kel. Kertamukti, Kel. Cilebar, Kab. Karawang </t>
  </si>
  <si>
    <t>KERTAMUKTI</t>
  </si>
  <si>
    <t>6°8’39.68”S107°24’44.61”E</t>
  </si>
  <si>
    <t>-6.14436111 107.41238889</t>
  </si>
  <si>
    <t>https://www.google.com/maps/place/-6.14436111+107.41238889</t>
  </si>
  <si>
    <t>TY3Z</t>
  </si>
  <si>
    <t>RUKO PURI TELUK JAMBE</t>
  </si>
  <si>
    <t xml:space="preserve">JL. Ruko Peruri A17 No. 4-5, Kel. Teluk Jambe, Kec. Teluk Jambe Timur, Kab. Karawang </t>
  </si>
  <si>
    <t>SIRNABAYA</t>
  </si>
  <si>
    <t>6°20’0.31”S107°18’26.44”E</t>
  </si>
  <si>
    <t>-6.333491 107.307338</t>
  </si>
  <si>
    <t>https://www.google.com/maps/place/-6.333491+107.307338</t>
  </si>
  <si>
    <t>T1PT</t>
  </si>
  <si>
    <t xml:space="preserve">T1PT </t>
  </si>
  <si>
    <t>CITALANG TEGALWARU</t>
  </si>
  <si>
    <t xml:space="preserve">JL. Raya Citalang RT. 11/05, Kel. Citalang, Kec. Tegalwaru, Kab. Purwakarta </t>
  </si>
  <si>
    <t>CITALANG</t>
  </si>
  <si>
    <t>6°38’45.02”S107°21’26.81”E</t>
  </si>
  <si>
    <t>-6.64583333 107.35744444</t>
  </si>
  <si>
    <t>https://www.google.com/maps/place/-6.64583333+107.35744444</t>
  </si>
  <si>
    <t>RVUR</t>
  </si>
  <si>
    <t>CRM TAMAN CENTURY</t>
  </si>
  <si>
    <t xml:space="preserve">JL. Laskar RT. 04/02, Kel. Pekayon Jaya, Kab. Bekasi Selatan, Kab. Bekasi </t>
  </si>
  <si>
    <t>6°15’21.43”S106°59’15.73”E</t>
  </si>
  <si>
    <t>-6.25594444 106.98769444</t>
  </si>
  <si>
    <t>https://www.google.com/maps/place/-6.25594444+106.98769444</t>
  </si>
  <si>
    <t>TW88</t>
  </si>
  <si>
    <t>CITRA SWARNA</t>
  </si>
  <si>
    <t>JL. Tamelang Kp. Sawah RT.13/RW.06, Kel.Bangle, Kec.Majalaya, Kab.Karawang</t>
  </si>
  <si>
    <t>BANGLE</t>
  </si>
  <si>
    <t>6°19’24.91”S107°20’37.64”E</t>
  </si>
  <si>
    <t>-6.32361111 107.34372222</t>
  </si>
  <si>
    <t>https://www.google.com/maps/place/-6.32361111+107.34372222</t>
  </si>
  <si>
    <t>TEW1</t>
  </si>
  <si>
    <t>SETIA MEKAR</t>
  </si>
  <si>
    <t>JL. Raya Setiamekar, Kel.Setiamekar, Kec.Tambun Selatan, Kab.Bekasi</t>
  </si>
  <si>
    <t>6°15’5.53”S107°2’29.99”E</t>
  </si>
  <si>
    <t>-6.25152778 107.04166667</t>
  </si>
  <si>
    <t>https://www.google.com/maps/place/-6.25152778+107.04166667</t>
  </si>
  <si>
    <t>FZKS</t>
  </si>
  <si>
    <t>KUTAPOHACI</t>
  </si>
  <si>
    <t xml:space="preserve">JL. Kutapohaci, Kel. Kutapohaci, Kec. Ciampel, Kab. Karawang </t>
  </si>
  <si>
    <t xml:space="preserve">KUTAPOHACI </t>
  </si>
  <si>
    <t>6°23’38.36”S107°21’44.03”E</t>
  </si>
  <si>
    <t>-6.393849 107.362245</t>
  </si>
  <si>
    <t>https://www.google.com/maps/place/-6.393849+107.362245</t>
  </si>
  <si>
    <t>T5AN</t>
  </si>
  <si>
    <t>RAWAKALONG</t>
  </si>
  <si>
    <t>Jl. Rawakalong Kp. Rawakalong  RT. 029/015, Kel. Aren Jaya, Kec. Bekasi Timur, Kota Bekasi</t>
  </si>
  <si>
    <t>6°14’10.07”S107°2’31.98”E</t>
  </si>
  <si>
    <t>-6.23613889 107.04222222</t>
  </si>
  <si>
    <t>https://www.google.com/maps/place/-6.23613889+107.04222222</t>
  </si>
  <si>
    <t>TTHP</t>
  </si>
  <si>
    <t>SURYA MANDALA</t>
  </si>
  <si>
    <t>JL. Raya Pekayon Pondok Gede, Kp. Utan Surya Mandaala RT.06/RW.02, Kel.Jakasetia, Kec.Bekasi Selatan, Kab. Bekasi</t>
  </si>
  <si>
    <t>6°16'53.2"S 106°58'11.6"E</t>
  </si>
  <si>
    <t>-6.28144444 106.96988889</t>
  </si>
  <si>
    <t>https://www.google.com/maps/place/-6.28144444+106.96988889</t>
  </si>
  <si>
    <t>TDOP</t>
  </si>
  <si>
    <t>BOLANG TIRTAJAYA</t>
  </si>
  <si>
    <t>JL. Raya Jayakerta Dusun Bolang RT.07/02, Kel. Bolang, Kec. Tirtajaya, Kab. Karawang</t>
  </si>
  <si>
    <t>BOLANG</t>
  </si>
  <si>
    <t>TIRTAJAYA</t>
  </si>
  <si>
    <t>6°4’26.84”S107°17’47.82”E</t>
  </si>
  <si>
    <t>-6.07411111 107.29661111</t>
  </si>
  <si>
    <t>https://www.google.com/maps/place/-6.07411111+107.29661111</t>
  </si>
  <si>
    <t>T3ZR</t>
  </si>
  <si>
    <t xml:space="preserve">JL. Cikunir Raya No.85B RT.03/RW.03, Kel.Jakamulya, Kec.Bekasi Selatan, Kab.Bekasi </t>
  </si>
  <si>
    <t>6°16’40.32”S106°57’41.64”E</t>
  </si>
  <si>
    <t>-6.27786111 106.96155556</t>
  </si>
  <si>
    <t>https://www.google.com/maps/place/-6.27786111+106.96155556</t>
  </si>
  <si>
    <t>T78O</t>
  </si>
  <si>
    <t>NEGLASARI</t>
  </si>
  <si>
    <t>JL. Bojong Sawit KP. Neglasari RT.13/RW.07, Kel.Neglasari, Kec.Darangdan, Kab.Purwakarta</t>
  </si>
  <si>
    <t>6°41’56.18”S107°29’35.72”E</t>
  </si>
  <si>
    <t>-6.69894444 107.49325</t>
  </si>
  <si>
    <t>https://www.google.com/maps/place/-6.69894444+107.49325</t>
  </si>
  <si>
    <t>F1YQ</t>
  </si>
  <si>
    <t>TXDS</t>
  </si>
  <si>
    <t>CINANGKA</t>
  </si>
  <si>
    <t xml:space="preserve">JL. Raya Cinangka RT.05/03, Kel. Ciangka, Kec. Bungursari, Kab. Purwakarta </t>
  </si>
  <si>
    <t>6°26’2.43”S107°28’4.91”E</t>
  </si>
  <si>
    <t>-6.43394444 107.46797222</t>
  </si>
  <si>
    <t>https://www.google.com/maps/place/-6.43394444+107.46797222</t>
  </si>
  <si>
    <t>TAQF</t>
  </si>
  <si>
    <t>PERUM PANORAMA</t>
  </si>
  <si>
    <t xml:space="preserve">JL. Perum Panorama RT.04/05, Kel. Negri Kaler, Kec. Purwakarta, Kab. Purwakarta </t>
  </si>
  <si>
    <t>6°31’45.03”S107°27’2.21”E</t>
  </si>
  <si>
    <t>-6.52927222 107.45063056</t>
  </si>
  <si>
    <t>https://www.google.com/maps/place/-6.52927222+107.45063056</t>
  </si>
  <si>
    <t>THBF</t>
  </si>
  <si>
    <t>PERMATA REGENCY CIKAMPEK</t>
  </si>
  <si>
    <t>JL. Ciselang Perum Permata Regency RT. 08/15, Kel. Cikampek Utara, Kec. Kotabaru, Kab. Karawang</t>
  </si>
  <si>
    <t>CIKAMPEK UTARA</t>
  </si>
  <si>
    <t>6°23’13.21”S107°28’3.41”E</t>
  </si>
  <si>
    <t>-6.387 107.46772222</t>
  </si>
  <si>
    <t>https://www.google.com/maps/place/-6.387+107.46772222</t>
  </si>
  <si>
    <t>TAUS</t>
  </si>
  <si>
    <t>GREEN VILLAGE</t>
  </si>
  <si>
    <t>Ruko Green Village Blok 03 No.30-32, Kel.Sukaluyu, Kec.TelukJambe Timur, Kab.Karawang</t>
  </si>
  <si>
    <t>6°19\51.67”S107°17’21.47”E</t>
  </si>
  <si>
    <t>-6.33075 107.28933333</t>
  </si>
  <si>
    <t>https://www.google.com/maps/place/-6.33075+107.28933333</t>
  </si>
  <si>
    <t>FWZI</t>
  </si>
  <si>
    <t>JL. Raya Cibarusah KP. Kebon Kopi RT.04/RW.06, Kel.Cibarusah Jaya, Kec.Cibarusah, Kec.Bekasi</t>
  </si>
  <si>
    <t>CIBARUSAH JAYA</t>
  </si>
  <si>
    <t>6°26’10.40”S107°4’20.34”E</t>
  </si>
  <si>
    <t>-6.43622222 107.07230556</t>
  </si>
  <si>
    <t>https://www.google.com/maps/place/-6.43622222+107.07230556</t>
  </si>
  <si>
    <t>TRTK</t>
  </si>
  <si>
    <t>SABAJAYA</t>
  </si>
  <si>
    <t xml:space="preserve">JL. Dusun Jamntri III RT.19/RW.05, Kel.Sabajaya, Kec.Tirtajaya, Kab.Karawang </t>
  </si>
  <si>
    <t>6°2’56.12”S107°15’0.74”E</t>
  </si>
  <si>
    <t>-6.049036 107.250391</t>
  </si>
  <si>
    <t>https://www.google.com/maps/place/-6.049036+107.250391</t>
  </si>
  <si>
    <t>TN68</t>
  </si>
  <si>
    <t>SYECHQURO BARU</t>
  </si>
  <si>
    <t xml:space="preserve">JL. Syechquro Lamaran, Kel.Palumbonsari, Kec.Karawang Timur, Kab.Karawang </t>
  </si>
  <si>
    <t>6°17’44.74”S107°19’44.61”E</t>
  </si>
  <si>
    <t>-6.29572222 107.329</t>
  </si>
  <si>
    <t>https://www.google.com/maps/place/-6.29572222+107.329</t>
  </si>
  <si>
    <t>TL8D</t>
  </si>
  <si>
    <t>SUKATANI KM 10</t>
  </si>
  <si>
    <t xml:space="preserve">Kp.Cimuntuk RT. 02 RW.01, Kel. Sukatani, Kec. Sukatani, Kab. Purwakarta </t>
  </si>
  <si>
    <t>6°36’42.67”S107°24’36.94”E</t>
  </si>
  <si>
    <t>-6.61186111 107.41025</t>
  </si>
  <si>
    <t>https://www.google.com/maps/place/-6.61186111+107.41025</t>
  </si>
  <si>
    <t>TYO9</t>
  </si>
  <si>
    <t>PERUMNAS BLOCK J</t>
  </si>
  <si>
    <t xml:space="preserve">JL. Perumnas Blok J No. 45, Kel.Sukaluyu, Kec.Telukjambe Timur, Kab.Karawang </t>
  </si>
  <si>
    <t>6°19’55.19”S107°16’53.43”E</t>
  </si>
  <si>
    <t>-6.332 107.2815</t>
  </si>
  <si>
    <t>https://www.google.com/maps/place/-6.332+107.2815</t>
  </si>
  <si>
    <t>TZRU</t>
  </si>
  <si>
    <t>MARACANG PASIFIC</t>
  </si>
  <si>
    <t xml:space="preserve">JL. Raya Industri RT. 02/01 Kp. Nagrak, Kel. Cicadas, Kec. Babakan Cikao, Kab. Purwakarta </t>
  </si>
  <si>
    <t>CICADAS</t>
  </si>
  <si>
    <t>6°29’30.08”S107°24’9.18”E</t>
  </si>
  <si>
    <t>-6.49352778 107.40247222</t>
  </si>
  <si>
    <t>https://www.google.com/maps/place/-6.49352778+107.40247222</t>
  </si>
  <si>
    <t>FR3H</t>
  </si>
  <si>
    <t>APARTEMEN GRAND DHIKA</t>
  </si>
  <si>
    <t>Grand Dhika City Bekasi Tower Cempaka RCL, JL. Joyomartono, Kel.Margahayu, Kec.Bekasi Timur, Kab.Bekasi</t>
  </si>
  <si>
    <t>6°15’45.31”S107°1’10.73”E</t>
  </si>
  <si>
    <t>-6.262106 107.019479</t>
  </si>
  <si>
    <t>https://www.google.com/maps/place/-6.262106+107.019479</t>
  </si>
  <si>
    <t>TSCR</t>
  </si>
  <si>
    <t>BAYUR KIDUL</t>
  </si>
  <si>
    <t xml:space="preserve">JL. Bayur Kidul RT. 04 RW. 01, Kel. Bayur Kidul, Kec. Cilmaya, Kab. Karawang </t>
  </si>
  <si>
    <t>CILAMAYA  KULON</t>
  </si>
  <si>
    <t>6°15’29.89”S107°31’43.68”E</t>
  </si>
  <si>
    <t>-6.25830556 107.52880556</t>
  </si>
  <si>
    <t>https://www.google.com/maps/place/-6.25830556+107.52880556</t>
  </si>
  <si>
    <t>TC7U</t>
  </si>
  <si>
    <t>CILOA</t>
  </si>
  <si>
    <t xml:space="preserve">JL. Raya Ciloa, Kel.Pada Asih, Kec.Cibogo, Kab.Subang </t>
  </si>
  <si>
    <t>PADAASIH</t>
  </si>
  <si>
    <t>6°33’16.77”S107°49’54.58”E</t>
  </si>
  <si>
    <t>-6.55472222 107.83180556</t>
  </si>
  <si>
    <t>https://www.google.com/maps/place/-6.55472222+107.83180556</t>
  </si>
  <si>
    <t>TRQV</t>
  </si>
  <si>
    <t>WANTILAN</t>
  </si>
  <si>
    <t xml:space="preserve">JL. Raya Wantilan RT. 07/03, Kel. Wantilan, Kec. Cipeundeuy, Kab. Subang </t>
  </si>
  <si>
    <t>6°30’6.89”S107°36’8.03”E</t>
  </si>
  <si>
    <t>-6.50191667 107.60222222</t>
  </si>
  <si>
    <t>https://www.google.com/maps/place/-6.50191667+107.60222222</t>
  </si>
  <si>
    <t>FYL7</t>
  </si>
  <si>
    <t>BLOKANG</t>
  </si>
  <si>
    <t>JL. Kampung Blokang RT.06/RW.03, Kel.Karang Sentosa, Kec.Karang Bahgia, Kab.Bekasi</t>
  </si>
  <si>
    <t>6°11’42.93”S107°10’29.26”E</t>
  </si>
  <si>
    <t>-6.19525 107.17480556</t>
  </si>
  <si>
    <t>https://www.google.com/maps/place/-6.19525+107.17480556</t>
  </si>
  <si>
    <t>TEIK</t>
  </si>
  <si>
    <t>SPBU TANJUNG PURA</t>
  </si>
  <si>
    <t xml:space="preserve">JL. Alternatif Tanjungpura, Kel.Karangpawitan, Kec.Karawang Barat, Kab.Karawang </t>
  </si>
  <si>
    <t>KARANGPAWITAN</t>
  </si>
  <si>
    <t>6°17’1.14”S107°18’21.64”E</t>
  </si>
  <si>
    <t>-6.28363889 107.306</t>
  </si>
  <si>
    <t>https://www.google.com/maps/place/-6.28363889+107.306</t>
  </si>
  <si>
    <t>TE4W</t>
  </si>
  <si>
    <t>RAYA SETU</t>
  </si>
  <si>
    <t>KP. Cibuntu, RT. 15/06, Kel. Cibuntu, Kec. Cibitung, Kab. Bekasi</t>
  </si>
  <si>
    <t>6°17’10.66”S107°4’12.90”E</t>
  </si>
  <si>
    <t>-6.286306 107.070255</t>
  </si>
  <si>
    <t>https://www.google.com/maps/place/-6.286306+107.070255</t>
  </si>
  <si>
    <t>TWQJ</t>
  </si>
  <si>
    <t xml:space="preserve">JL. Dusun Marga Mulya RT.07/RW.03, Kel.Ciasem Girang, Kec.Ciasem, Kab.Subang </t>
  </si>
  <si>
    <t>6°20’19.38”’E’107’39’58.03”E</t>
  </si>
  <si>
    <t>-6.33872222 107.66611111</t>
  </si>
  <si>
    <t>https://www.google.com/maps/place/-6.33872222+107.66611111</t>
  </si>
  <si>
    <t>FWGV</t>
  </si>
  <si>
    <t>GRAND PERMATA CITY</t>
  </si>
  <si>
    <t>Grand Peramata City, Jl. KH. Dewantara, Kel.Karang Setia, Kec.Karang Bahagia, Kab.Bekasi</t>
  </si>
  <si>
    <t>KARANGSETIA</t>
  </si>
  <si>
    <t>KARANGBAHAGIA</t>
  </si>
  <si>
    <t>6°12’53.01”S107°10’8.33”E</t>
  </si>
  <si>
    <t>-6.21472222 107.16897222</t>
  </si>
  <si>
    <t>https://www.google.com/maps/place/-6.21472222+107.16897222</t>
  </si>
  <si>
    <t>TDR1</t>
  </si>
  <si>
    <t xml:space="preserve">JL. Kerajaan Timur RT. 04/02, Kel. Amansari, Kec. Rengasdengklok, Kab. Karawang </t>
  </si>
  <si>
    <t>6°11’27.59”S107°17’46.72”E</t>
  </si>
  <si>
    <t>-6.191 107.29630556</t>
  </si>
  <si>
    <t>https://www.google.com/maps/place/-6.191+107.29630556</t>
  </si>
  <si>
    <t>TRNX</t>
  </si>
  <si>
    <t>JABONG PAGADEN</t>
  </si>
  <si>
    <t xml:space="preserve">JL. Terusan Otista RT.06/RW.27, Kel.Jabong, Kec.Pagaden, Kab.Subang </t>
  </si>
  <si>
    <t>JABONG</t>
  </si>
  <si>
    <t>6°31’18.93”S107°47’31.90”E</t>
  </si>
  <si>
    <t>-6.52186111 107.79227778</t>
  </si>
  <si>
    <t>https://www.google.com/maps/place/-6.52186111+107.79227778</t>
  </si>
  <si>
    <t>TCTV</t>
  </si>
  <si>
    <t>EXIT TOL KARAWANG BARAT</t>
  </si>
  <si>
    <t xml:space="preserve">JL. Interchange Karawang Barat RT. 005/002, Kel. Margakaya, Kel. Teluk Jambe Timur, Kab. Karawang </t>
  </si>
  <si>
    <t>6°20’31.69”S107°16’15.03”E</t>
  </si>
  <si>
    <t>-6.342126 107.270751</t>
  </si>
  <si>
    <t>https://www.google.com/maps/place/-6.342126+107.270751</t>
  </si>
  <si>
    <t>FEB1</t>
  </si>
  <si>
    <t>F6B4</t>
  </si>
  <si>
    <t>SPBU KARTINI</t>
  </si>
  <si>
    <t xml:space="preserve">JL. RA. Kartini, Kel.Margahayu, Kec.Bekasi Timur, Kota Bekasi </t>
  </si>
  <si>
    <t>S6°14’59.10” E106°59’59.50”</t>
  </si>
  <si>
    <t>-6.24998 107.000059</t>
  </si>
  <si>
    <t>https://www.google.com/maps/place/-6.24998+107.000059</t>
  </si>
  <si>
    <t>TFQC</t>
  </si>
  <si>
    <t>PABUARAN RAYA</t>
  </si>
  <si>
    <t xml:space="preserve">Dusun Pabuaran RT. 10/30, Kel. Pabuaran, Kec. Pabuaran, Kab. Subang </t>
  </si>
  <si>
    <t>PABUARAN</t>
  </si>
  <si>
    <t>6°24’43.56”S107°35’6.99”E</t>
  </si>
  <si>
    <t>-6.4121 107.585275</t>
  </si>
  <si>
    <t>https://www.google.com/maps/place/-6.4121+107.585275</t>
  </si>
  <si>
    <t>FLNQ</t>
  </si>
  <si>
    <t>TIW8</t>
  </si>
  <si>
    <t xml:space="preserve">Jl. Raya Kalijati Kp.Sukamaju RT. 19/06 Blok Marjan, Kel. Kalijati Timur, Kec. Kalijati, Kab. Subang </t>
  </si>
  <si>
    <t>-6.526931 107.683506</t>
  </si>
  <si>
    <t>https://www.google.com/maps/place/-6.526931+107.683506</t>
  </si>
  <si>
    <t>TAOM</t>
  </si>
  <si>
    <t>PALUMBON RAYA</t>
  </si>
  <si>
    <t xml:space="preserve">Kp. Rawabango RT. 04/16, Kel. Palumbon Sari, Kec. Karawang Timur, Kab. Karawang </t>
  </si>
  <si>
    <t>6°16.50.41”S107°19’53.00”E</t>
  </si>
  <si>
    <t>-6.280467 107.331305</t>
  </si>
  <si>
    <t>https://www.google.com/maps/place/-6.280467+107.331305</t>
  </si>
  <si>
    <t>FGYP</t>
  </si>
  <si>
    <t>CIMUNING 10</t>
  </si>
  <si>
    <t xml:space="preserve">JL. Letjen R Suprapto No.10, Kel.Cijengkol, Kec.Setu, Kab.Bekasi </t>
  </si>
  <si>
    <t>6°19’32.98”S107°2’21.97”E</t>
  </si>
  <si>
    <t>-6.32582778 107.03943611</t>
  </si>
  <si>
    <t>https://www.google.com/maps/place/-6.32582778+107.03943611</t>
  </si>
  <si>
    <t>T2GQ</t>
  </si>
  <si>
    <t>COMPRENG JATIREJA</t>
  </si>
  <si>
    <t xml:space="preserve">Dusun Jatireja RT. 02/01, Kel. Jatireja, Kec. Compreng, Kab. Subang </t>
  </si>
  <si>
    <t>JATIREJA</t>
  </si>
  <si>
    <t>COMPRENG</t>
  </si>
  <si>
    <t>6°24’51.52”S107°52’53.03”E</t>
  </si>
  <si>
    <t>-6.41431111 107.88139722</t>
  </si>
  <si>
    <t>https://www.google.com/maps/place/-6.41431111+107.88139722</t>
  </si>
  <si>
    <t>T9JC</t>
  </si>
  <si>
    <t xml:space="preserve">BABAKAN CIASEM </t>
  </si>
  <si>
    <t xml:space="preserve">Kp. Babakan  Ciasem RT. 01/06, Kel. Ciasem Baru, Kec. Ciasem, Kab. Subang </t>
  </si>
  <si>
    <t xml:space="preserve">CIASEM BARU </t>
  </si>
  <si>
    <t>6°19’0.62”S107°41’23.60”E</t>
  </si>
  <si>
    <t>-6.317139 107.690058</t>
  </si>
  <si>
    <t>https://www.google.com/maps/place/-6.317139+107.690058</t>
  </si>
  <si>
    <t>TUW2</t>
  </si>
  <si>
    <t>TELUK BANGO</t>
  </si>
  <si>
    <t xml:space="preserve">Jl. Kp Tengah I RT. 003/001, Kel. Teluk Bango, Kec. Batu Jaya, Kab. Karawang </t>
  </si>
  <si>
    <t>6°5’41.81”S107°12’41.08”E</t>
  </si>
  <si>
    <t>-6.09494722 107.21141111</t>
  </si>
  <si>
    <t>https://www.google.com/maps/place/-6.09494722+107.21141111</t>
  </si>
  <si>
    <t>TAO2</t>
  </si>
  <si>
    <t>RENGASDENGKLOK BARU</t>
  </si>
  <si>
    <t xml:space="preserve">Jl. Inpentaris Binagraha RT.14/RW.03, Kel.Kuta Karya, Kec.Kuta Waluya, Kab.Karawang </t>
  </si>
  <si>
    <t>KUTAKARYA</t>
  </si>
  <si>
    <t>6°9’25.73’”S107°18’19.49”E</t>
  </si>
  <si>
    <t>-6.15714722 107.305413</t>
  </si>
  <si>
    <t>https://www.google.com/maps/place/-6.15714722+107.305413</t>
  </si>
  <si>
    <t>TCRM</t>
  </si>
  <si>
    <t>MANIIS</t>
  </si>
  <si>
    <t>Kp. Palumbon RT.01/RW.01, Kel.Citamiang, Kec.Maniis, Kab.Purwakarta</t>
  </si>
  <si>
    <t>CITAMIANG</t>
  </si>
  <si>
    <t>6°41’’56.57”’E10719’0.82”E</t>
  </si>
  <si>
    <t>-6.69904722 107.31689444</t>
  </si>
  <si>
    <t>https://www.google.com/maps/place/-6.69904722+107.31689444</t>
  </si>
  <si>
    <t>T6OH</t>
  </si>
  <si>
    <t xml:space="preserve">PAKIS KARAWANG </t>
  </si>
  <si>
    <t xml:space="preserve">Jl. Dusun Kedawung RT 02/03,Kel. Tanjungbungin, Kec. Pakis Jaya, Kab. Karawang </t>
  </si>
  <si>
    <t>TANJUNGBUNGIN</t>
  </si>
  <si>
    <t>PAKIS JAYA</t>
  </si>
  <si>
    <t>6°0’02.59”S107°5’18.87”E</t>
  </si>
  <si>
    <t>-6.00071944 107.088575</t>
  </si>
  <si>
    <t>https://www.google.com/maps/place/-6.00071944+107.088575</t>
  </si>
  <si>
    <t>TO58</t>
  </si>
  <si>
    <t>PAMOYANAN</t>
  </si>
  <si>
    <t>Jl. Pamoyanan RT.12/RW.04, Kel.Citeko, Kec.Plered, Kab.Purwakarta</t>
  </si>
  <si>
    <t>6°38’47.51”S107°22’1.16”E</t>
  </si>
  <si>
    <t>-6.64653056 107.36698889</t>
  </si>
  <si>
    <t>https://www.google.com/maps/place/-6.64653056+107.36698889</t>
  </si>
  <si>
    <t>TL2E</t>
  </si>
  <si>
    <t>BUMI WARINGIN INDAH</t>
  </si>
  <si>
    <t>Jl. Perum Bumi Waringin Indah RT. 07/07 Blok Kavling A01/12 A.14, Kel. Waringinjaya, Kec. Kedungwaringin, Kab. Bekasi</t>
  </si>
  <si>
    <t>WARINGINJAYA</t>
  </si>
  <si>
    <t>-6.26480833 107.23660833</t>
  </si>
  <si>
    <t>https://www.google.com/maps/place/-6.26480833+107.23660833</t>
  </si>
  <si>
    <t>TG1G</t>
  </si>
  <si>
    <t xml:space="preserve">Perum Citra Kebun Mas Blok D NO. 41, Kel. Bangle, Kec. Majalaya, Kab. Karawang </t>
  </si>
  <si>
    <t>6°19’46.54’”S107°20’58.91”E</t>
  </si>
  <si>
    <t>-6.32959444 107.34969722</t>
  </si>
  <si>
    <t>https://www.google.com/maps/place/-6.32959444+107.34969722</t>
  </si>
  <si>
    <t>TY6X</t>
  </si>
  <si>
    <t>LINGKAR TANJUNGPURA</t>
  </si>
  <si>
    <t xml:space="preserve">Jl. Lingkar Tanjungpura RT.12/RW.05, Kel.Kondaang Jaya, Kec.Karawang Timur, Kab.Karawang </t>
  </si>
  <si>
    <t>-6.322245 107.337313</t>
  </si>
  <si>
    <t>https://www.google.com/maps/place/-6.322245+107.337313</t>
  </si>
  <si>
    <t>TOIE</t>
  </si>
  <si>
    <t>PINAYUNGAN RAYA</t>
  </si>
  <si>
    <t>Dusun Sukajaya I RT.10/RW.04, Kel.Pinayungan, Kec.Telukjambe Timur, Kab.Karawang</t>
  </si>
  <si>
    <t>6°20’37.54”S107°18’26.46”E</t>
  </si>
  <si>
    <t>-6.34376111 107.30735</t>
  </si>
  <si>
    <t>https://www.google.com/maps/place/-6.34376111+107.30735</t>
  </si>
  <si>
    <t>T8DL</t>
  </si>
  <si>
    <t>BUMI KAHURIPAN INDAH</t>
  </si>
  <si>
    <t>Jl. Raya pilar Tambelang KM.5, Kel.Sukamanah, Kec.Sukatani, Kab. Bekasi</t>
  </si>
  <si>
    <t>SUKAMANAH</t>
  </si>
  <si>
    <t>6°12’57.31”S107°9’16.78”E</t>
  </si>
  <si>
    <t>-6.21591944 107.15466111</t>
  </si>
  <si>
    <t>https://www.google.com/maps/place/-6.21591944+107.15466111</t>
  </si>
  <si>
    <t>TCKU</t>
  </si>
  <si>
    <t xml:space="preserve">CIKALONG SARI </t>
  </si>
  <si>
    <t>Jl. Cilamaya Cikampek, Kel. Cikalong Sari, Kec. Jatisari, Kab. Karawang</t>
  </si>
  <si>
    <t>CIKALONGSARI</t>
  </si>
  <si>
    <t>6°21’44.39”S107°32’22.51”E</t>
  </si>
  <si>
    <t>-6.36233056 107.53958611</t>
  </si>
  <si>
    <t>https://www.google.com/maps/place/-6.36233056+107.53958611</t>
  </si>
  <si>
    <t>T8O0</t>
  </si>
  <si>
    <t>IPIK GANDAMANAH RAYA</t>
  </si>
  <si>
    <t>Jl. Ipik Gandamanah No. 337 Kp. Sukamulya, Kel. Ciseureuh, Kec. Purwakarta, Kab. Purwakarta</t>
  </si>
  <si>
    <t>6°31’18.17”S107°27’32.93”E</t>
  </si>
  <si>
    <t>-6.521689 107.459319</t>
  </si>
  <si>
    <t>https://www.google.com/maps/place/-6.521689+107.459319</t>
  </si>
  <si>
    <t>TPVB</t>
  </si>
  <si>
    <t>RENGASDENGKLOK KARAWANG</t>
  </si>
  <si>
    <t>Jl. Raya Tugu Proklamasi RT.52/RW.12, Kel.Rengasdengklok, Kec.Rengasdengklok, Kab.Karawang</t>
  </si>
  <si>
    <t>RENGASDENGKLOK SELATAN</t>
  </si>
  <si>
    <t>6°9’48.97”S107°17’32.13”E</t>
  </si>
  <si>
    <t>-6.162753 107.291876</t>
  </si>
  <si>
    <t>https://www.google.com/maps/place/-6.162753+107.291876</t>
  </si>
  <si>
    <t>F4WG</t>
  </si>
  <si>
    <t>Jl. Dusun Kaliang Bawang, Kel.Wanakerta, Kec.Purwadadi, Kab.Subang</t>
  </si>
  <si>
    <t>6°29’27.16”S107°40’41.05”E</t>
  </si>
  <si>
    <t>-6.49087778 107.67806944</t>
  </si>
  <si>
    <t>https://www.google.com/maps/place/-6.49087778+107.67806944</t>
  </si>
  <si>
    <t>FYA2</t>
  </si>
  <si>
    <t>ORCHID NIAGA</t>
  </si>
  <si>
    <t>Perumahan Harvest City Ruko Orchid Niaga Blok OE No. 7A &amp; 8A, Kel. Cikargeman, Kec. Setu, Kab. Bekasi</t>
  </si>
  <si>
    <t>CIKARAGEMAN</t>
  </si>
  <si>
    <t>6°22’54.83”S107°1’28.01”E</t>
  </si>
  <si>
    <t>-6.38189722 107.02444722</t>
  </si>
  <si>
    <t>https://www.google.com/maps/place/-6.38189722+107.02444722</t>
  </si>
  <si>
    <t>T5QI</t>
  </si>
  <si>
    <t>LOJI RAYA</t>
  </si>
  <si>
    <t xml:space="preserve">Jl. Pasar Loji RT. 03/02, Kel. Cintalaksana, Kec. Tegalwaru, Kab. Karawang </t>
  </si>
  <si>
    <t>6°31’2.51”S107°13’49.02”E</t>
  </si>
  <si>
    <t>-6.517601 107.230208</t>
  </si>
  <si>
    <t>https://www.google.com/maps/place/-6.517601+107.230208</t>
  </si>
  <si>
    <t>TK0Q</t>
  </si>
  <si>
    <t>UNSIKA RONGGOWALUYO</t>
  </si>
  <si>
    <t>Jl. Ronggowaluyo Mahkota Regency No. 24, Kel. Sirnabaya, Kec. Teluk Jambe Timur, Kab. Karawang</t>
  </si>
  <si>
    <t>6°19’27.10”S107°18’25.77”E</t>
  </si>
  <si>
    <t>-6.32407 107.307287</t>
  </si>
  <si>
    <t>https://www.google.com/maps/place/-6.32407+107.307287</t>
  </si>
  <si>
    <t>TCFT</t>
  </si>
  <si>
    <t>DARAWOLONG CENGKONG</t>
  </si>
  <si>
    <t xml:space="preserve">Jl. Raya Dapur Areng RT.02/RW.02 Ruko 9-12, Kel.Cengkong, Kec.Purwasari, Kab.Karawang </t>
  </si>
  <si>
    <t>6°22’5.11”S107°23’22.73”E</t>
  </si>
  <si>
    <t>-6.36808611 107.38964722</t>
  </si>
  <si>
    <t>https://www.google.com/maps/place/-6.36808611+107.38964722</t>
  </si>
  <si>
    <t>TRNV</t>
  </si>
  <si>
    <t xml:space="preserve">Jl. Desa Kertasari Dusun Krajan B RT. 08/04, Kel. Kertasari, Kec. Rengasdengklok, Kab. Karawang </t>
  </si>
  <si>
    <t>6°8’50.35”S107°17’44.22”E</t>
  </si>
  <si>
    <t>-6.14731944 107.29561667</t>
  </si>
  <si>
    <t>https://www.google.com/maps/place/-6.14731944+107.29561667</t>
  </si>
  <si>
    <t>THR7</t>
  </si>
  <si>
    <t xml:space="preserve">BUKIT SUKASARI </t>
  </si>
  <si>
    <t xml:space="preserve">Jl. Muhamad Sidik RT.04/RW.05, Kel.Sukasari, Kec.Purwasari, Kab.Karawang </t>
  </si>
  <si>
    <t>6°22’51.44”S107°25’0.72”E</t>
  </si>
  <si>
    <t>-6.380958 107.41692</t>
  </si>
  <si>
    <t>https://www.google.com/maps/place/-6.380958+107.41692</t>
  </si>
  <si>
    <t>TG0R</t>
  </si>
  <si>
    <t>MUTIARA BEKASI JAYA</t>
  </si>
  <si>
    <t>Perum Mutiara Bekasi Jaya , Kel. Sindang Mulya, Kec. Cibarusah, Kab. Bekasi</t>
  </si>
  <si>
    <t>6°24’57.53”S107°5’47.45”E</t>
  </si>
  <si>
    <t>-6.41598056 107.09651389</t>
  </si>
  <si>
    <t>https://www.google.com/maps/place/-6.41598056+107.09651389</t>
  </si>
  <si>
    <t>TVD1</t>
  </si>
  <si>
    <t>MASHUDI CIKAMPEK</t>
  </si>
  <si>
    <t xml:space="preserve">Jl. Mashudi Dusun Karajan Rt. 03/03, Kel. Pucung, Kec. Kota Baru, Kab. Karawang </t>
  </si>
  <si>
    <t>6°24’5.83”S107°28’5.63”E</t>
  </si>
  <si>
    <t>-6.40161944 107.46823056</t>
  </si>
  <si>
    <t>https://www.google.com/maps/place/-6.40161944+107.46823056</t>
  </si>
  <si>
    <t>TLVH</t>
  </si>
  <si>
    <t>SENTRALAND RESIDENCE</t>
  </si>
  <si>
    <t xml:space="preserve">Jl. Raya Perumnas Ruko Sentraland Residence, Kel. Sukaluyu, Kec. Teluk Jambe Timur, Kab. Karawang </t>
  </si>
  <si>
    <t>6°20’10.31”S107°16’38.73”E</t>
  </si>
  <si>
    <t>-6.336064 107.277031</t>
  </si>
  <si>
    <t>https://www.google.com/maps/place/-6.336064+107.277031</t>
  </si>
  <si>
    <t>FIXM</t>
  </si>
  <si>
    <t>CIPUNAGARA 07</t>
  </si>
  <si>
    <t xml:space="preserve">Jl. Raya Cipenagara RT. 07/03, Kel. Tanjung, Kec. Cipunagara, Kab. Subang </t>
  </si>
  <si>
    <t>6°27’54.96”S107°52’56.00”E</t>
  </si>
  <si>
    <t>-6.46526667 107.88222222</t>
  </si>
  <si>
    <t>https://www.google.com/maps/place/-6.46526667+107.88222222</t>
  </si>
  <si>
    <t>TITY</t>
  </si>
  <si>
    <t>ANGGUR RAYA</t>
  </si>
  <si>
    <t>Jl. Anggur Raya Perumnas Blok 4 No. 19 RT.77/21, Kel. Sukamelang, Kec. Subang, Kab. Subang</t>
  </si>
  <si>
    <t>6°33’13.32”S107°46’6.84”E</t>
  </si>
  <si>
    <t>-6.553661 107.768683</t>
  </si>
  <si>
    <t>https://www.google.com/maps/place/-6.553661+107.768683</t>
  </si>
  <si>
    <t>T3SV</t>
  </si>
  <si>
    <t>PUSEUR JAYA RAYA</t>
  </si>
  <si>
    <t xml:space="preserve">Jl. Puseur Jaya RT.06/10, Kel. Puseur Jaya, Kec. Teluk Jambe Timur, Kab. Karawang </t>
  </si>
  <si>
    <t>6°20’9.67”S107°17’41.82”E</t>
  </si>
  <si>
    <t>-6.335633 107.294474</t>
  </si>
  <si>
    <t>https://www.google.com/maps/place/-6.335633+107.294474</t>
  </si>
  <si>
    <t>FGF5</t>
  </si>
  <si>
    <t xml:space="preserve">MUSTIKA RAYA </t>
  </si>
  <si>
    <t>Jl. Raya Mustikasari RT. 001/003, Kel. Mustikasari, Kec. Mustika Jaya, Kota Bekasi</t>
  </si>
  <si>
    <t>6°17’48.94”S107°0’0.81”E</t>
  </si>
  <si>
    <t>-6.29692778 107.000225</t>
  </si>
  <si>
    <t>https://www.google.com/maps/place/-6.29692778+107.000225</t>
  </si>
  <si>
    <t>TZHZ</t>
  </si>
  <si>
    <t>SPBU MT HARYONO</t>
  </si>
  <si>
    <t>Jl. Raya MT Haryono, Kel.Cigadung. Kec.Subang, Kab.Subang</t>
  </si>
  <si>
    <t>6°33’45.81”S107°45’6.63”E</t>
  </si>
  <si>
    <t>-6.562725 107.75184167</t>
  </si>
  <si>
    <t>https://www.google.com/maps/place/-6.562725+107.75184167</t>
  </si>
  <si>
    <t>F0BA</t>
  </si>
  <si>
    <t>WANAKERTA 2</t>
  </si>
  <si>
    <t>Jl. Raya Purwadadi Kalijati, Kp. Ciela RT.01/RW.01, Kel.Wanakerta, Kec.Purwadadi, Kab.Subang</t>
  </si>
  <si>
    <t>PUWADADI</t>
  </si>
  <si>
    <t>6°29’2.03”S107°40’53.54”E</t>
  </si>
  <si>
    <t>-6.48389722 107.68153889</t>
  </si>
  <si>
    <t>https://www.google.com/maps/place/-6.48389722+107.68153889</t>
  </si>
  <si>
    <t>TUHW</t>
  </si>
  <si>
    <t xml:space="preserve">RAYA BOSIH </t>
  </si>
  <si>
    <t>Jl. Bosih Kp. Selang Cau RT. 02/13, Kel. Wanasari, Kec. Cibitung, Kab, Bekasi</t>
  </si>
  <si>
    <t>6°15’13.86”S107°5’8.88”E</t>
  </si>
  <si>
    <t>-6.25385 107.0858</t>
  </si>
  <si>
    <t>https://www.google.com/maps/place/-6.25385+107.0858</t>
  </si>
  <si>
    <t>FW4O</t>
  </si>
  <si>
    <t xml:space="preserve">SIDAMUKTI </t>
  </si>
  <si>
    <t>Jl. Sidamukti RT.31/RW.14, Kel.Wanakerta, Kec.Purwadadi, Kab.Subang</t>
  </si>
  <si>
    <t>6°28’24.75”S107°41’18.68”E</t>
  </si>
  <si>
    <t>-6.47354167 107.68852222</t>
  </si>
  <si>
    <t>https://www.google.com/maps/place/-6.47354167+107.68852222</t>
  </si>
  <si>
    <t>TSPB</t>
  </si>
  <si>
    <t>GRAMA PURI PERSADA RAYA</t>
  </si>
  <si>
    <t>Grama Puri Persada Raya P 01/17, Kel. Sukajaya, Kec. Cibitung, Kab. Bekasi</t>
  </si>
  <si>
    <t>6°14’12.67”S107°8’40.60”E</t>
  </si>
  <si>
    <t>-6.23685278 107.14461111</t>
  </si>
  <si>
    <t>https://www.google.com/maps/place/-6.23685278+107.14461111</t>
  </si>
  <si>
    <t>TJHB</t>
  </si>
  <si>
    <t>KARANG JAYA</t>
  </si>
  <si>
    <t xml:space="preserve">Dusun Sukamulya RT. 03/03, Kel. Karang Jaya, Kec. Pedes, Kab. Karawang </t>
  </si>
  <si>
    <t>6°6’58.13”S107°21’34.13”E</t>
  </si>
  <si>
    <t>-6.11614722 107.35948056</t>
  </si>
  <si>
    <t>https://www.google.com/maps/place/-6.11614722+107.35948056</t>
  </si>
  <si>
    <t>F9WD</t>
  </si>
  <si>
    <t>KACA PIRING</t>
  </si>
  <si>
    <t>Jl. Kaca Piring RT. 03/05,Kel. Wanasari, Kec.Cibitung, Kab. Bekasi</t>
  </si>
  <si>
    <t>6°15’51.68”S107°4’38.00”E</t>
  </si>
  <si>
    <t>-6.26435556 107.07722222</t>
  </si>
  <si>
    <t>https://www.google.com/maps/place/-6.26435556+107.07722222</t>
  </si>
  <si>
    <t>T4GM</t>
  </si>
  <si>
    <t>CARINGIN 2</t>
  </si>
  <si>
    <t xml:space="preserve">Kp. Babakan RT. 002/002, Kel. Mustikasari, Kec. Mustika Jaya, Kab. Bekasi </t>
  </si>
  <si>
    <t>6°15’41.66”S106°54’38.15”E</t>
  </si>
  <si>
    <t>-6.28929167 107.01075</t>
  </si>
  <si>
    <t>https://www.google.com/maps/place/-6.28929167+107.01075</t>
  </si>
  <si>
    <t>TY6F</t>
  </si>
  <si>
    <t>PATRIOT 03</t>
  </si>
  <si>
    <t>Jl. Patriot Blok EZ No. 3 RT. 012/005, Kel. Jakasampurna, Kec. Bekasi Barat, Kodya. Bekasi</t>
  </si>
  <si>
    <t>6°14’29.51”S106°58’9.11”E</t>
  </si>
  <si>
    <t>-6.24153056 106.96919722</t>
  </si>
  <si>
    <t>https://www.google.com/maps/place/-6.24153056+106.96919722</t>
  </si>
  <si>
    <t>TZ0S</t>
  </si>
  <si>
    <t>MARGASARI 14</t>
  </si>
  <si>
    <t xml:space="preserve">Jl. Margasari No. 14, Kel. Margasari, Kec. Karawang Timur, Kab. Karawang </t>
  </si>
  <si>
    <t>6°18’50.10”S107°19’50.92”E</t>
  </si>
  <si>
    <t>-6.31391667 107.33081111</t>
  </si>
  <si>
    <t>https://www.google.com/maps/place/-6.31391667+107.33081111</t>
  </si>
  <si>
    <t>TENR</t>
  </si>
  <si>
    <t>KARAWANG JAYA CIBALADO</t>
  </si>
  <si>
    <t xml:space="preserve">Jl. Raya Sukatani, Kel. Gintungkerta, Kec. Klari, Kab. Karawang </t>
  </si>
  <si>
    <t>6°20’59.62”S107°20’46.36”E</t>
  </si>
  <si>
    <t>-6.34989444 107.34621111</t>
  </si>
  <si>
    <t>https://www.google.com/maps/place/-6.34989444+107.34621111</t>
  </si>
  <si>
    <t>F2VM</t>
  </si>
  <si>
    <t>F9TS</t>
  </si>
  <si>
    <t>PERUM GRIYA CIWANGI</t>
  </si>
  <si>
    <t>Perum Griya Ciwangin Blok A1 No.9, Jl. Raya Sadang</t>
  </si>
  <si>
    <t>6°31’19.01”S107°27’58.41”E</t>
  </si>
  <si>
    <t>-6.50528056 107.466225</t>
  </si>
  <si>
    <t>https://www.google.com/maps/place/-6.50528056+107.466225</t>
  </si>
  <si>
    <t>T8WE</t>
  </si>
  <si>
    <t>BINTARA 66</t>
  </si>
  <si>
    <t>Jl. Bintara 9 No. 66 RT. 03/05, Kel. Bintara, Kec. Bekasi Barat, Kodya Bekasi</t>
  </si>
  <si>
    <t>6°14’4.23”S106°57’23.68”E</t>
  </si>
  <si>
    <t>-6.23450833 106.95657778</t>
  </si>
  <si>
    <t>https://www.google.com/maps/place/-6.23450833+106.95657778</t>
  </si>
  <si>
    <t>T61M</t>
  </si>
  <si>
    <t>Kp. Paldalapan RT. 005/003, Kel. Cijaya, Kec. Campaka, Kab. Purwakarta</t>
  </si>
  <si>
    <t>6°29’50.49”S107°30’12.26”E</t>
  </si>
  <si>
    <t>-6.497358 107.503406</t>
  </si>
  <si>
    <t>https://www.google.com/maps/place/-6.497358+107.503406</t>
  </si>
  <si>
    <t>TLTC</t>
  </si>
  <si>
    <t>CIBARUSAH 03</t>
  </si>
  <si>
    <t>Jl. Raya Cikarang Cibarusah No.3, Kel.Sindangmulya, Kec.Cibarusah, Kab.Bekasi</t>
  </si>
  <si>
    <t>6°24’25.77”S107°5’38.14”E</t>
  </si>
  <si>
    <t>-6.40715833 107.09392778</t>
  </si>
  <si>
    <t>https://www.google.com/maps/place/-6.40715833+107.09392778</t>
  </si>
  <si>
    <t>TLWM</t>
  </si>
  <si>
    <t>RAYA CIBENING</t>
  </si>
  <si>
    <t>Jl. Raya Bungursari Kp. Ciloa Sari RT. 01/01, Kel. Cibening, Kec. Bungursari, Kab. Purwakarta</t>
  </si>
  <si>
    <t>6°30’0.65”S107°28’13.87”E</t>
  </si>
  <si>
    <t>-6.500229 107.470407</t>
  </si>
  <si>
    <t>https://www.google.com/maps/place/-6.500229+107.470407</t>
  </si>
  <si>
    <t>TB7N</t>
  </si>
  <si>
    <t>DR TARUNO</t>
  </si>
  <si>
    <t xml:space="preserve">Jl. DR Taruno RT.03/09, Kel. Nagasari, Kec. Karawang Barat, Kab. Karawang </t>
  </si>
  <si>
    <t>6°18’13.87”S107°18’4.16”E</t>
  </si>
  <si>
    <t>-6.311106 107.301207</t>
  </si>
  <si>
    <t>https://www.google.com/maps/place/-6.311106+107.301207</t>
  </si>
  <si>
    <t>TBNP</t>
  </si>
  <si>
    <t>KIM B NO.5-6</t>
  </si>
  <si>
    <t>JL. Kawasan Industri Mitra Blok B No. 5-6, Kel.Parungmulya, Kec.Ciampel, Kab.Karawang</t>
  </si>
  <si>
    <t>6°21’57.24”S107°19’12.39”E</t>
  </si>
  <si>
    <t>-6.36607 107.320283</t>
  </si>
  <si>
    <t>https://www.google.com/maps/place/-6.36607+107.320283</t>
  </si>
  <si>
    <t>TGQA</t>
  </si>
  <si>
    <t>RAYA TELAGASARI</t>
  </si>
  <si>
    <t>JL. Syehquro Rt.03/01,Kel.Telagasari, Kec.Telagasari, Kab. Karawang</t>
  </si>
  <si>
    <t>6°17’19.76”S107°23’13.61”E</t>
  </si>
  <si>
    <t>-6.28882222 107.38711389</t>
  </si>
  <si>
    <t>https://www.google.com/maps/place/-6.28882222+107.38711389</t>
  </si>
  <si>
    <t>FK5T</t>
  </si>
  <si>
    <t>T8O3</t>
  </si>
  <si>
    <t>PUSAKA RATU</t>
  </si>
  <si>
    <t>JL. Pusaka Ratu, Kel.Gempol Kec.Pusaka Nagara, Kab.Subang</t>
  </si>
  <si>
    <t>6°16’7.62”S107°52’45.09”E</t>
  </si>
  <si>
    <t>-6.268783 107.879192</t>
  </si>
  <si>
    <t>https://www.google.com/maps/place/-6.268783+107.879192</t>
  </si>
  <si>
    <t>T6ML</t>
  </si>
  <si>
    <t>RAYA KOSAMBI</t>
  </si>
  <si>
    <t>JL RAYA Kosambi Rt.15/17 Kel.Duren Kec. Klari Kab. Karawang</t>
  </si>
  <si>
    <t>6°22’6.50”S107°22’38.14”E</t>
  </si>
  <si>
    <t>-6.36847222 107.37733611</t>
  </si>
  <si>
    <t>https://www.google.com/maps/place/-6.36847222+107.37733611</t>
  </si>
  <si>
    <t>FAVJ</t>
  </si>
  <si>
    <t>RS LIRA MEDIKA</t>
  </si>
  <si>
    <t>JL. Syehquro No.14,Kel.Palumbonsari, Kec.Karawang Timur, Kab. Karawang</t>
  </si>
  <si>
    <t>6°18’10.53”S107°19’35.28”E</t>
  </si>
  <si>
    <t>-6.302811 107.325785</t>
  </si>
  <si>
    <t>https://www.google.com/maps/place/-6.302811+107.325785</t>
  </si>
  <si>
    <t>FNLH</t>
  </si>
  <si>
    <t>SPBU NAROGONG</t>
  </si>
  <si>
    <t>SPBU NAROGONG JL. Siliwangi Rt.03/05 Kel. Sepanjangjaya Kec. Rawalumbu, Bekasi</t>
  </si>
  <si>
    <t>6°16’16.06”S107°59’36.43”E</t>
  </si>
  <si>
    <t>-6.271116 106.993483</t>
  </si>
  <si>
    <t>https://www.google.com/maps/place/-6.271116+106.993483</t>
  </si>
  <si>
    <t>T1TZ</t>
  </si>
  <si>
    <t>VETERAN IRIGASI</t>
  </si>
  <si>
    <t>Jl. Veteran Gura 3 Kel. Karawang Wetan Kec. Karawang Timur Kab. Karawang</t>
  </si>
  <si>
    <t>6°18’11.27”S107°18’36.16”E</t>
  </si>
  <si>
    <t>-6.30313056 107.31004444</t>
  </si>
  <si>
    <t>https://www.google.com/maps/place/-6.30313056+107.31004444</t>
  </si>
  <si>
    <t>TRXJ</t>
  </si>
  <si>
    <t>ION MARTASASMITA</t>
  </si>
  <si>
    <t>Jl. Ion Martasasmita RT. 16/06, Kel. Pamanukan, Kec. Pamanukan, Kab. Subang</t>
  </si>
  <si>
    <t>6°17’18.52”S107°49’15.23”E</t>
  </si>
  <si>
    <t>-6.288443 107.82081</t>
  </si>
  <si>
    <t>https://www.google.com/maps/place/-6.288443+107.82081</t>
  </si>
  <si>
    <t>T2PD</t>
  </si>
  <si>
    <t>CIDAHU 1</t>
  </si>
  <si>
    <t>RAA</t>
  </si>
  <si>
    <t>Jl. Raya Cidahu RT. 03/01, Kel.  Cidahu, Kec. Pagaden Barat, Kab.Subang</t>
  </si>
  <si>
    <t>CIDAHU</t>
  </si>
  <si>
    <t>PAGADEN BARAT</t>
  </si>
  <si>
    <t>6°32’11.98”S107°44’19.75”E</t>
  </si>
  <si>
    <t>-6.536584 107.738807</t>
  </si>
  <si>
    <t>https://www.google.com/maps/place/-6.536584+107.738807</t>
  </si>
  <si>
    <t>T2W3</t>
  </si>
  <si>
    <t>CISANTRI</t>
  </si>
  <si>
    <t>Kp. Cisantri Rt.03/01,Kel. Cilandak , Kec. Cibatu, Kab.Purwakarta</t>
  </si>
  <si>
    <t>CILANDAK</t>
  </si>
  <si>
    <t>6°29’33.36”S107°31’11.07”E</t>
  </si>
  <si>
    <t>-6.4926 107.51974167</t>
  </si>
  <si>
    <t>https://www.google.com/maps/place/-6.4926+107.51974167</t>
  </si>
  <si>
    <t>TVNL</t>
  </si>
  <si>
    <t>PARAKAN CIKAMPEK RAYA</t>
  </si>
  <si>
    <t>JL. Parakan Rt.01/01 , Kel. Cikampek Barat, Kec.Cikampek, Kab. Karawang</t>
  </si>
  <si>
    <t>6°24’14.34”S107°27’32.23”E</t>
  </si>
  <si>
    <t>-6.40398333 107.45895278</t>
  </si>
  <si>
    <t>https://www.google.com/maps/place/-6.40398333+107.45895278</t>
  </si>
  <si>
    <t>T8MW</t>
  </si>
  <si>
    <t>KEBON KACANG</t>
  </si>
  <si>
    <t>JL. Pasar Permai No.23-25 Kel.Cikampek Selatan, Kec. Cikampek, Kab.Karawang</t>
  </si>
  <si>
    <t>6°24’34.92”S107°27’25.41”E</t>
  </si>
  <si>
    <t>-6.4097 107.45705833</t>
  </si>
  <si>
    <t>https://www.google.com/maps/place/-6.4097+107.45705833</t>
  </si>
  <si>
    <t>TI8X</t>
  </si>
  <si>
    <t>PONDOK SALAM</t>
  </si>
  <si>
    <t>JL. Kapten Halim Rt.01/03 Kel.Parakan Salam, Kec. Pondok Salam,Kab. Purwakarta</t>
  </si>
  <si>
    <t>PARAKANSALAM</t>
  </si>
  <si>
    <t>PONDOKSALAM</t>
  </si>
  <si>
    <t>6°36’12.31”S107°29’11.53”E</t>
  </si>
  <si>
    <t>-6.60341944 107.48653611</t>
  </si>
  <si>
    <t>https://www.google.com/maps/place/-6.60341944+107.48653611</t>
  </si>
  <si>
    <t>T2YA</t>
  </si>
  <si>
    <t>JUANDA 122</t>
  </si>
  <si>
    <t>Jl. Ir H Juanda No.122 Kel.Cikampek Timur Kec.Cikampek, Karawang</t>
  </si>
  <si>
    <t>CIKAMPEK TIMUR</t>
  </si>
  <si>
    <t>6°24’48.61”S107°27’54.79”E</t>
  </si>
  <si>
    <t>-6.41350278 107.46521944</t>
  </si>
  <si>
    <t>https://www.google.com/maps/place/-6.41350278+107.46521944</t>
  </si>
  <si>
    <t>FLQK</t>
  </si>
  <si>
    <t>METLAND CIBITUNG</t>
  </si>
  <si>
    <t>METLAND CIBITUNG RUKO MELAWAI C3 No. A 19 &amp; 20 RT.03/04, Kel.Wanajaya, Kec.Cibitung,Kab. Bekasi</t>
  </si>
  <si>
    <t>6°15’19.31”S107°6’18.55”E</t>
  </si>
  <si>
    <t>-6.25536389 107.10515278</t>
  </si>
  <si>
    <t>https://www.google.com/maps/place/-6.25536389+107.10515278</t>
  </si>
  <si>
    <t>TG7H</t>
  </si>
  <si>
    <t>BEKASI REGENCY 123</t>
  </si>
  <si>
    <t>JL. Bekasi Regency Blok A2 No.123, Kel. Wanasari , Kec. Cibitung,Kab. Bekasi</t>
  </si>
  <si>
    <t>6°14’2.30”S107°5’20.10”E</t>
  </si>
  <si>
    <t>-6.234104 107.088951</t>
  </si>
  <si>
    <t>https://www.google.com/maps/place/-6.234104+107.088951</t>
  </si>
  <si>
    <t>TKY1</t>
  </si>
  <si>
    <t>KALIJATI 1</t>
  </si>
  <si>
    <t xml:space="preserve">Jl. Raya Kalijati NO. 233, Kel. Kalijati, Kec. Subang, Kab. Subang </t>
  </si>
  <si>
    <t>6°31’32.81’T107’40’30.26”E</t>
  </si>
  <si>
    <t>-6.525781 107.675072</t>
  </si>
  <si>
    <t>https://www.google.com/maps/place/-6.525781+107.675072</t>
  </si>
  <si>
    <t>TQ7F</t>
  </si>
  <si>
    <t>JAKA PERMAI 30</t>
  </si>
  <si>
    <t>Jl. Cemara Raya No.30 Rt.01/06 Kel. Jakasampurna Kec. Bekasi Barat, Bekasi</t>
  </si>
  <si>
    <t>6°14’53.41”S106°58’8.30”E</t>
  </si>
  <si>
    <t>-6.24816944 106.96897222</t>
  </si>
  <si>
    <t>https://www.google.com/maps/place/-6.24816944+106.96897222</t>
  </si>
  <si>
    <t>TRFF</t>
  </si>
  <si>
    <t>BANTEN 01</t>
  </si>
  <si>
    <t>Jl. Banten, Kel.Karangpawitan, Kec.Karawang Barat, Karawang</t>
  </si>
  <si>
    <t>6°17’45.64”S107°17’58.67”E</t>
  </si>
  <si>
    <t>-6.296022 107.299566</t>
  </si>
  <si>
    <t>https://www.google.com/maps/place/-6.296022+107.299566</t>
  </si>
  <si>
    <t>TREF</t>
  </si>
  <si>
    <t>GREEN VILLAGE 1A</t>
  </si>
  <si>
    <t>Jl. Raya Barata Blok W No.1, Kec. Sukaluyu, Kec.Telukjame Timur, Karawang</t>
  </si>
  <si>
    <t>6°19’44.54”S107°17’15.05”E</t>
  </si>
  <si>
    <t>-6.32908 107.287772</t>
  </si>
  <si>
    <t>https://www.google.com/maps/place/-6.32908+107.287772</t>
  </si>
  <si>
    <t>TZ1A</t>
  </si>
  <si>
    <t xml:space="preserve">LENGKONG SUBANG </t>
  </si>
  <si>
    <t>Jl. Lengkong Jaya No.21 Rt.09/03 Kel.Pamanukan Hilir, Kec.Pamanukan, Ka.,Subang</t>
  </si>
  <si>
    <t>PAMANUKAN HILIR</t>
  </si>
  <si>
    <t>6°16’26.96”S107°49’11.87”E</t>
  </si>
  <si>
    <t>-6.274173 107.819973</t>
  </si>
  <si>
    <t>https://www.google.com/maps/place/-6.274173+107.819973</t>
  </si>
  <si>
    <t>FHGD</t>
  </si>
  <si>
    <t>REST AREA 88A</t>
  </si>
  <si>
    <t xml:space="preserve">Rest Area KM. 88 A Tol Cipularang Kp.Cilampah RT.05/RW.02 Kel.Sukajaya, Kec.Sukatani, Kab.Purwakarta </t>
  </si>
  <si>
    <t>6°’36’9.13”S107°25’36.60”E</t>
  </si>
  <si>
    <t>-6.602536 107.426833</t>
  </si>
  <si>
    <t>https://www.google.com/maps/place/-6.602536+107.426833</t>
  </si>
  <si>
    <t>TQNQ</t>
  </si>
  <si>
    <t>CIPAKU</t>
  </si>
  <si>
    <t>Kp Cipaku Rt.08/02, Kel. Cibogo, Kec. Cibogo, Kab. Purwakarta</t>
  </si>
  <si>
    <t>6°16’26.36”S107°49’11.87”E</t>
  </si>
  <si>
    <t>-6.558185 107.808878</t>
  </si>
  <si>
    <t>https://www.google.com/maps/place/-6.558185+107.808878</t>
  </si>
  <si>
    <t>FTEK</t>
  </si>
  <si>
    <t>TAP6</t>
  </si>
  <si>
    <t>SPBU SUROTOKUNTO</t>
  </si>
  <si>
    <t>Jl. Raya Surotokunto Rt.03/07, Kel. Adiarsa Kec.Karawang Timur, Kab.Karawang</t>
  </si>
  <si>
    <t>6°19’14.62”S107°19’27.05”E</t>
  </si>
  <si>
    <t>-6.32072778 107.32418056</t>
  </si>
  <si>
    <t>https://www.google.com/maps/place/-6.32072778+107.32418056</t>
  </si>
  <si>
    <t>TWNV</t>
  </si>
  <si>
    <t>PASIR KAREUMBI</t>
  </si>
  <si>
    <t>Jl. Raya Pasir Kareumbi No.1, kel.Pasir Kareumbi, Kec.Subang,Kab.Subang</t>
  </si>
  <si>
    <t>6°34’34.50"S107°46’6.12”E</t>
  </si>
  <si>
    <t>-6.57625 107.768367</t>
  </si>
  <si>
    <t>https://www.google.com/maps/place/-6.57625+107.768367</t>
  </si>
  <si>
    <t>TEBJ</t>
  </si>
  <si>
    <t>RUKO SEDANA</t>
  </si>
  <si>
    <t>Jl. Tol Cikampek -Jakarta KM 47, Ruko Sedana No.50,Kel.Wadas, Kec.Telukjambe Timur, Kab.Karawang</t>
  </si>
  <si>
    <t>6°20’40.39”S107°16’19.71”E</t>
  </si>
  <si>
    <t>-6.344952 107.272285</t>
  </si>
  <si>
    <t>https://www.google.com/maps/place/-6.344952+107.272285</t>
  </si>
  <si>
    <t>TPUW</t>
  </si>
  <si>
    <t>CIKOPO KRAJAN</t>
  </si>
  <si>
    <t>Jl. Alternatif Cikopo Rt.06 Rw.03 Kel.Cikopo Kec.Bungursari Kab. Purwakarta</t>
  </si>
  <si>
    <t>6°25’35.02”S107°28’58.41”E</t>
  </si>
  <si>
    <t>-6.426098 107.483705</t>
  </si>
  <si>
    <t>https://www.google.com/maps/place/-6.426098+107.483705</t>
  </si>
  <si>
    <t>TV0C</t>
  </si>
  <si>
    <t>JATIMULYA 2</t>
  </si>
  <si>
    <t>Jl. Jatimulya No.482-483 kel.Jatimulya Kec.Tambun Selatan Kab.Bekasi</t>
  </si>
  <si>
    <t>6°16’12.01”S107°1’27.48”E</t>
  </si>
  <si>
    <t>-6.269935 107.024291</t>
  </si>
  <si>
    <t>https://www.google.com/maps/place/-6.269935+107.024291</t>
  </si>
  <si>
    <t>TLK3</t>
  </si>
  <si>
    <t>CIBARUSAH 33</t>
  </si>
  <si>
    <t>Jl. Raya Serang Cibarusah No.33 Rt.02 Rw.06 Kel.Cibarusah Kec.Cibarusah Kota Kab.Bekasi</t>
  </si>
  <si>
    <t>6°25’50.75”S107°4’54.70”E</t>
  </si>
  <si>
    <t>-6.430727 107.081822</t>
  </si>
  <si>
    <t>https://www.google.com/maps/place/-6.430727+107.081822</t>
  </si>
  <si>
    <t>T6RT</t>
  </si>
  <si>
    <t>PROKLAMASI 13</t>
  </si>
  <si>
    <t>Jl. Porklamasi Dsn Sinarsari Rt.01 Rw.02 Kel.Kalang Sari Kec.Rengasdengklok Kab.Karawang</t>
  </si>
  <si>
    <t>6°12’47.87”S107°17’49.46”E</t>
  </si>
  <si>
    <t>-6.21313 107.296977</t>
  </si>
  <si>
    <t>https://www.google.com/maps/place/-6.21313+107.296977</t>
  </si>
  <si>
    <t>T6IA</t>
  </si>
  <si>
    <t>SARIMULYA 72</t>
  </si>
  <si>
    <t>Jl. Bina marga Kp Sukaseuri tengah Kel.Sarimulya Kec.Kotabaru Kab.karawang</t>
  </si>
  <si>
    <t>6°24’59.11”S107°28’18.41”E</t>
  </si>
  <si>
    <t>-6.416367 107.471692</t>
  </si>
  <si>
    <t>https://www.google.com/maps/place/-6.416367+107.471692</t>
  </si>
  <si>
    <t>TTQC</t>
  </si>
  <si>
    <t>SPBU PUSAKANAGARA</t>
  </si>
  <si>
    <t>Jl. Raya kotasari Km 2 Kel.Kotasari Kec.Pusakanagara Kab.subang</t>
  </si>
  <si>
    <t>KOTASARI</t>
  </si>
  <si>
    <t>6°16’52.63’S107’51’36.35”E</t>
  </si>
  <si>
    <t>-6.281113 107.859915</t>
  </si>
  <si>
    <t>https://www.google.com/maps/place/-6.281113+107.859915</t>
  </si>
  <si>
    <t>T2UO</t>
  </si>
  <si>
    <t>SPBU PANGKALAN</t>
  </si>
  <si>
    <t>Jl. Raya pangkalan Kel.Wanasari Kec.Telukjambe Barat Kab.Karawang</t>
  </si>
  <si>
    <t>6°21’2.30”S107°14’5.24”E</t>
  </si>
  <si>
    <t>-6.350609 107.234722</t>
  </si>
  <si>
    <t>https://www.google.com/maps/place/-6.350609+107.234722</t>
  </si>
  <si>
    <t>TO0J</t>
  </si>
  <si>
    <t>SELANG NANGKA 48</t>
  </si>
  <si>
    <t>Kp.Selang Nangka No.48 RT.03 Rw.30 Kel.Wanasari Kec.Cibitung Kab.Bekasi</t>
  </si>
  <si>
    <t>6°15’34.11”S107°5’24.37”E</t>
  </si>
  <si>
    <t>-6.259499 107.090206</t>
  </si>
  <si>
    <t>https://www.google.com/maps/place/-6.259499+107.090206</t>
  </si>
  <si>
    <t>TOUW</t>
  </si>
  <si>
    <t>SETIADARMA 01</t>
  </si>
  <si>
    <t>Jl. Setiadarma No.3 Kel.Setiadarma Kec.Tambun Selatan Kab.Bekasi</t>
  </si>
  <si>
    <t>6°15’57.01”S107°3’14.73”E</t>
  </si>
  <si>
    <t>-6.265863 107.054116</t>
  </si>
  <si>
    <t>https://www.google.com/maps/place/-6.265863+107.054116</t>
  </si>
  <si>
    <t>TBLS</t>
  </si>
  <si>
    <t>CILEGONG 07</t>
  </si>
  <si>
    <t>Jl. Raya H Juanda NO.07 Rt12 Rw13 Kel.Cilegong Kec.Jatiluhur Kab.Purwakarta</t>
  </si>
  <si>
    <t>CILEGONG</t>
  </si>
  <si>
    <t>6°32’7.85’T107’25’7.84”E</t>
  </si>
  <si>
    <t>-6.535326 107.418861</t>
  </si>
  <si>
    <t>https://www.google.com/maps/place/-6.535326+107.418861</t>
  </si>
  <si>
    <t>T0QD</t>
  </si>
  <si>
    <t>IPIK GANDAMANAH 47</t>
  </si>
  <si>
    <t>Jl. Ipik Gandamanah No.47 RT 07 RW 03 Kel.Tegalmunjul Kec.Purwakarta Kab.Purwakarta</t>
  </si>
  <si>
    <t xml:space="preserve">TEGALMUNJUL </t>
  </si>
  <si>
    <t>-6.540678 107.45065</t>
  </si>
  <si>
    <t>https://www.google.com/maps/place/-6.540678+107.45065</t>
  </si>
  <si>
    <t>T5JY</t>
  </si>
  <si>
    <t>GRAND TARUMA 8-9</t>
  </si>
  <si>
    <t>ASR</t>
  </si>
  <si>
    <t>AHW</t>
  </si>
  <si>
    <t>Jl. Cluster Grand Taruma Kel.Sukamakmur Kec.Telukjambe Timur Kab.Karawang</t>
  </si>
  <si>
    <t>SUKAMAKMUR</t>
  </si>
  <si>
    <t>6°18’19.94”S107°16’41.13”E</t>
  </si>
  <si>
    <t>-6.30553889 107.27809167</t>
  </si>
  <si>
    <t>https://www.google.com/maps/place/-6.30553889+107.27809167</t>
  </si>
  <si>
    <t>TWZ8</t>
  </si>
  <si>
    <t>SPBU JALAN CAGAK</t>
  </si>
  <si>
    <t>Jl. Raya Jalan Cagak, Kel.Jalan Cagak, Kec.Jalan Cagak, Kab.Subang</t>
  </si>
  <si>
    <t>6°40’33.04”S107°41’33.91”E</t>
  </si>
  <si>
    <t>-6.67584444 107.69276111</t>
  </si>
  <si>
    <t>https://www.google.com/maps/place/-6.67584444+107.69276111</t>
  </si>
  <si>
    <t>TQP6</t>
  </si>
  <si>
    <t>SPBU IR JUANDA RAYA</t>
  </si>
  <si>
    <t>Jl. Raya Ir. H Juanda, Kel.Margajaya, Kec.Bekasi Selatan, Kab.Bekasi</t>
  </si>
  <si>
    <t>6°14’17.68”S107°0’3.46”E</t>
  </si>
  <si>
    <t>-6.23823889 107.00096111</t>
  </si>
  <si>
    <t>https://www.google.com/maps/place/-6.23823889+107.00096111</t>
  </si>
  <si>
    <t>TMLC</t>
  </si>
  <si>
    <t>MOCH YAMIN 26</t>
  </si>
  <si>
    <t>Jl. Moc Yamin No.26 Kel.Duren Jaya Kec. Bekasi  Timur Kab.Bekasi</t>
  </si>
  <si>
    <t>6°14’21.73”S107°12’27.26”E</t>
  </si>
  <si>
    <t>-6.23936944 107.02423889</t>
  </si>
  <si>
    <t>https://www.google.com/maps/place/-6.23936944+107.02423889</t>
  </si>
  <si>
    <t>TVEX</t>
  </si>
  <si>
    <t>NUSA INDAH</t>
  </si>
  <si>
    <t>Jl. Nusa Indah Raya, Kel.Jakasetia Kab.Bekasi Selatan Kab.Bekasi</t>
  </si>
  <si>
    <t>6°15’23.36”S106°58’21.89”E</t>
  </si>
  <si>
    <t>-6.256487 106.972746</t>
  </si>
  <si>
    <t>https://www.google.com/maps/place/-6.256487+106.972746</t>
  </si>
  <si>
    <t>TZIZ</t>
  </si>
  <si>
    <t>SPBU CUT MUTIA RAYA</t>
  </si>
  <si>
    <t>Jl. Cut Mutia Raya 48 Kel.Sepanjang Jaya Kec.Rawalumbu Kab.Bekasi</t>
  </si>
  <si>
    <t>6°15’40.56”S107°0’2.43”E</t>
  </si>
  <si>
    <t>-6.260948 107.000641</t>
  </si>
  <si>
    <t>https://www.google.com/maps/place/-6.260948+107.000641</t>
  </si>
  <si>
    <t>FGVR</t>
  </si>
  <si>
    <t>GRIYA ASRI PURWAKARTA</t>
  </si>
  <si>
    <t>Jl. Veteran Griya Asri, Kel. Ciseureuh, Kec.Purwakarta, Kab.Purwakarta</t>
  </si>
  <si>
    <t>6°30’53.60”S107°27’17.00”E</t>
  </si>
  <si>
    <t>-6.51488889 107.45472222</t>
  </si>
  <si>
    <t>https://www.google.com/maps/place/-6.51488889+107.45472222</t>
  </si>
  <si>
    <t>T5SK</t>
  </si>
  <si>
    <t>BASUKI RAHMAT 65</t>
  </si>
  <si>
    <t>Jl. Basuki Rahmat No.65, Kel.Sindangkasih, Kec.Purwakarta, Kab.Purwakarta</t>
  </si>
  <si>
    <t>SINDANGKASIH</t>
  </si>
  <si>
    <t>6°33’38.51”S107°26’26.73”E</t>
  </si>
  <si>
    <t>-6.560662 107.44075</t>
  </si>
  <si>
    <t>https://www.google.com/maps/place/-6.560662+107.44075</t>
  </si>
  <si>
    <t>TNSZ</t>
  </si>
  <si>
    <t>SPBU KALIMALANG 2</t>
  </si>
  <si>
    <t>Jl. Raya Inspeksi Kalimalang Kel.Jatimulya, Kec.Tambun Selatan, Kab.Bekasi</t>
  </si>
  <si>
    <t>6°15’52.79”S107°1’48.69”E</t>
  </si>
  <si>
    <t>-6.26466389 107.03019167</t>
  </si>
  <si>
    <t>https://www.google.com/maps/place/-6.26466389+107.03019167</t>
  </si>
  <si>
    <t>TH8M</t>
  </si>
  <si>
    <t>TAMBELANG</t>
  </si>
  <si>
    <t xml:space="preserve">Jl. Raya Tambelang No.2 RT 08 RW 04, Kel.Sukarapih, Kec.Tambelang, Kab. Bekasi </t>
  </si>
  <si>
    <t>SUKARAPIH</t>
  </si>
  <si>
    <t>6°11’44.50”S107°7’10.50”E</t>
  </si>
  <si>
    <t>-6.19569444 107.11958333</t>
  </si>
  <si>
    <t>https://www.google.com/maps/place/-6.19569444+107.11958333</t>
  </si>
  <si>
    <t>TWTS</t>
  </si>
  <si>
    <t>SPBU RAYA KALIMALANG</t>
  </si>
  <si>
    <t>Jl. Raya Inspeksi Kalimalang Kel.Setiadarma, Kec.Tambun Selatan, Kab.Bekasi</t>
  </si>
  <si>
    <t>6°16’9.09”S107°2’34.29”E</t>
  </si>
  <si>
    <t>-6.26919167 107.04285833</t>
  </si>
  <si>
    <t>https://www.google.com/maps/place/-6.26919167+107.04285833</t>
  </si>
  <si>
    <t>TIL7</t>
  </si>
  <si>
    <t>SPBU CIMUNING</t>
  </si>
  <si>
    <t>Jl. Raya Setu-Bantargebang No7/22, Kel.Cimuning, Kec.Mustika Jaya, Kota Bekasi</t>
  </si>
  <si>
    <t>6°19’8.44”S107°1’39.71”E</t>
  </si>
  <si>
    <t>-6.31901111 107.02769722</t>
  </si>
  <si>
    <t>https://www.google.com/maps/place/-6.31901111+107.02769722</t>
  </si>
  <si>
    <t>TXZW</t>
  </si>
  <si>
    <t>SPBU CIBARUSAH</t>
  </si>
  <si>
    <t>Jl. Raya Serang-Cibarusah No.160, Kel.Sindang Mulya, Kec.Cibarusah, Kab.Bekasi</t>
  </si>
  <si>
    <t>6°25’27.63”S107°5’11.72”E</t>
  </si>
  <si>
    <t>-6.42424 107.086505</t>
  </si>
  <si>
    <t>https://www.google.com/maps/place/-6.42424+107.086505</t>
  </si>
  <si>
    <t>TZ7M</t>
  </si>
  <si>
    <t>Jl. Raya Sagalaherang Kaler 184, Kel.Sagalaherang Kaler, Kec.Sagalaherang, Kab.Subang</t>
  </si>
  <si>
    <t>6°40’12.42”S107°39’30.86”E</t>
  </si>
  <si>
    <t>-6.67011667 107.65857222</t>
  </si>
  <si>
    <t>https://www.google.com/maps/place/-6.67011667+107.65857222</t>
  </si>
  <si>
    <t>F3QU</t>
  </si>
  <si>
    <t>SPBU PLERED</t>
  </si>
  <si>
    <t>Jl. Raya Anjun Kp.Neglasari RT.01 RW.01, Kel.Babakan Sari, Kec.Plered, Kab.Purwakarta</t>
  </si>
  <si>
    <t>BABAKAN SARI</t>
  </si>
  <si>
    <t>6°38’11.85”S107°23’44.66”E</t>
  </si>
  <si>
    <t>-6.636625 107.39573889</t>
  </si>
  <si>
    <t>https://www.google.com/maps/place/-6.636625+107.39573889</t>
  </si>
  <si>
    <t>TLN8</t>
  </si>
  <si>
    <t>PURI TELUKJAMBE</t>
  </si>
  <si>
    <t>Jl. Perum Teluk Jambe Block C2 No.18 RT.06 RW.04 Kel.Sirnabaya, Kec.Telukjambe Timur, Kab.Karawang</t>
  </si>
  <si>
    <t>6°20’2.78”S107°18’14.16”E</t>
  </si>
  <si>
    <t>-6.33410556 107.30393333</t>
  </si>
  <si>
    <t>https://www.google.com/maps/place/-6.33410556+107.30393333</t>
  </si>
  <si>
    <t>TC3I</t>
  </si>
  <si>
    <t>CIBARUSAH KM 15</t>
  </si>
  <si>
    <t>Jl. Raya Cikarang Cibarusah, Kel. Sindang Mulya, Kec.Cibarusah, Kab.Bekasi</t>
  </si>
  <si>
    <t>6°24’58.80”S107°5’16.34”E</t>
  </si>
  <si>
    <t>-6.41635 107.087937</t>
  </si>
  <si>
    <t>https://www.google.com/maps/place/-6.41635+107.087937</t>
  </si>
  <si>
    <t>TF2L</t>
  </si>
  <si>
    <t>SPBU SUKASARI</t>
  </si>
  <si>
    <t>Jl. Raya Pamanukan - Pantura, Kel.Sukasari, Kec.Sukasari, Kab.Subang</t>
  </si>
  <si>
    <t>6°17’33.66”S107°46’38.85”E</t>
  </si>
  <si>
    <t>-6.29268889 107.77745833</t>
  </si>
  <si>
    <t>https://www.google.com/maps/place/-6.29268889+107.77745833</t>
  </si>
  <si>
    <t>TWZD</t>
  </si>
  <si>
    <t>AKSES TOL DAWUAN</t>
  </si>
  <si>
    <t>Jl. Kawasan Industri BIC Akses Tol Dawuan, Kel.Dawuan Tengah, Kec.Cikampek, Kab.Karawang</t>
  </si>
  <si>
    <t>6°24’1.66”S107°26’36.68”E</t>
  </si>
  <si>
    <t>-6.40046111 107.44360556</t>
  </si>
  <si>
    <t>https://www.google.com/maps/place/-6.40046111+107.44360556</t>
  </si>
  <si>
    <t>TBZN</t>
  </si>
  <si>
    <t>CIKAMPEK WADAS</t>
  </si>
  <si>
    <t>Jl. Raya Wadas Cikampek, Kel.Cikampek Utara, Kec.Kota Baru, Kab.Karawang</t>
  </si>
  <si>
    <t>6°23’43.76”S107°27’52.38”E</t>
  </si>
  <si>
    <t>-6.39548889 107.46455</t>
  </si>
  <si>
    <t>https://www.google.com/maps/place/-6.39548889+107.46455</t>
  </si>
  <si>
    <t>TL3U</t>
  </si>
  <si>
    <t>RAYA DARANGDAN</t>
  </si>
  <si>
    <t>Jl. Raya Darangdan RT.27 RW.01, Kel.Darangdan, Kec.Darangdan, Kab.Purwakarta</t>
  </si>
  <si>
    <t>6°41’8.22”S107°25’46.44”E</t>
  </si>
  <si>
    <t>-6.68561667 107.42956667</t>
  </si>
  <si>
    <t>https://www.google.com/maps/place/-6.68561667+107.42956667</t>
  </si>
  <si>
    <t>T8B9</t>
  </si>
  <si>
    <t>SPBU SUDIRMAN</t>
  </si>
  <si>
    <t>Jl. Jend. Sudirman No.56 Kel.Jomin Barat, Kec.Kota Baru, Kab.Karawang</t>
  </si>
  <si>
    <t>6°24’35.68”S107°28’51.00”E</t>
  </si>
  <si>
    <t>-6.409782 107.481146</t>
  </si>
  <si>
    <t>https://www.google.com/maps/place/-6.409782+107.481146</t>
  </si>
  <si>
    <t>T3IQ</t>
  </si>
  <si>
    <t>TOYOGIRI SELATAN</t>
  </si>
  <si>
    <t>Jl. Toyogiri Selatan, Kel.Jatimulya, Kec.Tambun Selatan, Kab.Bekasi</t>
  </si>
  <si>
    <t>6°16’14.85”S107°1’42.04”E</t>
  </si>
  <si>
    <t>-6.27079167 107.02834444</t>
  </si>
  <si>
    <t>https://www.google.com/maps/place/-6.27079167+107.02834444</t>
  </si>
  <si>
    <t>TEXY</t>
  </si>
  <si>
    <t>RAYA NAROGONG</t>
  </si>
  <si>
    <t>Jl. Raya Narogong RT.02 RW.01, Kel.Bojong Rawalumbu, Kec.Rawalumbu, Kab.Bekasi</t>
  </si>
  <si>
    <t>6°16’35.05”S106°59’31.70”E</t>
  </si>
  <si>
    <t>-6.27640278 106.99213889</t>
  </si>
  <si>
    <t>https://www.google.com/maps/place/-6.27640278+106.99213889</t>
  </si>
  <si>
    <t>TUCN</t>
  </si>
  <si>
    <t>MAYOR JENDRAL DI PANJAITAN</t>
  </si>
  <si>
    <t>Jl. Mayor Jendral Di Panjaitan, Kel.Soklat, Kec.Subang, Kab.Subang</t>
  </si>
  <si>
    <t>6°34’13.24”S107°46’3.35”E</t>
  </si>
  <si>
    <t>-6.57034444 107.76759722</t>
  </si>
  <si>
    <t>https://www.google.com/maps/place/-6.57034444+107.76759722</t>
  </si>
  <si>
    <t>T3XI</t>
  </si>
  <si>
    <t>AHMAD YANI 93</t>
  </si>
  <si>
    <t>Jl. Jendral Ahmad Yani No.93 RT.03 RW.11, Kel.Nagasari, Kec.Karawang Barat, Kab.Karawang</t>
  </si>
  <si>
    <t>6°18’16.43”S107°18’20.42”E</t>
  </si>
  <si>
    <t>-6.304487 107.305744</t>
  </si>
  <si>
    <t>https://www.google.com/maps/place/-6.304487+107.305744</t>
  </si>
  <si>
    <t>TFQS</t>
  </si>
  <si>
    <t>SPBU IR JUANDA BEKASI</t>
  </si>
  <si>
    <t>STF</t>
  </si>
  <si>
    <t>Jl. Ir H. Juanda No.258, Kel.Margahayu, Kec.Bekasi Timur, Kab.Kodya Bekasi</t>
  </si>
  <si>
    <t>6°15’5.58”S107°1’40.83”E</t>
  </si>
  <si>
    <t>-6.25155 107.02800833</t>
  </si>
  <si>
    <t>https://www.google.com/maps/place/-6.25155+107.02800833</t>
  </si>
  <si>
    <t>F8MK</t>
  </si>
  <si>
    <t>BATU GIOK</t>
  </si>
  <si>
    <t>Jl. Batu Giok Raya No.166, Kel.Bojong Rawalumbu, Kec.Rawalumbu, Kab.Bekasi</t>
  </si>
  <si>
    <t>6°17’28.51”S106°59’42.75”E</t>
  </si>
  <si>
    <t>-6.29125278 106.99520833</t>
  </si>
  <si>
    <t>https://www.google.com/maps/place/-6.29125278+106.99520833</t>
  </si>
  <si>
    <t>TFRL</t>
  </si>
  <si>
    <t>KOLONEL RAHMAT</t>
  </si>
  <si>
    <t>Jl. Kolonel Rahmat, Kel.Tegalmunjul, Kec.Purwakarta, Kab.Purwakarta</t>
  </si>
  <si>
    <t>6°32’33.74”S107°27’7.69”E</t>
  </si>
  <si>
    <t>-6.54270556 107.45213611</t>
  </si>
  <si>
    <t>https://www.google.com/maps/place/-6.54270556+107.45213611</t>
  </si>
  <si>
    <t>TNKK</t>
  </si>
  <si>
    <t>NAKULA RAYA</t>
  </si>
  <si>
    <t>Jl. Raya Nakula, Kel. Jakasetia, Kec.Bekasi Selatan, Kodya Bekasi</t>
  </si>
  <si>
    <t>6°15’33.70”S106°57’59.93”E</t>
  </si>
  <si>
    <t>-6.25938889 106.96664722</t>
  </si>
  <si>
    <t>https://www.google.com/maps/place/-6.25938889+106.96664722</t>
  </si>
  <si>
    <t>T5CG</t>
  </si>
  <si>
    <t>KUSUMAH ATMAJA 62</t>
  </si>
  <si>
    <t>Jl. DR Kusuma Atmaja No.62 RT.02 RW.01, Kel. Cipaisan, Kec.Purwakarta, Kab.Purwakarta</t>
  </si>
  <si>
    <t>CIPAISAN</t>
  </si>
  <si>
    <t>6°33’17.77”S107°26’20.32”E</t>
  </si>
  <si>
    <t>-6.55493611 107.43897778</t>
  </si>
  <si>
    <t>https://www.google.com/maps/place/-6.55493611+107.43897778</t>
  </si>
  <si>
    <t>T7TK</t>
  </si>
  <si>
    <t>SPBU MUNDU</t>
  </si>
  <si>
    <t>Jl. Raya Pamanukan - Pantura, Kel.Mundusari, Kec.Pusakanagara, Kab.Subang</t>
  </si>
  <si>
    <t>MUNDUSARI</t>
  </si>
  <si>
    <t>6°16’38.72”S107°51’0.50”E</t>
  </si>
  <si>
    <t>-6.277591 107.850028</t>
  </si>
  <si>
    <t>https://www.google.com/maps/place/-6.277591+107.850028</t>
  </si>
  <si>
    <t>TSQN</t>
  </si>
  <si>
    <t>SELANGJATI</t>
  </si>
  <si>
    <t>Jl. Raya Selang Jati, Kel.Wanajaya, Kec.Cibitung, Kab.Bekasi</t>
  </si>
  <si>
    <t>6°15’2.10”S107°6’2.98”E</t>
  </si>
  <si>
    <t>-6.25058333 107.10082778</t>
  </si>
  <si>
    <t>https://www.google.com/maps/place/-6.25058333+107.10082778</t>
  </si>
  <si>
    <t>T9B2</t>
  </si>
  <si>
    <t>PAPAN MAS BEKASI</t>
  </si>
  <si>
    <t>Jl. Raya Papan Mas, Kel.Mekarsari, Kec.Tambun Selatan, Kab.Bekasi</t>
  </si>
  <si>
    <t>6°15’23.81”S107°3’27.5”E</t>
  </si>
  <si>
    <t>-6.25661389 107.05765833</t>
  </si>
  <si>
    <t>https://www.google.com/maps/place/-6.25661389+107.05765833</t>
  </si>
  <si>
    <t>TQLT</t>
  </si>
  <si>
    <t>SPBU DIPONEGORO</t>
  </si>
  <si>
    <t>Jl. Raya Diponegoro No.19 RT.03/RW.01, Kel.Setiamekar, Kec.Tambun Selatan, Kab.Bekasi</t>
  </si>
  <si>
    <t>6°15’29.02”S107°2’44.19”E</t>
  </si>
  <si>
    <t>-6.25806111 107.04560833</t>
  </si>
  <si>
    <t>https://www.google.com/maps/place/-6.25806111+107.04560833</t>
  </si>
  <si>
    <t>TH4X</t>
  </si>
  <si>
    <t>VETERAN 03</t>
  </si>
  <si>
    <t>Jl. Raya Veteran No.03, Kel.Mulyamekar, kec.Babakan Cikao, Kab.Purwakarta</t>
  </si>
  <si>
    <t>6°30’53.72”S107°27’7.34”E</t>
  </si>
  <si>
    <t>-6.51602 107.453132</t>
  </si>
  <si>
    <t>https://www.google.com/maps/place/-6.51602+107.453132</t>
  </si>
  <si>
    <t>T7QF</t>
  </si>
  <si>
    <t>PARAKAN CIKAMPEK</t>
  </si>
  <si>
    <t>Jl. Raya Cikampek - Parakan, Kel.Cikampek Utara, Kec.Kota Baru, Kab.Karawang</t>
  </si>
  <si>
    <t>6°23’27.35”S107°27’59.63”E</t>
  </si>
  <si>
    <t>-6.39093056 107.46656389</t>
  </si>
  <si>
    <t>https://www.google.com/maps/place/-6.39093056+107.46656389</t>
  </si>
  <si>
    <t>T7JJ</t>
  </si>
  <si>
    <t>Jl. Raya Kosambi No.30, Kel.Duren, Kec.Klari, Kab.Karawang</t>
  </si>
  <si>
    <t>6°22’7.21”S107°22’19.40”E</t>
  </si>
  <si>
    <t>-6.36866944 107.37205556</t>
  </si>
  <si>
    <t>https://www.google.com/maps/place/-6.36866944+107.37205556</t>
  </si>
  <si>
    <t>TABD</t>
  </si>
  <si>
    <t>KP CEREWET 66</t>
  </si>
  <si>
    <t>Jl. Raya Kp Cerewet No.66, Kel.Durenjaya, Kec.Bekasi Timur, Kota Bekasi</t>
  </si>
  <si>
    <t>6°13’58.35”S107°1’43.31”E</t>
  </si>
  <si>
    <t>-6.232875 107.02869722</t>
  </si>
  <si>
    <t>https://www.google.com/maps/place/-6.232875+107.02869722</t>
  </si>
  <si>
    <t>TX6J</t>
  </si>
  <si>
    <t>STASIUN KARAWANG</t>
  </si>
  <si>
    <t>Jl. Arif Rachman Hakim, Kel.Nagasari, Kec.Karawang Barat, Kab.Karawang</t>
  </si>
  <si>
    <t>6°18’20.38”S107°18’0.11”E</t>
  </si>
  <si>
    <t>-6.30566111 107.30003056</t>
  </si>
  <si>
    <t>https://www.google.com/maps/place/-6.30566111+107.30003056</t>
  </si>
  <si>
    <t>TLSU</t>
  </si>
  <si>
    <t>GRAHA SUBANG KENCANA</t>
  </si>
  <si>
    <t>Jl. Graha Subang Kencana, Kel.Cigadung, Kec.Subang, Kab.Subang</t>
  </si>
  <si>
    <t>6°33’53.57”S107°44’56.66”E</t>
  </si>
  <si>
    <t>-6.56488056 107.74907222</t>
  </si>
  <si>
    <t>https://www.google.com/maps/place/-6.56488056+107.74907222</t>
  </si>
  <si>
    <t>TJXG</t>
  </si>
  <si>
    <t>STASIUN CIKAMPEK</t>
  </si>
  <si>
    <t>Jl. Raya Cikampek - Parakan, Kel. Cikampek Kota, Kec.Cikampek, Kab.Karawang</t>
  </si>
  <si>
    <t>CIKAMPEK KOTA</t>
  </si>
  <si>
    <t>6°24’21.43”S107°27’32.89”E</t>
  </si>
  <si>
    <t>-6.40595278 107.45913611</t>
  </si>
  <si>
    <t>https://www.google.com/maps/place/-6.40595278+107.45913611</t>
  </si>
  <si>
    <t>FG9M</t>
  </si>
  <si>
    <t>REST AREA 62-2 B</t>
  </si>
  <si>
    <t>Jl. Tol Jakarta Cikampek KM 62 +500B, Kel.Mekarjaya, Kec.Purwasari, Kab.Karawang</t>
  </si>
  <si>
    <t>6°23’22.81”S107°23’43.73”E</t>
  </si>
  <si>
    <t>-6.389758 107.395692</t>
  </si>
  <si>
    <t>https://www.google.com/maps/place/-6.389758+107.395692</t>
  </si>
  <si>
    <t>TFYZ</t>
  </si>
  <si>
    <t>GRAHA MUSTIKA BEKASI</t>
  </si>
  <si>
    <t>Jl. Perum Graha Mustika Media, Kel.Lubang Buaya, Kec.Setu, Kab.Bekasi</t>
  </si>
  <si>
    <t>6°19’29.19”S107°3’12.66”E</t>
  </si>
  <si>
    <t>-6.324775 107.05351667</t>
  </si>
  <si>
    <t>https://www.google.com/maps/place/-6.324775+107.05351667</t>
  </si>
  <si>
    <t>TN34</t>
  </si>
  <si>
    <t>KAPTEN HALIM 130</t>
  </si>
  <si>
    <t>Jl. Raya Kapten Halim No.130, Kel.Nagrikaler, Kec.Purwakarta, Kab.Purwakarta</t>
  </si>
  <si>
    <t>NAGRI KIDUL</t>
  </si>
  <si>
    <t>6°33’51.13”S107°27’5.04”E</t>
  </si>
  <si>
    <t>-6.56420278 107.4514</t>
  </si>
  <si>
    <t>https://www.google.com/maps/place/-6.56420278+107.4514</t>
  </si>
  <si>
    <t>TZXU</t>
  </si>
  <si>
    <t>PAGADEN SUBANG</t>
  </si>
  <si>
    <t>Jl. Subang - Pamanukan, Kel.Pagaden, Kec.Pagaden, Kab.Subang</t>
  </si>
  <si>
    <t xml:space="preserve">PAGADEN </t>
  </si>
  <si>
    <t>6°27’17.00’S107°48’37.43”E</t>
  </si>
  <si>
    <t>-6.45472222 107.81039722</t>
  </si>
  <si>
    <t>https://www.google.com/maps/place/-6.45472222+107.81039722</t>
  </si>
  <si>
    <t>T3Q1</t>
  </si>
  <si>
    <t>CIKAMPEK PARAKAN 05</t>
  </si>
  <si>
    <t>Jl. Raya Cikampek - Parakan, Kel.Cikampek Kota, Kec.Cikampek, Kab.Karawang</t>
  </si>
  <si>
    <t>6°24’24.36”S107°27’40.57”E</t>
  </si>
  <si>
    <t>-6.40676667 107.46126944</t>
  </si>
  <si>
    <t>https://www.google.com/maps/place/-6.40676667+107.46126944</t>
  </si>
  <si>
    <t>TXJD</t>
  </si>
  <si>
    <t>SENTRA NIAGA</t>
  </si>
  <si>
    <t>Jl. Raya Ahmad Yani Ruko Sentra Niaga, Kel.Kayuringin Jaya, Kec.Bekasi Selatan, Kab.Bekasi</t>
  </si>
  <si>
    <t xml:space="preserve">BEKASI SELATAN </t>
  </si>
  <si>
    <t>6°14’40.31”S106°59’31.79”E</t>
  </si>
  <si>
    <t>-6.24453056 106.99216389</t>
  </si>
  <si>
    <t>https://www.google.com/maps/place/-6.24453056+106.99216389</t>
  </si>
  <si>
    <t>TGMR</t>
  </si>
  <si>
    <t>SUNCITY SQUARE</t>
  </si>
  <si>
    <t>Jl. Mayor M Hasibuan Ruko Suncity Square, Kel.Margajaya, Kec.Bekasi Selatan, Kodya Bekasi</t>
  </si>
  <si>
    <t>6°14’52.27”S106°59’43.39”E</t>
  </si>
  <si>
    <t>-6.24785278 106.99538611</t>
  </si>
  <si>
    <t>https://www.google.com/maps/place/-6.24785278+106.99538611</t>
  </si>
  <si>
    <t>FM75</t>
  </si>
  <si>
    <t>H. DJOLE 58</t>
  </si>
  <si>
    <t>Jl. H. Djole No.58, Kel.Bantar Gebang, Kec.Bantar Gebang, Kodya Bekasi</t>
  </si>
  <si>
    <t>6°18’46.63”S106°59’24.21”E</t>
  </si>
  <si>
    <t>-6.31295278 106.99005833</t>
  </si>
  <si>
    <t>https://www.google.com/maps/place/-6.31295278+106.99005833</t>
  </si>
  <si>
    <t>TRJO</t>
  </si>
  <si>
    <t>IBRAHIM SINGADILAGA 115</t>
  </si>
  <si>
    <t>Jl. Ibrahim Singadilaga No.115, Kel.Purwamekar, Kec.Purwakarta, Kab.Purwakarta</t>
  </si>
  <si>
    <t>6°32’18.71”S107°26’25.99”E</t>
  </si>
  <si>
    <t>-6.53853056 107.44055278</t>
  </si>
  <si>
    <t>https://www.google.com/maps/place/-6.53853056+107.44055278</t>
  </si>
  <si>
    <t>TTBG</t>
  </si>
  <si>
    <t>PEKAYON 66</t>
  </si>
  <si>
    <t>Jl. Raya Pekayon No.66, Kel.Jakasetia, Kec.Bekasi Selatan, Kab.Bekasi</t>
  </si>
  <si>
    <t>6°16’29.50”S106°58’37.35”E</t>
  </si>
  <si>
    <t>-6.27486111 106.97704167</t>
  </si>
  <si>
    <t>https://www.google.com/maps/place/-6.27486111+106.97704167</t>
  </si>
  <si>
    <t>T6W5</t>
  </si>
  <si>
    <t>BANTENG 21</t>
  </si>
  <si>
    <t>Jl. Banteng No.21, Kel.Kranji, Kec.Bekasi Barat, Kodya Bekasi</t>
  </si>
  <si>
    <t>6°13’39.87”S106°58’32.20”E</t>
  </si>
  <si>
    <t>-6.22774167 106.97561111</t>
  </si>
  <si>
    <t>https://www.google.com/maps/place/-6.22774167+106.97561111</t>
  </si>
  <si>
    <t>TABV</t>
  </si>
  <si>
    <t>GRAND VISTA CIKARANG</t>
  </si>
  <si>
    <t>Jl. Cendrawasih Ruko Grand Vista Cikarang, Kel.Jayamulya, Kec.Serang Baru, Kab.Bekasi</t>
  </si>
  <si>
    <t xml:space="preserve">JAYAMULYA </t>
  </si>
  <si>
    <t>6°24’57.54”S107°4’4.63”E</t>
  </si>
  <si>
    <t>-6.41598333 107.06795278</t>
  </si>
  <si>
    <t>https://www.google.com/maps/place/-6.41598333+107.06795278</t>
  </si>
  <si>
    <t>TG6E</t>
  </si>
  <si>
    <t>KARTIKA WANASARI</t>
  </si>
  <si>
    <t>Jl. Perum Kartika Wanasari, Kel.Wanasari, Kec.Cibitung, Kab.Bekasi</t>
  </si>
  <si>
    <t>-6.25578889 107.08736111</t>
  </si>
  <si>
    <t>https://www.google.com/maps/place/-6.25578889+107.08736111</t>
  </si>
  <si>
    <t>T5DR</t>
  </si>
  <si>
    <t>BOSIH RAYA 01</t>
  </si>
  <si>
    <t>Jl. Raya H Bosih No.1, Kel.Wanasari, Kec.Cibitung, Kab.Bekasi</t>
  </si>
  <si>
    <t>6°15’31.37”S107°5’4.37”E</t>
  </si>
  <si>
    <t>-6.25871389 107.08454722</t>
  </si>
  <si>
    <t>https://www.google.com/maps/place/-6.25871389+107.08454722</t>
  </si>
  <si>
    <t>T5QZ</t>
  </si>
  <si>
    <t>RAWA BEBEK</t>
  </si>
  <si>
    <t>Jl. Rawa Bebek, Kel.Kota Baru, Kec.Bekasi Barat, Kodya Bekasi</t>
  </si>
  <si>
    <t>6°12’51.89”S106°57’41.21”E</t>
  </si>
  <si>
    <t>-6.21441389 106.96144722</t>
  </si>
  <si>
    <t>https://www.google.com/maps/place/-6.21441389+106.96144722</t>
  </si>
  <si>
    <t>TH0W</t>
  </si>
  <si>
    <t>RUKO BETOS</t>
  </si>
  <si>
    <t>WDN</t>
  </si>
  <si>
    <t>FAH</t>
  </si>
  <si>
    <t>Jl. Ruko Bekasi Town Square, Kel.Margahayu, Kec.Bekasi Timur, Kodya Bekasi</t>
  </si>
  <si>
    <t>6°15’16.46”S107°0’34.36”E</t>
  </si>
  <si>
    <t>-6.254473 107.009535</t>
  </si>
  <si>
    <t>https://www.google.com/maps/place/-6.254473+107.009535</t>
  </si>
  <si>
    <t>FH7I</t>
  </si>
  <si>
    <t>PURI EPICENTRUM KARAWANG</t>
  </si>
  <si>
    <t>Jl. Puri Epicentrum, Kel.Cibalongsari, Kec.Klari, Kab.Karawang</t>
  </si>
  <si>
    <t>6°20’57.17”S107°22’21.11”E</t>
  </si>
  <si>
    <t>-6.34921389 107.37253056</t>
  </si>
  <si>
    <t>https://www.google.com/maps/place/-6.34921389+107.37253056</t>
  </si>
  <si>
    <t>T9V4</t>
  </si>
  <si>
    <t>NAROGONG MEGAH</t>
  </si>
  <si>
    <t>Jl. Narogong Megah, Kel.Pengasinan, Kec.Rawalumbu, Kodya Bekasi</t>
  </si>
  <si>
    <t>6°16’23.66”S107°0’36.42”E</t>
  </si>
  <si>
    <t>-6.27323889 107.01011667</t>
  </si>
  <si>
    <t>https://www.google.com/maps/place/-6.27323889+107.01011667</t>
  </si>
  <si>
    <t>TJZP</t>
  </si>
  <si>
    <t>GRAND GALAXY 8-9</t>
  </si>
  <si>
    <t>Jl. Raya Boulevard Timur Ruko Grand Galaxy No.8-9, Kel.Jakasetia, Kec.Bekasi Selatan, Kodya Bekasi</t>
  </si>
  <si>
    <t>6°16’13.87”S106°58’17.44”E</t>
  </si>
  <si>
    <t>-6.270452 106.97169</t>
  </si>
  <si>
    <t>https://www.google.com/maps/place/-6.270452+106.97169</t>
  </si>
  <si>
    <t>T2F9</t>
  </si>
  <si>
    <t>IR JUANDA 88</t>
  </si>
  <si>
    <t>Jl. Raya Juanda No.88, Kel.Bekasi Jaya, Kec.Bekasi Timur, Kodya Bekasi</t>
  </si>
  <si>
    <t>6°14’33.25”S107°0’17.62”E</t>
  </si>
  <si>
    <t>-6.242559 107.004916</t>
  </si>
  <si>
    <t>https://www.google.com/maps/place/-6.242559+107.004916</t>
  </si>
  <si>
    <t>TU2S</t>
  </si>
  <si>
    <t>LELE RAYA</t>
  </si>
  <si>
    <t>WHN</t>
  </si>
  <si>
    <t>Jl. Lele Raya, Kel.Kayuringin Jaya, Kec.Bekasi Selatan, Kodya Bekasi</t>
  </si>
  <si>
    <t>6°14’47.51”S106°59’16.97”E</t>
  </si>
  <si>
    <t>-6.24653056 106.98804722</t>
  </si>
  <si>
    <t>https://www.google.com/maps/place/-6.24653056+106.98804722</t>
  </si>
  <si>
    <t>T2X9</t>
  </si>
  <si>
    <t>BUMYAGARA RAYA</t>
  </si>
  <si>
    <t>Jl. Bumyagara, Kel.Mustika Jaya, Kec.Mustika Jaya, Kodya Bekasi</t>
  </si>
  <si>
    <t>6°17’23.81”S107°1’37.21”E</t>
  </si>
  <si>
    <t>-6.28994722 107.02700278</t>
  </si>
  <si>
    <t>https://www.google.com/maps/place/-6.28994722+107.02700278</t>
  </si>
  <si>
    <t>TXP8</t>
  </si>
  <si>
    <t>ZAMRUD BLOK K</t>
  </si>
  <si>
    <t>Jl. Zamrud Utara Blok K1 No.3, Kel.Pedurenan, Kec.Mustika Jaya, Kodya Bekasi</t>
  </si>
  <si>
    <t>6°18’45.05”S107°1’18.52”E</t>
  </si>
  <si>
    <t>-6.31251389 107.02181111</t>
  </si>
  <si>
    <t>https://www.google.com/maps/place/-6.31251389+107.02181111</t>
  </si>
  <si>
    <t>TKZQ</t>
  </si>
  <si>
    <t>TAMBUN CITY</t>
  </si>
  <si>
    <t>Jl. Sultan Hasanudin Ruko Tambun City, Kel.Tambun, Kec.Tambun Selatan, Kab.Bekasi</t>
  </si>
  <si>
    <t>6°15’52.54”S107°4’17.13”E</t>
  </si>
  <si>
    <t>-6.264425 107.071421</t>
  </si>
  <si>
    <t>https://www.google.com/maps/place/-6.264425+107.071421</t>
  </si>
  <si>
    <t>FC8E</t>
  </si>
  <si>
    <t>PURI PERSADA INDAH 2</t>
  </si>
  <si>
    <t>Jl. Raya Cikarang Cibarusah KM 19, Perumahan Puri Persada Indah, Kel.Sindang Mulya, Kec.Cibarusah, Kab.Bekasi</t>
  </si>
  <si>
    <t>6°24’20.99”S107°5’38.15”E</t>
  </si>
  <si>
    <t>-6.40583056 107.09393056</t>
  </si>
  <si>
    <t>https://www.google.com/maps/place/-6.40583056+107.09393056</t>
  </si>
  <si>
    <t>TJXB</t>
  </si>
  <si>
    <t>NUSANTARA 03</t>
  </si>
  <si>
    <t>Jl. Nusantara No.03, Kel.Aren Jaya, Kec.Bekasi Timur, Kota Bekasi</t>
  </si>
  <si>
    <t>6°14’33.84”S107°2’9.22”E</t>
  </si>
  <si>
    <t>-6.24273333 107.03589444</t>
  </si>
  <si>
    <t>https://www.google.com/maps/place/-6.24273333+107.03589444</t>
  </si>
  <si>
    <t>FQEU</t>
  </si>
  <si>
    <t>GARDENIA UTARA</t>
  </si>
  <si>
    <t>JL. Gardenia Utara Ruko BR No.1-3 dan 1-3A RT.06/RW.16, Kel.Jakasetia, Kec.Bekasi Selatan, Kodya Bekasi</t>
  </si>
  <si>
    <t>6°16’5.65”S106°58’5.21”E</t>
  </si>
  <si>
    <t>-6.26823611 106.96811389</t>
  </si>
  <si>
    <t>https://www.google.com/maps/place/-6.26823611+106.96811389</t>
  </si>
  <si>
    <t>TUP1</t>
  </si>
  <si>
    <t>ASYAFIAH BEKASI</t>
  </si>
  <si>
    <t>Jl. Asyafiah, Kel.Jakasampurna, Kec.Bekasi Barat, Kota Bekasi</t>
  </si>
  <si>
    <t>6°14’34.46”S106°57’55.66”E</t>
  </si>
  <si>
    <t>-6.24290556 106.96546111</t>
  </si>
  <si>
    <t>https://www.google.com/maps/place/-6.24290556+106.96546111</t>
  </si>
  <si>
    <t>TJ5B</t>
  </si>
  <si>
    <t>BOUGENVILE RAYA</t>
  </si>
  <si>
    <t>Jl. Bougenvile, Kel.Kranji, Kec.Bekasi Barat, Kota Bekasi</t>
  </si>
  <si>
    <t>6°13’31.16”S106°58’8.79”E</t>
  </si>
  <si>
    <t>-6.22532222 106.96910833</t>
  </si>
  <si>
    <t>https://www.google.com/maps/place/-6.22532222+106.96910833</t>
  </si>
  <si>
    <t>TBTN</t>
  </si>
  <si>
    <t>MITRA BEKASI</t>
  </si>
  <si>
    <t>Jl. Ruko Mitra Bekasi Blok E No.20, Kel.Duren Jaya, kec.Bekasi Timur, Kota Bekasi</t>
  </si>
  <si>
    <t>6°14’46.19”S107°0’43.46”E</t>
  </si>
  <si>
    <t>-6.246716 107.012112</t>
  </si>
  <si>
    <t>https://www.google.com/maps/place/-6.246716+107.012112</t>
  </si>
  <si>
    <t>TMR9</t>
  </si>
  <si>
    <t>CAMPAKASARI</t>
  </si>
  <si>
    <t>Jl. Raya Campaka, Kel.Campakasari, Kec.Campaka, Kab.Purwakarta</t>
  </si>
  <si>
    <t>6°30’41.62”S107°28’49.91”E</t>
  </si>
  <si>
    <t>-6.51156111 107.48053056</t>
  </si>
  <si>
    <t>https://www.google.com/maps/place/-6.51156111+107.48053056</t>
  </si>
  <si>
    <t>TYKQ</t>
  </si>
  <si>
    <t>DJUANDA 183</t>
  </si>
  <si>
    <t>Jl. Juanda No.183, Kel.Duren Jaya, Kec.Bekasi Timur, Kota Bekasi</t>
  </si>
  <si>
    <t>6°14’57.40”S107°0’51.32”E</t>
  </si>
  <si>
    <t>-6.24927778 107.01425556</t>
  </si>
  <si>
    <t>https://www.google.com/maps/place/-6.24927778+107.01425556</t>
  </si>
  <si>
    <t>FQSG</t>
  </si>
  <si>
    <t>DE KERATON</t>
  </si>
  <si>
    <t>Jl. Raya Kosambi Telaga Sari KM 02, Kel.Pancawati, Kec.Klari, Kab.Karawang</t>
  </si>
  <si>
    <t>Pancawati</t>
  </si>
  <si>
    <t>Klari</t>
  </si>
  <si>
    <t>6°21’25.07”S107°22’46.17”E</t>
  </si>
  <si>
    <t>-6.35696389 107.37949167</t>
  </si>
  <si>
    <t>https://www.google.com/maps/place/-6.35696389+107.37949167</t>
  </si>
  <si>
    <t>TV8T</t>
  </si>
  <si>
    <t>WESTERN BOULEVARD 35-36</t>
  </si>
  <si>
    <t>Jl. Western Boulevard No.35-36, Kel,Mustika Jaya, Kec.Mustika Jaya, Kota Bekasi</t>
  </si>
  <si>
    <t>6°17’38.81”S107°2’11.08”E</t>
  </si>
  <si>
    <t>-6.29411389 107.03641111</t>
  </si>
  <si>
    <t>https://www.google.com/maps/place/-6.29411389+107.03641111</t>
  </si>
  <si>
    <t>T1GQ</t>
  </si>
  <si>
    <t>RAWA AREN</t>
  </si>
  <si>
    <t>Jl. Rawa Aren, Kel.Aren Jaya, Kec.Bekasi Timur, Kota Bekasi</t>
  </si>
  <si>
    <t>6°14’58.46”S107°1’54.66”E</t>
  </si>
  <si>
    <t>-6.24957222 107.03185</t>
  </si>
  <si>
    <t>https://www.google.com/maps/place/-6.24957222+107.03185</t>
  </si>
  <si>
    <t>TRDO</t>
  </si>
  <si>
    <t>GRAND CIKARANG VILLAGE</t>
  </si>
  <si>
    <t>Jl. Perum Grand Cikarang Village, Kel.Jaya Sampurna, Kec.Serang Baru, Kab.Bekasi</t>
  </si>
  <si>
    <t>JAYASAMPURNA</t>
  </si>
  <si>
    <t>6°22’58.93”S107°4’36.31”E</t>
  </si>
  <si>
    <t>-6.383014 107.076709</t>
  </si>
  <si>
    <t>https://www.google.com/maps/place/-6.383014+107.076709</t>
  </si>
  <si>
    <t>T4O4</t>
  </si>
  <si>
    <t>TAMAN PERMATA INDAH</t>
  </si>
  <si>
    <t>Jl. Perum Permata Indah, Kel.Waringin Jaya, Kec.Kedung Waringin, Kab.Bekasi</t>
  </si>
  <si>
    <t>6°15’22.74”S107°14’8.25”E</t>
  </si>
  <si>
    <t>-6.25631667 107.235625</t>
  </si>
  <si>
    <t>https://www.google.com/maps/place/-6.25631667+107.235625</t>
  </si>
  <si>
    <t>TGMP</t>
  </si>
  <si>
    <t>BUMI LESTARI 13</t>
  </si>
  <si>
    <t>Jl. Perum Bumi Lestari Blok H8 No.13, Kel.Mangun Jaya, Kec.Tambun Selatan, Kab.Bekasi</t>
  </si>
  <si>
    <t>6°14’42.54”S107°3’36.16”E</t>
  </si>
  <si>
    <t>-6.24515 107.06004444</t>
  </si>
  <si>
    <t>https://www.google.com/maps/place/-6.24515+107.06004444</t>
  </si>
  <si>
    <t>F7TJ</t>
  </si>
  <si>
    <t>CIMAUNG</t>
  </si>
  <si>
    <t>Jl. Raya Ipik Gandamanah, Kel.Ciseureuh, Kec.Purwakarta, Kab.Purwakarta</t>
  </si>
  <si>
    <t>6°31’4.21”S107°28’5.71”E</t>
  </si>
  <si>
    <t>-6.51783611 107.46825278</t>
  </si>
  <si>
    <t>https://www.google.com/maps/place/-6.51783611+107.46825278</t>
  </si>
  <si>
    <t>TVN7</t>
  </si>
  <si>
    <t>MANUNGGAL SETIAMEKAR</t>
  </si>
  <si>
    <t>USA</t>
  </si>
  <si>
    <t>Jl. Manunggal, Kel.Setiamekar, Kec.Tambun Selatan, Kab.Bekasi</t>
  </si>
  <si>
    <t xml:space="preserve">SETIAMEKAR </t>
  </si>
  <si>
    <t>6°14’48.23”S107°2’10.40”E</t>
  </si>
  <si>
    <t>-6.246706 107.03634</t>
  </si>
  <si>
    <t>https://www.google.com/maps/place/-6.246706+107.03634</t>
  </si>
  <si>
    <t>TLWN</t>
  </si>
  <si>
    <t>H MAT ALI</t>
  </si>
  <si>
    <t>Jl. H Mat Ali, Kel.Bintara Jaya, Kec.Bekasi Barat, Kota Bekasi</t>
  </si>
  <si>
    <t>6°14’20.09”S106°56’54.79”E</t>
  </si>
  <si>
    <t>-6.23891389 106.94855278</t>
  </si>
  <si>
    <t>https://www.google.com/maps/place/-6.23891389+106.94855278</t>
  </si>
  <si>
    <t>FVCJ</t>
  </si>
  <si>
    <t>PURI LESTARI</t>
  </si>
  <si>
    <t>Jl. Perum Puri Lestari Blok C7 No.10-12, Kel.Sukajaya, Kec.Cibitung, Kab.Bekasi</t>
  </si>
  <si>
    <t>6°15’39.76”S107°3’15.23”E</t>
  </si>
  <si>
    <t>-6.239236 107.137598</t>
  </si>
  <si>
    <t>https://www.google.com/maps/place/-6.239236+107.137598</t>
  </si>
  <si>
    <t>T1ND</t>
  </si>
  <si>
    <t>MARGAHAYU 396</t>
  </si>
  <si>
    <t>Jl. Margahayu - Bekasi, Kel.Margahayu, Kec.Bekasi Timur, Kota Bekasi</t>
  </si>
  <si>
    <t>6°15’2.93”S107°1’17.78”E</t>
  </si>
  <si>
    <t>-6.25081389 107.02077222</t>
  </si>
  <si>
    <t>https://www.google.com/maps/place/-6.25081389+107.02077222</t>
  </si>
  <si>
    <t>T5W3</t>
  </si>
  <si>
    <t>GRAND ROYAL PARK</t>
  </si>
  <si>
    <t>Jl. Pasir Randu, Kel.Sukasari, Kec.Serang Baru, Kab.Bekasi</t>
  </si>
  <si>
    <t>6°23’19.65”S107°5’31.34”E</t>
  </si>
  <si>
    <t>-6.38879167 107.09203889</t>
  </si>
  <si>
    <t>https://www.google.com/maps/place/-6.38879167+107.09203889</t>
  </si>
  <si>
    <t>TFDY</t>
  </si>
  <si>
    <t>TAMAN GALAXY RAYA</t>
  </si>
  <si>
    <t>Jl. Perum Taman Galaxy, Kel.Jakasetia, Kec.Bekasi Selatan, Kota Bekasi</t>
  </si>
  <si>
    <t>6°15’32.70”S106°58’6.33”E</t>
  </si>
  <si>
    <t>-6.25908333 106.968425</t>
  </si>
  <si>
    <t>https://www.google.com/maps/place/-6.25908333+106.968425</t>
  </si>
  <si>
    <t>TNYD</t>
  </si>
  <si>
    <t>GRAND GALAXY CENTRAL PARK</t>
  </si>
  <si>
    <t>Jl. Grand Galaxy City Central Park, Kel.Jaka Sampurna, Kec.Bekasi Barat, Kota Bekasi</t>
  </si>
  <si>
    <t>6°16’13.55”S106°58’27.03”E</t>
  </si>
  <si>
    <t>-6.27043056 106.974175</t>
  </si>
  <si>
    <t>https://www.google.com/maps/place/-6.27043056+106.974175</t>
  </si>
  <si>
    <t>TNPT</t>
  </si>
  <si>
    <t>GRAND GALAXY CITY 18-19</t>
  </si>
  <si>
    <t>Jl. Gardenia Galaxy City Boulevard No.18-19, Kel.Jakasetia, Kec.Bekasi Selatan, Kota Bekasi</t>
  </si>
  <si>
    <t>6°16’41.35”S106°58’26.10”E</t>
  </si>
  <si>
    <t>-6.27815278 106.97391667</t>
  </si>
  <si>
    <t>https://www.google.com/maps/place/-6.27815278+106.97391667</t>
  </si>
  <si>
    <t>TKGD</t>
  </si>
  <si>
    <t>PRAMUKA 39</t>
  </si>
  <si>
    <t>Jl. Pramuka No.43 RT.04/RW.06, Kel.Margajaya, Kec.Bekasi Selatan, Kota Bekasi</t>
  </si>
  <si>
    <t>MARGA JAYA</t>
  </si>
  <si>
    <t>-6.23996389 107.00075556</t>
  </si>
  <si>
    <t>https://www.google.com/maps/place/-6.23996389+107.00075556</t>
  </si>
  <si>
    <t>T4E4</t>
  </si>
  <si>
    <t>SETIADARMA 08</t>
  </si>
  <si>
    <t>Jl. Setiadarma No.06, Kel.Setiadarma, Kec.Tambun Selatan, Kab.Bekasi</t>
  </si>
  <si>
    <t>-6.26104444 107.05423056</t>
  </si>
  <si>
    <t>https://www.google.com/maps/place/-6.26104444+107.05423056</t>
  </si>
  <si>
    <t>T4GS</t>
  </si>
  <si>
    <t>KEMANG PRATAMA RAYA</t>
  </si>
  <si>
    <t>Jl. Kemang Pratama Raya Blok A No.1, Kel.Sepanjang Jaya, Kec.Rawalumbu, Kota Bekasi</t>
  </si>
  <si>
    <t>6°16’13.51”S106°59’14.46”E</t>
  </si>
  <si>
    <t>-6.27041944 106.98735</t>
  </si>
  <si>
    <t>https://www.google.com/maps/place/-6.27041944+106.98735</t>
  </si>
  <si>
    <t>TVZ2</t>
  </si>
  <si>
    <t>TUPAREV 436</t>
  </si>
  <si>
    <t>Jl. Tuparev No.133, Kel.Adiarsa Timur, Kec.Karawang Timur, Kab.Karawang</t>
  </si>
  <si>
    <t>6°18’40.79”S107°18’57.93”E</t>
  </si>
  <si>
    <t>-6.31133056 107.31609167</t>
  </si>
  <si>
    <t>https://www.google.com/maps/place/-6.31133056+107.31609167</t>
  </si>
  <si>
    <t>TJQ2</t>
  </si>
  <si>
    <t>BULAK KAPAL RAYA</t>
  </si>
  <si>
    <t>Jl. Pahlawan No.47, Kel.Aren Jaya, Kec.Bekasi Timur, Kota Bekasi</t>
  </si>
  <si>
    <t xml:space="preserve">BEKASI TIMUR </t>
  </si>
  <si>
    <t>6°14’48.83”S107°1’31.01”E</t>
  </si>
  <si>
    <t>-6.24689722 107.02528056</t>
  </si>
  <si>
    <t>https://www.google.com/maps/place/-6.24689722+107.02528056</t>
  </si>
  <si>
    <t>T5LN</t>
  </si>
  <si>
    <t>CIMUNING BEKASI</t>
  </si>
  <si>
    <t>Jl. Mahkota Cimuning, Kel.Cimuning, Kec.Mustika Jaya, Kota Bekasi</t>
  </si>
  <si>
    <t>6°19’21.73”S107°1’21.14”E</t>
  </si>
  <si>
    <t>-6.32270278 107.02253889</t>
  </si>
  <si>
    <t>https://www.google.com/maps/place/-6.32270278+107.02253889</t>
  </si>
  <si>
    <t>TEW8</t>
  </si>
  <si>
    <t>ARJUNA RAYA</t>
  </si>
  <si>
    <t>Jl. Arjuna Kp.Pulo, Kel.Sumberjaya, Kec.Tambun Selatan, Kab.Bekasi</t>
  </si>
  <si>
    <t xml:space="preserve">TAMBUN SELATAN </t>
  </si>
  <si>
    <t>6°13’36.50”S107°4’19.34”E</t>
  </si>
  <si>
    <t>-6.22680556 107.07203889</t>
  </si>
  <si>
    <t>https://www.google.com/maps/place/-6.22680556+107.07203889</t>
  </si>
  <si>
    <t>T2BC</t>
  </si>
  <si>
    <t>SUMBER JAYA 04</t>
  </si>
  <si>
    <t>Jl. Sumber Jaya No.04, Kel.Mangun Jaya, Kec.Tambun Selatan, Kab.Bekasi</t>
  </si>
  <si>
    <t>6°14’38.73”S107°3’53.37”E</t>
  </si>
  <si>
    <t>-6.24409167 107.064825</t>
  </si>
  <si>
    <t>https://www.google.com/maps/place/-6.24409167+107.064825</t>
  </si>
  <si>
    <t>TQDC</t>
  </si>
  <si>
    <t>TELAGASARI KOSAMBI</t>
  </si>
  <si>
    <t>Jl. Raya Kosambi Telagari, Kel.Cibalongsari, Kec.Klari, Kab.Karawang</t>
  </si>
  <si>
    <t>6°20’40.42”S107°22’44.98”E</t>
  </si>
  <si>
    <t>-6.34456111 107.37916111</t>
  </si>
  <si>
    <t>https://www.google.com/maps/place/-6.34456111+107.37916111</t>
  </si>
  <si>
    <t>TN3G</t>
  </si>
  <si>
    <t>BOROBUDUR RAYA</t>
  </si>
  <si>
    <t>Jl. Candi Panataran RT.01/RW.11, Kel.Duren Jaya, Kec.Bekasi Timur, Kota Bekasi</t>
  </si>
  <si>
    <t>6°14’6.64”S107°1’12.51”E</t>
  </si>
  <si>
    <t>-6.23517778 107.02014167</t>
  </si>
  <si>
    <t>https://www.google.com/maps/place/-6.23517778+107.02014167</t>
  </si>
  <si>
    <t>TBAD</t>
  </si>
  <si>
    <t>CIJUNTI</t>
  </si>
  <si>
    <t>Jl. Raya Tanjung Garut, Kel.Cijunti, Kec.Campaka, Kab.Purwakarta</t>
  </si>
  <si>
    <t xml:space="preserve">CIJUNTI </t>
  </si>
  <si>
    <t>6°26’32.48”S107°31’40.98”E</t>
  </si>
  <si>
    <t>-6.44235556 107.52805</t>
  </si>
  <si>
    <t>https://www.google.com/maps/place/-6.44235556+107.52805</t>
  </si>
  <si>
    <t>F79N</t>
  </si>
  <si>
    <t>MAKRIK</t>
  </si>
  <si>
    <t>Jl. Makrik, Kel.Bojong Rawalumbu, Kec.Rawalumbu, Kota Bekasi</t>
  </si>
  <si>
    <t>6°16’55.88”S107°0’10.29”E</t>
  </si>
  <si>
    <t>-6.28218889 107.00285833</t>
  </si>
  <si>
    <t>https://www.google.com/maps/place/-6.28218889+107.00285833</t>
  </si>
  <si>
    <t>T1K3</t>
  </si>
  <si>
    <t>AMPERA 04</t>
  </si>
  <si>
    <t>Jl. Ampera - Bekasi, Kel.Durenjaya, Kec.Bekasi Timur, Kota Bekasi</t>
  </si>
  <si>
    <t>6°14’44.40”S107°1’18.34”E</t>
  </si>
  <si>
    <t>-6.24566667 107.02176111</t>
  </si>
  <si>
    <t>https://www.google.com/maps/place/-6.24566667+107.02176111</t>
  </si>
  <si>
    <t>TYUN</t>
  </si>
  <si>
    <t>SUKARAYA INDAH</t>
  </si>
  <si>
    <t>Jl. Perum Sukaraya Indah, kel.Sukaraya, Kec.Karang Bahagia, Kab.Bekasi</t>
  </si>
  <si>
    <t xml:space="preserve">SUKARAYA </t>
  </si>
  <si>
    <t>6°13'01.2"S 107°09'58.6"E</t>
  </si>
  <si>
    <t>-6.21701111 107.16628889</t>
  </si>
  <si>
    <t>https://www.google.com/maps/place/-6.21701111+107.16628889</t>
  </si>
  <si>
    <t>TW7A</t>
  </si>
  <si>
    <t>SUKAMAJU SUKATANI</t>
  </si>
  <si>
    <t>Jl. Sukamaju Sukatani, kel.Sukamaju, Kec.Sukatani, Kab.Purwakarta</t>
  </si>
  <si>
    <t>SUKAMAJU</t>
  </si>
  <si>
    <t>6°36’29.72”S107°23’35.44”E</t>
  </si>
  <si>
    <t>-6.60825556 107.39317778</t>
  </si>
  <si>
    <t>https://www.google.com/maps/place/-6.60825556+107.39317778</t>
  </si>
  <si>
    <t>TJJD</t>
  </si>
  <si>
    <t>PERUM BOJONG MENTENG</t>
  </si>
  <si>
    <t>Jl. Jati Tengah Raya, Kel.Bojong Menteng, Kec.Rawalumbu, Kota Bekasi</t>
  </si>
  <si>
    <t>6°17’57.73”S106°59’43.67”E</t>
  </si>
  <si>
    <t>-6.29936944 106.99546389</t>
  </si>
  <si>
    <t>https://www.google.com/maps/place/-6.29936944+106.99546389</t>
  </si>
  <si>
    <t>T7A4</t>
  </si>
  <si>
    <t>HEXA GREEN</t>
  </si>
  <si>
    <t>Jl. Raya Kalimalang Ruko Hexa Green Blok A No.5-6, Kel.Jati Mulya, Kec.Tambun Selatan, Kab.Bekasi</t>
  </si>
  <si>
    <t>6°15’46.36”S107°1’27.59”E</t>
  </si>
  <si>
    <t>-6.26287778 107.02433056</t>
  </si>
  <si>
    <t>https://www.google.com/maps/place/-6.26287778+107.02433056</t>
  </si>
  <si>
    <t>TB1N</t>
  </si>
  <si>
    <t>VIDA BEKASI 22</t>
  </si>
  <si>
    <t>Perum Vida Bekasi No.22-23, Kel.Pedurenan, Kec.Mustika Jaya, Kota Bekasi</t>
  </si>
  <si>
    <t>6°19’9.65”S107°0’3.74”E</t>
  </si>
  <si>
    <t>-6.319403 107.001052</t>
  </si>
  <si>
    <t>https://www.google.com/maps/place/-6.319403+107.001052</t>
  </si>
  <si>
    <t>TWWE</t>
  </si>
  <si>
    <t>PULO SIRIH RAYA</t>
  </si>
  <si>
    <t>Jl. Pulo Sirih Utama - Bekasi, Kel.Jaka Setia, Kec.Bekasi Selatan, Kota Bekasi</t>
  </si>
  <si>
    <t>6°15’52.98”S106°58’19.58”E</t>
  </si>
  <si>
    <t>-6.26471667 106.97210556</t>
  </si>
  <si>
    <t>https://www.google.com/maps/place/-6.26471667+106.97210556</t>
  </si>
  <si>
    <t>TNF5</t>
  </si>
  <si>
    <t>VILLA KENCANA CIKARANG</t>
  </si>
  <si>
    <t>Jl. Villa Kencana Cikarang, Kel.Karang Sentosa, Kel.Karang Bahagia, Kab.Bekasi</t>
  </si>
  <si>
    <t>6°10’56.80”S107°11’8.32”E</t>
  </si>
  <si>
    <t>-6.182411 107.18578</t>
  </si>
  <si>
    <t>https://www.google.com/maps/place/-6.182411+107.18578</t>
  </si>
  <si>
    <t>FUMZ</t>
  </si>
  <si>
    <t>PERUM GRIYA CIKARANG</t>
  </si>
  <si>
    <t>Jl. Perum Griya Cikarang Blok BB12 No.12-14, Kel.Sindang Mulya, Kec.Cibarusah, Kab.Bekasi</t>
  </si>
  <si>
    <t>6°24’53.25”S107°4’58.27”E</t>
  </si>
  <si>
    <t>-6.41494 107.08234</t>
  </si>
  <si>
    <t>https://www.google.com/maps/place/-6.41494+107.08234</t>
  </si>
  <si>
    <t>T7RQ</t>
  </si>
  <si>
    <t>CIBENING SETU CIBARUSAH</t>
  </si>
  <si>
    <t>Jl. Cibening Setu Kp. Cigebang, Kel.Cibening, Kec.Setu, Kab.Bekasi</t>
  </si>
  <si>
    <t>6°21’9.99”S107°4’5.83”E</t>
  </si>
  <si>
    <t>-6.352775 107.06828611</t>
  </si>
  <si>
    <t>https://www.google.com/maps/place/-6.352775+107.06828611</t>
  </si>
  <si>
    <t>T2VH</t>
  </si>
  <si>
    <t>KOTA SERANG BARU BLOK F</t>
  </si>
  <si>
    <t>Jl. Kota Serang Baru Blok F, Kel. Wibawamulya Kec.Cibarusah, Kab.Bekasi</t>
  </si>
  <si>
    <t>WIBAWAMULYA</t>
  </si>
  <si>
    <t>6°24’1.06”S107°6’42.32”E</t>
  </si>
  <si>
    <t>-6.40029444 107.11175556</t>
  </si>
  <si>
    <t>https://www.google.com/maps/place/-6.40029444+107.11175556</t>
  </si>
  <si>
    <t>T3W6</t>
  </si>
  <si>
    <t>WADAS RAYA KARABA</t>
  </si>
  <si>
    <t>Kp. Wadas Karawang Barat, Kel.Wadas, Kec.Telukjambe Timur, Kab.Karawang</t>
  </si>
  <si>
    <t>6°19’37.03”S107°16’46.62”E</t>
  </si>
  <si>
    <t>-6.32695278 107.27961667</t>
  </si>
  <si>
    <t>https://www.google.com/maps/place/-6.32695278+107.27961667</t>
  </si>
  <si>
    <t>TWC2</t>
  </si>
  <si>
    <t>SELANG BOJONG WANASARI</t>
  </si>
  <si>
    <t>Jl. Selang Bojong, Kel.Wanasari, Kec.Cibitung, Kab.Bekasi</t>
  </si>
  <si>
    <t>6°13’50.60”S107°5’52.51”E</t>
  </si>
  <si>
    <t>-6.23072222 107.09791944</t>
  </si>
  <si>
    <t>https://www.google.com/maps/place/-6.23072222+107.09791944</t>
  </si>
  <si>
    <t>TMJW</t>
  </si>
  <si>
    <t>PENDIDIKAN RAYA</t>
  </si>
  <si>
    <t>Jl. Pendidikan Raya, Kel.Mangun Jaya, Kec.Tambun Selatan, Kab.Bekasi</t>
  </si>
  <si>
    <t>6°14’36.55”S107°3’24.61”E</t>
  </si>
  <si>
    <t>-6.24348611 107.05683611</t>
  </si>
  <si>
    <t>https://www.google.com/maps/place/-6.24348611+107.05683611</t>
  </si>
  <si>
    <t>TF1Y</t>
  </si>
  <si>
    <t>PEMUDA RAYA KRANJI</t>
  </si>
  <si>
    <t>Jl. Pemuda Raya, Kel.Kranji, Kec.Bekasi Barat, Kota Bekasi</t>
  </si>
  <si>
    <t>6°13’54.15”S106°58’29.23”E</t>
  </si>
  <si>
    <t>-6.23170833 106.97478611</t>
  </si>
  <si>
    <t>https://www.google.com/maps/place/-6.23170833+106.97478611</t>
  </si>
  <si>
    <t>TT0X</t>
  </si>
  <si>
    <t>PESONA CISEUREUH</t>
  </si>
  <si>
    <t>Jl. Pesona Ciseureuh, Kel.Ciseureuh, Kec.Purwakarta, Kab.Purwakarta</t>
  </si>
  <si>
    <t>6°31’30.24”S107°27’32.35”E</t>
  </si>
  <si>
    <t>-6.52506667 107.45898611</t>
  </si>
  <si>
    <t>https://www.google.com/maps/place/-6.52506667+107.45898611</t>
  </si>
  <si>
    <t>T7DF</t>
  </si>
  <si>
    <t>HARVEST CITY BEKASI</t>
  </si>
  <si>
    <t>JL. Setu Cisaat, Ke.Cikarageman, Kec.Setu, Kab.Bekasi</t>
  </si>
  <si>
    <t>6°22’59.97”S107°2’26.29”E</t>
  </si>
  <si>
    <t>-6.383325 107.04063611</t>
  </si>
  <si>
    <t>https://www.google.com/maps/place/-6.383325+107.04063611</t>
  </si>
  <si>
    <t>FSLV</t>
  </si>
  <si>
    <t>GRAHA PRIMA 279</t>
  </si>
  <si>
    <t>Jl. Perum Graha Prima Blok IE No.279, Kel.Satria Jaya, Kec.Tambun Utara, Kab.Bekasi</t>
  </si>
  <si>
    <t>SATRIA JAYA</t>
  </si>
  <si>
    <t>TAMBUN UTARA</t>
  </si>
  <si>
    <t>6°13’0.56”S107°3’34.88”E</t>
  </si>
  <si>
    <t>-6.21682222 107.05968889</t>
  </si>
  <si>
    <t>https://www.google.com/maps/place/-6.21682222+107.05968889</t>
  </si>
  <si>
    <t>TGGD</t>
  </si>
  <si>
    <t>PANGKALAN 1B</t>
  </si>
  <si>
    <t>Jl. Pangkalan 1B, Kel.Bantar Gebang, Kec.Bantar Gebang, Kota Bekasi</t>
  </si>
  <si>
    <t>6°19’12.21”S106°59’6.86”E</t>
  </si>
  <si>
    <t>-6.32005833 106.98524444</t>
  </si>
  <si>
    <t>https://www.google.com/maps/place/-6.32005833+106.98524444</t>
  </si>
  <si>
    <t>FNKR</t>
  </si>
  <si>
    <t>BUANA KOTA BARU</t>
  </si>
  <si>
    <t>Jl. Perum Buana Kota Baru, Kel.Pangulah Utara, Kec.Kota Baru, Kab.Karawang</t>
  </si>
  <si>
    <t>6°23’57.70”S107°29’51.15”E</t>
  </si>
  <si>
    <t>-6.39936111 107.49754167</t>
  </si>
  <si>
    <t>https://www.google.com/maps/place/-6.39936111+107.49754167</t>
  </si>
  <si>
    <t>TYGN</t>
  </si>
  <si>
    <t>RUKO PRIME ROSE</t>
  </si>
  <si>
    <t>Jl. Ruko Prime Rose 9-11 RT.22/RW.07, Kel.Paseur Jaya, Kec.Teluk Jambe Timur, Kab.Karawang</t>
  </si>
  <si>
    <t>6°19’51.04”S107°18’0.96”E</t>
  </si>
  <si>
    <t>-6.33084444 107.30026667</t>
  </si>
  <si>
    <t>https://www.google.com/maps/place/-6.33084444+107.30026667</t>
  </si>
  <si>
    <t>T9PE</t>
  </si>
  <si>
    <t>BAMBU KUNING</t>
  </si>
  <si>
    <t>Jl. Bambu Kuning, Kel.Sepanjang Jaya, Kec.Rawalumbu, Kota Bekasi</t>
  </si>
  <si>
    <t>6°16’1.61”S106°59’52.61”E</t>
  </si>
  <si>
    <t>-6.267097 106.997871</t>
  </si>
  <si>
    <t>https://www.google.com/maps/place/-6.267097+106.997871</t>
  </si>
  <si>
    <t>T8H5</t>
  </si>
  <si>
    <t>REST AREA KM 102 A</t>
  </si>
  <si>
    <t>Jl. Tol Cipali Rest Area KM 102, Kel.Kaliangsana, Kec.Kalijati, Kab.Subang</t>
  </si>
  <si>
    <t>BATUSARI</t>
  </si>
  <si>
    <t>6°30’28.57”S107°43’16.34”E</t>
  </si>
  <si>
    <t>-6.50793611 107.72120556</t>
  </si>
  <si>
    <t>https://www.google.com/maps/place/-6.50793611+107.72120556</t>
  </si>
  <si>
    <t>TVAW</t>
  </si>
  <si>
    <t>REST AREA KM 101 B</t>
  </si>
  <si>
    <t>Jl. Tol Cipali Rest Area KM 101, Kel.Batusari, Kec.Dawuan, Kab.Subang</t>
  </si>
  <si>
    <t>6°30’33.88”S107°43’3.91”E</t>
  </si>
  <si>
    <t>-6.50941111 107.71775278</t>
  </si>
  <si>
    <t>https://www.google.com/maps/place/-6.50941111+107.71775278</t>
  </si>
  <si>
    <t>F53X</t>
  </si>
  <si>
    <t>GRAHA CITALANG PERMAI</t>
  </si>
  <si>
    <t>Jl. Raya Citalang, Kel.Citalang, Kec.Purwakarta, Kab.Purwakarta</t>
  </si>
  <si>
    <t>6°32’29.95”S107°27’51.76”E</t>
  </si>
  <si>
    <t>-6.54165278 107.46437778</t>
  </si>
  <si>
    <t>https://www.google.com/maps/place/-6.54165278+107.46437778</t>
  </si>
  <si>
    <t>TFMQ</t>
  </si>
  <si>
    <t>INPEKSI KALIMALANG</t>
  </si>
  <si>
    <t>Jl. Inpeksi Kalimalang, Kel.Tambun, Kec.Tambun Selatan, Kab.Bekasi</t>
  </si>
  <si>
    <t>6°16’36.69”S107°3’45.73”E</t>
  </si>
  <si>
    <t>-6.276869 107.062601</t>
  </si>
  <si>
    <t>https://www.google.com/maps/place/-6.276869+107.062601</t>
  </si>
  <si>
    <t>TSXX</t>
  </si>
  <si>
    <t>GRAND TARUMA 1516</t>
  </si>
  <si>
    <t>Jl. Darmawangsa Ruko Grand Taruma No. 15 &amp; 16, Kel.Sukamakmur, Kec.Telukjambe Timur, Kab.Karawang</t>
  </si>
  <si>
    <t>6°18’28.74”S107°16’49.62”E</t>
  </si>
  <si>
    <t>-6.30798333 107.28045</t>
  </si>
  <si>
    <t>https://www.google.com/maps/place/-6.30798333+107.28045</t>
  </si>
  <si>
    <t>TWZS</t>
  </si>
  <si>
    <t>AGUS SALIM RAYA 29</t>
  </si>
  <si>
    <t>Jl. Agus Salim Raya, Kel.Bekasi Jaya, Kec.Bekasi Timur, Kota Bekasi</t>
  </si>
  <si>
    <t>6°14’21.14”S107°0’17.37”E</t>
  </si>
  <si>
    <t>-6.23920556 107.004825</t>
  </si>
  <si>
    <t>https://www.google.com/maps/place/-6.23920556+107.004825</t>
  </si>
  <si>
    <t>T3DH</t>
  </si>
  <si>
    <t>BKKBN MUSTIKA JAYA</t>
  </si>
  <si>
    <t>Jl. BKKBN Mustikajaya, Kel.Mustika Jaya, Kec.Mustika Jaya, Kota Bekasi</t>
  </si>
  <si>
    <t>6°18’12.39”S107°1’55.72”E</t>
  </si>
  <si>
    <t>-6.30344167 107.03214444</t>
  </si>
  <si>
    <t>https://www.google.com/maps/place/-6.30344167+107.03214444</t>
  </si>
  <si>
    <t>FN9S</t>
  </si>
  <si>
    <t>RA KARTINI SUBANG</t>
  </si>
  <si>
    <t>Jl. RA Kartini Km.3 RT.32/RW.12, Kel.Soklat, Kec.Subang, Kab.Subang</t>
  </si>
  <si>
    <t>6°34’39.04”S107°46’57.01”E</t>
  </si>
  <si>
    <t>-6.57751111 107.78250278</t>
  </si>
  <si>
    <t>https://www.google.com/maps/place/-6.57751111+107.78250278</t>
  </si>
  <si>
    <t>TN20</t>
  </si>
  <si>
    <t>KERTABUMI RAYA</t>
  </si>
  <si>
    <t>Jl. Kertabumi Raya, Kel.Karawang Kulon, Kec.Karawang Barat, Kab.Karawang</t>
  </si>
  <si>
    <t>KARAWANG KULON</t>
  </si>
  <si>
    <t>6°18’8.76”S107°17’32.47”E</t>
  </si>
  <si>
    <t>-6.30243333 107.29235278</t>
  </si>
  <si>
    <t>https://www.google.com/maps/place/-6.30243333+107.29235278</t>
  </si>
  <si>
    <t>TSEU</t>
  </si>
  <si>
    <t>SEMPUR PURWAKARTA</t>
  </si>
  <si>
    <t>Jl. Sempur RT.06/RW.02, Kel.Sempur, Kec.Plered, Kab.Purwakarta</t>
  </si>
  <si>
    <t>SEMPUR</t>
  </si>
  <si>
    <t>6°39’51.47”S107°23’50.93”E</t>
  </si>
  <si>
    <t>-6.66429722 107.39748056</t>
  </si>
  <si>
    <t>https://www.google.com/maps/place/-6.66429722+107.39748056</t>
  </si>
  <si>
    <t>T6YA</t>
  </si>
  <si>
    <t>REST AREA KM 57 A</t>
  </si>
  <si>
    <t>Jl. Tol Cikampek Rest Area Km 57, Kel.Gintungkerta, Kec.Klari, Kab.Karawang</t>
  </si>
  <si>
    <t>6°22’6.04”S107°21’39.446”E</t>
  </si>
  <si>
    <t>-6.36834444 107.36096111</t>
  </si>
  <si>
    <t>https://www.google.com/maps/place/-6.36834444+107.36096111</t>
  </si>
  <si>
    <t>TBRP</t>
  </si>
  <si>
    <t>PESONA METROPOLITAN</t>
  </si>
  <si>
    <t>Jl. Pesona Raya Bojong Rawa Lumbu, Rawa Lumbu, Kota Bekasi 17116</t>
  </si>
  <si>
    <t>6°17’30.25”S106°59’15.49”E</t>
  </si>
  <si>
    <t>-6.29173611 106.98763611</t>
  </si>
  <si>
    <t>https://www.google.com/maps/place/-6.29173611+106.98763611</t>
  </si>
  <si>
    <t>T14N</t>
  </si>
  <si>
    <t>MAHKOTA BIP</t>
  </si>
  <si>
    <t>Jl. Perum BIP, Kel.Cikampek Barat, Kec.Cikampek, Kab.Karawang</t>
  </si>
  <si>
    <t>6°23’34.89”S107°27’27.78”E</t>
  </si>
  <si>
    <t>-6.393025 107.45771667</t>
  </si>
  <si>
    <t>https://www.google.com/maps/place/-6.393025+107.45771667</t>
  </si>
  <si>
    <t>TDRS</t>
  </si>
  <si>
    <t>UNDERPASS RAYA</t>
  </si>
  <si>
    <t>Jl. Underpass, Kel.Bekasi Jaya, Kec.Bekasi Timur, Kota Bekasi</t>
  </si>
  <si>
    <t>6°14’9.84”S107°1’0.19”E</t>
  </si>
  <si>
    <t>-6.23606667 107.01671944</t>
  </si>
  <si>
    <t>https://www.google.com/maps/place/-6.23606667+107.01671944</t>
  </si>
  <si>
    <t>TLK2</t>
  </si>
  <si>
    <t>TAMELANG RAYA</t>
  </si>
  <si>
    <t>Jl. Tamelang Raya, Kel.Tamelang, Kec.Purwasari, Kab.Karawang</t>
  </si>
  <si>
    <t>6°23’7.68”S107°23’57.34”E</t>
  </si>
  <si>
    <t>-6.38546111 107.39926111</t>
  </si>
  <si>
    <t>https://www.google.com/maps/place/-6.38546111+107.39926111</t>
  </si>
  <si>
    <t>TDTD</t>
  </si>
  <si>
    <t>BEKASI PERTAMA RESIDENCE</t>
  </si>
  <si>
    <t>Jl. Gondang Jaya, Kel.Cimuning, Kec.Mustika Jaya, Kota Bekasi</t>
  </si>
  <si>
    <t>6°18’39.72”S107°2’14.26”E</t>
  </si>
  <si>
    <t>-6.31103333 107.03729444</t>
  </si>
  <si>
    <t>https://www.google.com/maps/place/-6.31103333+107.03729444</t>
  </si>
  <si>
    <t>TW2D</t>
  </si>
  <si>
    <t>CABANG BUNGIN 2</t>
  </si>
  <si>
    <t>Jl. Cabang Bungin, Kel.Lenggah Jaya, Kec.Cabang Bungin, Kab.Bekasi</t>
  </si>
  <si>
    <t>SETIAJAYA</t>
  </si>
  <si>
    <t>CABANGBUNGIN</t>
  </si>
  <si>
    <t>6°4’37.42”S107°8’39.36”E</t>
  </si>
  <si>
    <t>-6.07706111 107.14426667</t>
  </si>
  <si>
    <t>https://www.google.com/maps/place/-6.07706111+107.14426667</t>
  </si>
  <si>
    <t>TKGR</t>
  </si>
  <si>
    <t>OTISTA RAYA SUBANG</t>
  </si>
  <si>
    <t>Jl. Otista Subang, Kel.Soklat, Kec.Subang, Kab.Subang</t>
  </si>
  <si>
    <t>6°34’2.86”S107°45’48.91”E</t>
  </si>
  <si>
    <t>-6.56746111 107.76358611</t>
  </si>
  <si>
    <t>https://www.google.com/maps/place/-6.56746111+107.76358611</t>
  </si>
  <si>
    <t>TF7B</t>
  </si>
  <si>
    <t>PATRIOT 93</t>
  </si>
  <si>
    <t>Jl. Patriot No.93, Kel.Jakasampurna, Kec.Bekasi Barat, Kota Bekasi</t>
  </si>
  <si>
    <t>6°14’18.30”S106°58’14.84”E</t>
  </si>
  <si>
    <t>-6.238293 106.970911</t>
  </si>
  <si>
    <t>https://www.google.com/maps/place/-6.238293+106.970911</t>
  </si>
  <si>
    <t>TAU3</t>
  </si>
  <si>
    <t>RAYA LINGKAR TANJUNG PURA</t>
  </si>
  <si>
    <t>Jl. Raya Lingkar Tanjung Pura, Kel.Nagasari, Kec.Karawang Barat, Kab.Karawang</t>
  </si>
  <si>
    <t>6°17’21.94”S107°18’59.31”E</t>
  </si>
  <si>
    <t>-6.28942778 107.316475</t>
  </si>
  <si>
    <t>https://www.google.com/maps/place/-6.28942778+107.316475</t>
  </si>
  <si>
    <t>TBD3</t>
  </si>
  <si>
    <t>KH NOER ALI</t>
  </si>
  <si>
    <t>Jl. KH Noer Ali No.96, Kel.Kayuringin Jaya, Kec.Bekasi Selatan, Kota Bekasi</t>
  </si>
  <si>
    <t>6°14’52.74”S106°59’14.27”E</t>
  </si>
  <si>
    <t>-6.24798333 106.98729722</t>
  </si>
  <si>
    <t>https://www.google.com/maps/place/-6.24798333+106.98729722</t>
  </si>
  <si>
    <t>FJKT</t>
  </si>
  <si>
    <t>WIRADALAM</t>
  </si>
  <si>
    <t>Jl. Wiradalam, Kel.Gintungkerta, Kec.Klari, Kab.Karawang</t>
  </si>
  <si>
    <t>6°21’46.11”S107°20’38.73”E</t>
  </si>
  <si>
    <t>-6.362788 107.344175</t>
  </si>
  <si>
    <t>https://www.google.com/maps/place/-6.362788+107.344175</t>
  </si>
  <si>
    <t>TRT8</t>
  </si>
  <si>
    <t>BURANGRANG RAYA</t>
  </si>
  <si>
    <t>Jl. Burangrang Raya, Kel.Kayuringinjaya, Bekasi Selatan, Kota Bekasi</t>
  </si>
  <si>
    <t>6°14'37.3"S 106°59'27.2"E</t>
  </si>
  <si>
    <t>-6.24370556 106.99089167</t>
  </si>
  <si>
    <t>https://www.google.com/maps/place/-6.24370556+106.99089167</t>
  </si>
  <si>
    <t>F4WF</t>
  </si>
  <si>
    <t>VETERAN 29</t>
  </si>
  <si>
    <t>Jl. Veteran No. 29-31, Kel.Nagrikaler, Kec.Purwakarta, Kab.Purwakarta</t>
  </si>
  <si>
    <t>6°32’20.83”S107°26’38.01”E</t>
  </si>
  <si>
    <t>-6.53911944 107.44389167</t>
  </si>
  <si>
    <t>https://www.google.com/maps/place/-6.53911944+107.44389167</t>
  </si>
  <si>
    <t>T2IE</t>
  </si>
  <si>
    <t>KARANGREJA</t>
  </si>
  <si>
    <t>Jl. Kp Rumbia, Kel.Karangreja, Kec.Pebayuran, Kab.Bekasi</t>
  </si>
  <si>
    <t>6°33’31.14”S107°14’45.77”E</t>
  </si>
  <si>
    <t>-6.16986389 107.24604722</t>
  </si>
  <si>
    <t>https://www.google.com/maps/place/-6.16986389+107.24604722</t>
  </si>
  <si>
    <t>TZTE</t>
  </si>
  <si>
    <t>RSUD SUBANG</t>
  </si>
  <si>
    <t>Jl. Brigjen Katamso, Kel.Dangdeur, Kec.Subang, Kab.Subang</t>
  </si>
  <si>
    <t>6°33’31.14”S107°44’49.26”E</t>
  </si>
  <si>
    <t>-6.55865 107.74701667</t>
  </si>
  <si>
    <t>https://www.google.com/maps/place/-6.55865+107.74701667</t>
  </si>
  <si>
    <t>TQCZ</t>
  </si>
  <si>
    <t>TAMBAKAN RAYA SUBANG</t>
  </si>
  <si>
    <t>Jl. Tambakan Subang, Kel.Tambakan, Kec.Jalan Cagak, Kab.Subang</t>
  </si>
  <si>
    <t>TAMBAKAN</t>
  </si>
  <si>
    <t>6°39’51.28”S107°42’30.26”E</t>
  </si>
  <si>
    <t>-6.66424444 107.7084056</t>
  </si>
  <si>
    <t>https://www.google.com/maps/place/-6.66424444+107.7084056</t>
  </si>
  <si>
    <t>T1ZJ</t>
  </si>
  <si>
    <t>KP BULU SETIAMEKAR</t>
  </si>
  <si>
    <t>Jl. Kampung Bulu, Kel.Setiamekar, Kec.Tambun Selatan, Kab.Bekasi</t>
  </si>
  <si>
    <t>6°15’8.84”S107°2’51.62”E</t>
  </si>
  <si>
    <t>-6.25245556 107.04767222</t>
  </si>
  <si>
    <t>https://www.google.com/maps/place/-6.25245556+107.04767222</t>
  </si>
  <si>
    <t>TCUF</t>
  </si>
  <si>
    <t>POINT COFFEE REST AREA 97 B</t>
  </si>
  <si>
    <t>Rest Area Km 97 Jalan Tol Purbaleunyi, Kel.Sadarkarya, Kec.Darangdan, Kab.Purwakarta</t>
  </si>
  <si>
    <t>6°40’24.33”S107°26’20.59”E</t>
  </si>
  <si>
    <t>-6.673425 107.43905278</t>
  </si>
  <si>
    <t>https://www.google.com/maps/place/-6.673425+107.43905278</t>
  </si>
  <si>
    <t>F8T7</t>
  </si>
  <si>
    <t>BUANA TAMAN SARI RAYA</t>
  </si>
  <si>
    <t>Jl. Raya Klari Perum Buana Taman sari, Kel.Kondang Jaya, Kec.Karawang Timur, Kab.Karawang</t>
  </si>
  <si>
    <t>6°20’39.41”S107°20’36.20”E</t>
  </si>
  <si>
    <t>-6.344578 107.343851</t>
  </si>
  <si>
    <t>https://www.google.com/maps/place/-6.344578+107.343851</t>
  </si>
  <si>
    <t>TZBP</t>
  </si>
  <si>
    <t>RAWA KALONG RAYA</t>
  </si>
  <si>
    <t>Jl. Setia Mekar Raya No.01 RT.01/RW.10, Kel.Setiamekar, Kec.Tambun Selatan, Kab.Bekasi</t>
  </si>
  <si>
    <t>6°14’32.57”S107°2’31.45”E</t>
  </si>
  <si>
    <t>-6.24238056 107.04206944</t>
  </si>
  <si>
    <t>https://www.google.com/maps/place/-6.24238056+107.04206944</t>
  </si>
  <si>
    <t>F6LA</t>
  </si>
  <si>
    <t>SUROTOKUNTO 32</t>
  </si>
  <si>
    <t>Jl. Surotokunto No.32 RT.01/RW.01, Kel.Warung Bambu, Kec.Karawang Timur, Kab.Karawang</t>
  </si>
  <si>
    <t>6°19’37.62”S107°19’40.48”E</t>
  </si>
  <si>
    <t>-6.32711667 107.32791111</t>
  </si>
  <si>
    <t>https://www.google.com/maps/place/-6.32711667+107.32791111</t>
  </si>
  <si>
    <t>TBIC</t>
  </si>
  <si>
    <t>WIJAYA KUSUMA RAYA</t>
  </si>
  <si>
    <t>Jl. Guro 2 No.34, Kel.Karawang Wetan, Kec.Karawang Timur, Kab.Karawang</t>
  </si>
  <si>
    <t>6°18’17.79”S107°18’30.45”E</t>
  </si>
  <si>
    <t>-6.304556 107.308686</t>
  </si>
  <si>
    <t>https://www.google.com/maps/place/-6.304556+107.308686</t>
  </si>
  <si>
    <t>TADK</t>
  </si>
  <si>
    <t>TANJUNG BARU BLANAKAN</t>
  </si>
  <si>
    <t>Jl. Raya Blanakan Dusun Tanjung Baru, Kel.Blanakan, Kec.Blanakan, Kab.Subang</t>
  </si>
  <si>
    <t>6°16’37.56”S107°39’31.62”E</t>
  </si>
  <si>
    <t>-6.2771 107.65878333</t>
  </si>
  <si>
    <t>https://www.google.com/maps/place/-6.2771+107.65878333</t>
  </si>
  <si>
    <t>TKKD</t>
  </si>
  <si>
    <t>Jl. Pusakanagara, Kel.Pusaka Ratu, Kec.Pusakanagara, Kab.Subang</t>
  </si>
  <si>
    <t>6°17’3.48”S107°52’28.06”E</t>
  </si>
  <si>
    <t>-6.284291 107.874595</t>
  </si>
  <si>
    <t>https://www.google.com/maps/place/-6.284291+107.874595</t>
  </si>
  <si>
    <t>TXFM</t>
  </si>
  <si>
    <t>RAYA CIMANGGU</t>
  </si>
  <si>
    <t>Jl. Raya Cimangu, Kel.Cisalak, Kec.Cisalak, Kab.Subang</t>
  </si>
  <si>
    <t>6°43’13.45”S107°46’7.31”E</t>
  </si>
  <si>
    <t>-6.72038889 107.76869722</t>
  </si>
  <si>
    <t>https://www.google.com/maps/place/-6.72038889+107.76869722</t>
  </si>
  <si>
    <t>FXWH</t>
  </si>
  <si>
    <t>MUSTIKA PARK PLACE</t>
  </si>
  <si>
    <t>Jl. Raya Burangkeng, Kel.Burangkeng, Kec.Setu, Kab.Bekasi</t>
  </si>
  <si>
    <t>6°20’38.16”S107°1’56.48”E</t>
  </si>
  <si>
    <t>-6.344275 107.032087</t>
  </si>
  <si>
    <t>https://www.google.com/maps/place/-6.344275+107.032087</t>
  </si>
  <si>
    <t>TX3Q</t>
  </si>
  <si>
    <t>A YANI BEKASI</t>
  </si>
  <si>
    <t>Jl. A Yani Bekasi Ruko Sentra Niaga Kalimalang, Kel.Kayuringin Jaya, Kec.Bekasi Selatan, Kota Bekasi</t>
  </si>
  <si>
    <t>6°14’44.09”S106°59’32.46”E</t>
  </si>
  <si>
    <t>-6.24564 106.992456</t>
  </si>
  <si>
    <t>https://www.google.com/maps/place/-6.24564+106.992456</t>
  </si>
  <si>
    <t>TD3U</t>
  </si>
  <si>
    <t>RUKO AGUS SALIM DENITA</t>
  </si>
  <si>
    <t>Jl. Agus Salim, Kel.Bekasi Jaya, Kec.Bekasi Timur, Kota Bekasi</t>
  </si>
  <si>
    <t>6°13’28.07”S107°1’14.04”E</t>
  </si>
  <si>
    <t>-6.22444444 107.02056667</t>
  </si>
  <si>
    <t>https://www.google.com/maps/place/-6.22444444+107.02056667</t>
  </si>
  <si>
    <t>T5WS</t>
  </si>
  <si>
    <t>MUTIARA BEKASI CENTER</t>
  </si>
  <si>
    <t>Ruko Bekasi Mas Jl. A Yani, Kel.Marga Jaya, Kec.Bekasi Selatan, Kota Bekasi</t>
  </si>
  <si>
    <t>6°14’36.76”S106°59’36.07”E</t>
  </si>
  <si>
    <t>-6.24352778 106.99335278</t>
  </si>
  <si>
    <t>https://www.google.com/maps/place/-6.24352778+106.99335278</t>
  </si>
  <si>
    <t>TRII</t>
  </si>
  <si>
    <t>WATES SUBANG</t>
  </si>
  <si>
    <t>Jl. Raya Wates Subang, Kel.Mulyasari, Kec.Binong, Kab.Subang</t>
  </si>
  <si>
    <t>MULYASARI</t>
  </si>
  <si>
    <t>BINONG</t>
  </si>
  <si>
    <t>6°22’19.66”S107°48’3.55”E</t>
  </si>
  <si>
    <t>-6.37212778 107.8009861</t>
  </si>
  <si>
    <t>https://www.google.com/maps/place/-6.37212778+107.8009861</t>
  </si>
  <si>
    <t>TBD4</t>
  </si>
  <si>
    <t>GRIYA MUSTIKASARI</t>
  </si>
  <si>
    <t>Jl. Raya Mustika Sari, Kel.Mustikasari, Kec.Mustika Jaya, Kota Bekasi</t>
  </si>
  <si>
    <t>6°17’17.89”S107°0’21.87”E</t>
  </si>
  <si>
    <t>-6.287486 107.006002</t>
  </si>
  <si>
    <t>https://www.google.com/maps/place/-6.287486+107.006002</t>
  </si>
  <si>
    <t>FX3N</t>
  </si>
  <si>
    <t>GRAND GALAXY CITY 78-79</t>
  </si>
  <si>
    <t>Ruko Grand Galaxy City Blok RGB No.78-79, Kel.Jakasetia, Kec.Bekasi Selatan, Kota Bekasi</t>
  </si>
  <si>
    <t>6°16’30.72”S106°58’28.67”E</t>
  </si>
  <si>
    <t>-6.27519444 106.97463056</t>
  </si>
  <si>
    <t>https://www.google.com/maps/place/-6.27519444+106.97463056</t>
  </si>
  <si>
    <t>FCLM</t>
  </si>
  <si>
    <t>MUARA GEMBONG</t>
  </si>
  <si>
    <t>Jl. Muara Gembong, Kel.Pantai Mekar, Kec.Muara Gembong, Kab.Bekasi</t>
  </si>
  <si>
    <t>PANTAI MEKAR</t>
  </si>
  <si>
    <t>MUARAGEMBONG</t>
  </si>
  <si>
    <t>5°59’30.30”S107°3’8.82”E</t>
  </si>
  <si>
    <t>-5.991713 107.052436</t>
  </si>
  <si>
    <t>https://www.google.com/maps/place/-5.991713+107.052436</t>
  </si>
  <si>
    <t>T7AW</t>
  </si>
  <si>
    <t>PERMATA REGENCY BEKASI</t>
  </si>
  <si>
    <t>Jl. Permata Raya, Kel.Wanasari, Kec.Cibitung, Kab.Bekasi</t>
  </si>
  <si>
    <t>6°14’13.54”S107°4’57.46”E</t>
  </si>
  <si>
    <t>-6.23708333 107.08262778</t>
  </si>
  <si>
    <t>https://www.google.com/maps/place/-6.23708333+107.08262778</t>
  </si>
  <si>
    <t>TWFG</t>
  </si>
  <si>
    <t>CENDANA 19</t>
  </si>
  <si>
    <t>Jl. Cendana 19, Kel.Jakasampurna, Kec.Bekasi Barat, Kota Bekasi</t>
  </si>
  <si>
    <t>6°14’26.86”S106°58’29.41”E</t>
  </si>
  <si>
    <t>-6.24077778 106.97483611</t>
  </si>
  <si>
    <t>https://www.google.com/maps/place/-6.24077778+106.97483611</t>
  </si>
  <si>
    <t>TFBQ</t>
  </si>
  <si>
    <t>RAYA SUKATANI 66</t>
  </si>
  <si>
    <t>Jl. Raya Sukatani, Kel. Karang Sentosa, Kec.Karangbahagia, Kab.Bekasi</t>
  </si>
  <si>
    <t>6°11’6.95”S107°10’34.82”E</t>
  </si>
  <si>
    <t>-6.185189 107.176551</t>
  </si>
  <si>
    <t>https://www.google.com/maps/place/-6.185189+107.176551</t>
  </si>
  <si>
    <t>TKAJ</t>
  </si>
  <si>
    <t>MAJALAYA KARAWANG</t>
  </si>
  <si>
    <t>Jl. H Abdul Halim, Kel.Majalaya, Kec.Majalaya, Kab.Karawang</t>
  </si>
  <si>
    <t>MAJLAYA</t>
  </si>
  <si>
    <t>6°18’6.61”S107°22’1.00”E</t>
  </si>
  <si>
    <t>-6.30183611 107.36694444</t>
  </si>
  <si>
    <t>https://www.google.com/maps/place/-6.30183611+107.36694444</t>
  </si>
  <si>
    <t>TXK8</t>
  </si>
  <si>
    <t>GRAND RESIDENCE CITY</t>
  </si>
  <si>
    <t>Jl. Raya bantar Gebang Perum Grand Residence City, Kel.Cijengkol, Kec.Setu, Kab.Bekasi</t>
  </si>
  <si>
    <t>6°19’22.39”S107°2’12.22”E</t>
  </si>
  <si>
    <t>-6.322882 107.036824</t>
  </si>
  <si>
    <t>https://www.google.com/maps/place/-6.322882+107.036824</t>
  </si>
  <si>
    <t>T6X8</t>
  </si>
  <si>
    <t>GRIYA MAS LESTARI</t>
  </si>
  <si>
    <t>Jl. Lingkar Tanjung Pura, Perum Griya Mas Lestari, Kel.Kondang Jaya, Kec.Karawang Timur, Kab.Karawang</t>
  </si>
  <si>
    <t>6°19’48.05”S107°20’14.11”E</t>
  </si>
  <si>
    <t>-6.329926 107.336994</t>
  </si>
  <si>
    <t>https://www.google.com/maps/place/-6.329926+107.336994</t>
  </si>
  <si>
    <t>TR8J</t>
  </si>
  <si>
    <t>DUKUH BIMA</t>
  </si>
  <si>
    <t>Jl. Perum Bima, Kel.Lambangsari, Kec.Tambun Selatan, Kab.Bekasi</t>
  </si>
  <si>
    <t>6°16’42.31”S107°2’2.47”E</t>
  </si>
  <si>
    <t>-6.27841667 107.03401944</t>
  </si>
  <si>
    <t>https://www.google.com/maps/place/-6.27841667+107.03401944</t>
  </si>
  <si>
    <t>TJCH</t>
  </si>
  <si>
    <t>RUKO VILLA PEKAYON</t>
  </si>
  <si>
    <t>Jl. Kopral Bosan, Kel.Pekayon Jaya, Kec.Bekasi Selatan, Kota Bekasi</t>
  </si>
  <si>
    <t>6°15’33.50”S106°58’50.85”E</t>
  </si>
  <si>
    <t>-6.259113 106.980817</t>
  </si>
  <si>
    <t>https://www.google.com/maps/place/-6.259113+106.980817</t>
  </si>
  <si>
    <t>TYEK</t>
  </si>
  <si>
    <t>KARANGANYAR SUBANG</t>
  </si>
  <si>
    <t>Jl. Karanganyar, Kel.Karanganyar, Kec.Pusakajaya, Kab.Subang</t>
  </si>
  <si>
    <t>PUSAKAJAYA</t>
  </si>
  <si>
    <t>6°18’8.03”S107°55’16.70”E</t>
  </si>
  <si>
    <t>-6.302231 107.921306</t>
  </si>
  <si>
    <t>https://www.google.com/maps/place/-6.302231+107.921306</t>
  </si>
  <si>
    <t>T4C9</t>
  </si>
  <si>
    <t>GEMPOL BANYUSARI</t>
  </si>
  <si>
    <t>Jl. Gempol Kolot, Kel.Gempol Kolot, Kec.Banyusari, Kab.Karawang</t>
  </si>
  <si>
    <t>GEMPOLKOLOT</t>
  </si>
  <si>
    <t>6°18’15.55”S107°34’38.83”E</t>
  </si>
  <si>
    <t>-6.304319 107.577453</t>
  </si>
  <si>
    <t>https://www.google.com/maps/place/-6.304319+107.577453</t>
  </si>
  <si>
    <t>TVFU</t>
  </si>
  <si>
    <t>KH MAS MANSYUR</t>
  </si>
  <si>
    <t>Jl. Kh Mas Mansyur, Kel.Bekasi Jaya, Kec.Bekasi Timur, Kota Bekasi</t>
  </si>
  <si>
    <t>6°14’17.94”S106°0’44.63”E</t>
  </si>
  <si>
    <t>-6.238368 107.01254</t>
  </si>
  <si>
    <t>https://www.google.com/maps/place/-6.238368+107.01254</t>
  </si>
  <si>
    <t>TGJ0</t>
  </si>
  <si>
    <t>NANGKA RAYA</t>
  </si>
  <si>
    <t>Jl. Nangka Raya, Kel.Kranji, Kec.Bekasi Barat, Kota Bekasi</t>
  </si>
  <si>
    <t>6°13’46.25”S106°59’1.26”E</t>
  </si>
  <si>
    <t>-6.229514 106.983683</t>
  </si>
  <si>
    <t>https://www.google.com/maps/place/-6.229514+106.983683</t>
  </si>
  <si>
    <t>TN3A</t>
  </si>
  <si>
    <t>GRAND MUTIARA KARAWANG</t>
  </si>
  <si>
    <t>Jl. Perumahan Grand Mutiara, Kel.Belendung, Kec.Klari, Kab.Karawang</t>
  </si>
  <si>
    <t>BELENDUNG</t>
  </si>
  <si>
    <t>6°20’41.53”S107°22’50.72”E</t>
  </si>
  <si>
    <t>-6.344869 107.380756</t>
  </si>
  <si>
    <t>https://www.google.com/maps/place/-6.344869+107.380756</t>
  </si>
  <si>
    <t>TLQS</t>
  </si>
  <si>
    <t>MUARA BLANAKAN</t>
  </si>
  <si>
    <t>Dusun Sukamulya RT.03/RW.04, Kel.Muara, Kec.Blanakan, Kab.Subang</t>
  </si>
  <si>
    <t>MUARA</t>
  </si>
  <si>
    <t>6°16’48.7”S107°42’16.2”E</t>
  </si>
  <si>
    <t>-6.280183 107.704428</t>
  </si>
  <si>
    <t>https://www.google.com/maps/place/-6.280183+107.704428</t>
  </si>
  <si>
    <t>TQAI</t>
  </si>
  <si>
    <t>WANAJAYA SUBANG</t>
  </si>
  <si>
    <t>Jl. Kp Krajan Wanajaya Subang, Kel.Wanajaya, Kec.Tambakdahan, Kec.Subang</t>
  </si>
  <si>
    <t>6°14'30.2"S 107°09'37.4"E</t>
  </si>
  <si>
    <t>-6.3482 107.7695</t>
  </si>
  <si>
    <t>https://www.google.com/maps/place/-6.3482+107.7695</t>
  </si>
  <si>
    <t>TVDW</t>
  </si>
  <si>
    <t>GOLDEN CIBITUNG</t>
  </si>
  <si>
    <t>Jl. Perum Golden Cibitung Wanajaya Cibitung Bekasi 17520</t>
  </si>
  <si>
    <t>6°14’49.60”S/107°6’15.77”E</t>
  </si>
  <si>
    <t>-6.247111 107.104381</t>
  </si>
  <si>
    <t>https://www.google.com/maps/place/-6.247111+107.104381</t>
  </si>
  <si>
    <t>TWOW</t>
  </si>
  <si>
    <t>REST AREA KM 52 B</t>
  </si>
  <si>
    <t>Jl. Tol Cikampek -Jakarta, Kel.Pinayungan, Kec.Teluk Jambe Timur, Kab.Karawang</t>
  </si>
  <si>
    <t>6°21’5.70”S/107°18’40.93”E</t>
  </si>
  <si>
    <t>-6.351583 107.311369</t>
  </si>
  <si>
    <t>https://www.google.com/maps/place/-6.351583+107.311369</t>
  </si>
  <si>
    <t>TJL6</t>
  </si>
  <si>
    <t>TAMAN PURI CENDANA</t>
  </si>
  <si>
    <t>Jl. Puri Nirwana, Kel.Tridayasakti, Kec.Tambun Selatan, Tambun Selatan, Kota Bekasi</t>
  </si>
  <si>
    <t>6°15’3.22”S/107°4’19.90”E</t>
  </si>
  <si>
    <t>-6.250894 107.072194</t>
  </si>
  <si>
    <t>https://www.google.com/maps/place/-6.250894+107.072194</t>
  </si>
  <si>
    <t>TTBB</t>
  </si>
  <si>
    <t>PERMATA WISATA</t>
  </si>
  <si>
    <t>Jl. Raya Bantar Gebang, Cimuning, Mustikajaya, Kota Bekasi</t>
  </si>
  <si>
    <t>6°19’14.38”S/107°2’4.32”E</t>
  </si>
  <si>
    <t>-6.320661 107.034533</t>
  </si>
  <si>
    <t>https://www.google.com/maps/place/-6.320661+107.034533</t>
  </si>
  <si>
    <t>TG9P</t>
  </si>
  <si>
    <t>IRIGASI CIBARUSAH</t>
  </si>
  <si>
    <t>Jl. Irigasi Cibarusah, Kel.Wibawa Mulya, Kec.Cibarusah, Ka.Bekasi</t>
  </si>
  <si>
    <t>6°24’46.09”S/107°6’34.03”E</t>
  </si>
  <si>
    <t>-6.412803 107.109453</t>
  </si>
  <si>
    <t>https://www.google.com/maps/place/-6.412803+107.109453</t>
  </si>
  <si>
    <t>TP8G</t>
  </si>
  <si>
    <t>PASIR JENGKOL</t>
  </si>
  <si>
    <t>Jl. Raya Pasir Jengkol, Kel.Pasir Jengkol, Kec.Majalaya, Kab. Karawang</t>
  </si>
  <si>
    <t>PASIRJENGKOL</t>
  </si>
  <si>
    <t>6°18’44.51”S/107°21’6.23”E</t>
  </si>
  <si>
    <t>-6.312364 107.351731</t>
  </si>
  <si>
    <t>https://www.google.com/maps/place/-6.312364+107.351731</t>
  </si>
  <si>
    <t>TTLC</t>
  </si>
  <si>
    <t>SAGALAHERANG SUBANG</t>
  </si>
  <si>
    <t>JL. Alternatif Sagalaherang, Kel.Parung, Kec.Subang, Kab.Subang</t>
  </si>
  <si>
    <t>PARUNG</t>
  </si>
  <si>
    <t>6°35’49.66”S/107°43’34.16”E</t>
  </si>
  <si>
    <t>-6.597128 107.726156</t>
  </si>
  <si>
    <t>https://www.google.com/maps/place/-6.597128+107.726156</t>
  </si>
  <si>
    <t>T0TM</t>
  </si>
  <si>
    <t>TANGGULUN BARAT</t>
  </si>
  <si>
    <t>Jl. Tanggulun Barat,Kel.Tanggulun Barat,Kec.Kalijati,Kab.Subang</t>
  </si>
  <si>
    <t>6°32’57.99”S107°39’0.75”E</t>
  </si>
  <si>
    <t>-6.549442 107.650208</t>
  </si>
  <si>
    <t>https://www.google.com/maps/place/-6.549442+107.650208</t>
  </si>
  <si>
    <t>TZSK</t>
  </si>
  <si>
    <t>RAYA JOYO MARTONO</t>
  </si>
  <si>
    <t>Jl. Joyo Martono, Kec.Margahayu, Kel.Bekasi Timur, Kota Bekasi</t>
  </si>
  <si>
    <t>6°15’35.65”S107°1’11.56”E</t>
  </si>
  <si>
    <t>-6.259903 107.019878</t>
  </si>
  <si>
    <t>https://www.google.com/maps/place/-6.259903+107.019878</t>
  </si>
  <si>
    <t>F47B</t>
  </si>
  <si>
    <t>PERMATA CIKAMPEK</t>
  </si>
  <si>
    <t>Jl. Intan Utama Blok E No.58, Kel. Cikampek Utara, Kec. Kota Baru, Kabupaten Karawang</t>
  </si>
  <si>
    <t>6°23’9.70”S107°27’50.06”E</t>
  </si>
  <si>
    <t>-6.386028 107.463906</t>
  </si>
  <si>
    <t>https://www.google.com/maps/place/-6.386028+107.463906</t>
  </si>
  <si>
    <t>FRZG</t>
  </si>
  <si>
    <t>SULUKUNING</t>
  </si>
  <si>
    <t>Jl. Raya Purwakarta – Bandung Kp. Sulukuning, Kel.Mekargalih, Kec.Jatiluhur, Kabupaten Purwakarta</t>
  </si>
  <si>
    <t>6°34’26.61”S107°26’20.30”E</t>
  </si>
  <si>
    <t>-6.574058 107.438972</t>
  </si>
  <si>
    <t>https://www.google.com/maps/place/-6.574058+107.438972</t>
  </si>
  <si>
    <t>FRL1</t>
  </si>
  <si>
    <t>RAYA KEPUH</t>
  </si>
  <si>
    <t>Jl. Raya Kepuh, Kel.Nagasari, Kec.Karawang Barat, Kabupaten Karawang</t>
  </si>
  <si>
    <t>6°17’33.01”S107°18’25.62”E</t>
  </si>
  <si>
    <t>-6.292645 107.3071</t>
  </si>
  <si>
    <t>https://www.google.com/maps/place/-6.292645+107.3071</t>
  </si>
  <si>
    <t>TGQC</t>
  </si>
  <si>
    <t>SEGARAN</t>
  </si>
  <si>
    <t>JL. Raya Batujaya Kel. Segaran, Kec. Batujaya Kab. Karawang</t>
  </si>
  <si>
    <t>BATUJAYA</t>
  </si>
  <si>
    <t>6°3’43.04”S107°9’26.06”E</t>
  </si>
  <si>
    <t>-6.061956 107.157239</t>
  </si>
  <si>
    <t>https://www.google.com/maps/place/-6.061956+107.157239</t>
  </si>
  <si>
    <t>T9L8</t>
  </si>
  <si>
    <t>TAMBAK DAHAN</t>
  </si>
  <si>
    <t>JL. Bojong Keding, Kel. Bojongkeding , Kec. Tambak Dahan, Kab.Subang</t>
  </si>
  <si>
    <t>BOJONGKEDING</t>
  </si>
  <si>
    <t>6°21’17.33”S107°50’59.92”E</t>
  </si>
  <si>
    <t>-6.354814 107.849978</t>
  </si>
  <si>
    <t>https://www.google.com/maps/place/-6.354814+107.849978</t>
  </si>
  <si>
    <t>THMN</t>
  </si>
  <si>
    <t>NAROGONG PENGASINAN</t>
  </si>
  <si>
    <t>JL. Narogong Jaya Raya, Kel. Pengasinan Kec. Rawalumbu, Kota Bekasi</t>
  </si>
  <si>
    <t>6°16’39.35”S107°0’37.29”E</t>
  </si>
  <si>
    <t>-6.277597 107.010358</t>
  </si>
  <si>
    <t>https://www.google.com/maps/place/-6.277597+107.010358</t>
  </si>
  <si>
    <t>FFII</t>
  </si>
  <si>
    <t>BEKASI TIMUR REGENCY 5</t>
  </si>
  <si>
    <t>Perum Bekasi Timur Regency 5 Blok E5, Sumur Batu, Batar Gebang, Kota Bekasi</t>
  </si>
  <si>
    <t>SUMURBATU</t>
  </si>
  <si>
    <t>BATAR GEBANG</t>
  </si>
  <si>
    <t>6°20’6.11”S107°0’37.12”E</t>
  </si>
  <si>
    <t>-6.335031 107.010311</t>
  </si>
  <si>
    <t>https://www.google.com/maps/place/-6.335031+107.010311</t>
  </si>
  <si>
    <t>TBPY</t>
  </si>
  <si>
    <t>KUSUMA UTARA</t>
  </si>
  <si>
    <t>JL. Kusuma Utara, Kel Duren Jaya , Kec. Bekasi Timur, Kota Bekasi</t>
  </si>
  <si>
    <t>6°13’49.62”S107°2’8.25”E</t>
  </si>
  <si>
    <t>-6.23045 107.035625</t>
  </si>
  <si>
    <t>https://www.google.com/maps/place/-6.23045+107.035625</t>
  </si>
  <si>
    <t>T3BS</t>
  </si>
  <si>
    <t>RAYA SUKAMANAH</t>
  </si>
  <si>
    <t>Jl. Sukamanah, Pucung, Kota Baru, Kabupaten Karawang</t>
  </si>
  <si>
    <t>6°22’26.66”S107°26’29.60”E</t>
  </si>
  <si>
    <t>-6.397404 107.470097</t>
  </si>
  <si>
    <t>https://www.google.com/maps/place/-6.397404+107.470097</t>
  </si>
  <si>
    <t>TKSE</t>
  </si>
  <si>
    <t>KARANGSINOM</t>
  </si>
  <si>
    <t>Jl. Karangsinom, Karangsinom, Tirtamulya, Kabupaten Karawang</t>
  </si>
  <si>
    <t>TIRTAMULYA</t>
  </si>
  <si>
    <t>6°23’59.62”S107°28’12.93”E</t>
  </si>
  <si>
    <t>-6.374072 107.441556</t>
  </si>
  <si>
    <t>https://www.google.com/maps/place/-6.374072+107.441556</t>
  </si>
  <si>
    <t>TW7C</t>
  </si>
  <si>
    <t>KARANG MUKTI</t>
  </si>
  <si>
    <t>JL. Kp. Tanah Abang ,Karang Mukti,Karang Bahagia,Bekasi</t>
  </si>
  <si>
    <t>6°13’41.13”S107°13’57.89”E</t>
  </si>
  <si>
    <t>-6.228092 107.232747</t>
  </si>
  <si>
    <t>https://www.google.com/maps/place/-6.228092+107.232747</t>
  </si>
  <si>
    <t>THVW</t>
  </si>
  <si>
    <t>KARTINI RAYA</t>
  </si>
  <si>
    <t>JL. Kartini Raya,Margahayu,Bekasi Timur, Kota Bekasi, 17113</t>
  </si>
  <si>
    <t>6°15’14.81”S106°59’53.23”E</t>
  </si>
  <si>
    <t>-6.254114 106.998119</t>
  </si>
  <si>
    <t>https://www.google.com/maps/place/-6.254114+106.998119</t>
  </si>
  <si>
    <t>T7LM</t>
  </si>
  <si>
    <t xml:space="preserve">TEUKU UMAR </t>
  </si>
  <si>
    <t>Jl. Teuku Umar , Wanasari, Cibitung, Kabupaten Bekasi</t>
  </si>
  <si>
    <t>6°15’59.52”S107°4’32.86”E</t>
  </si>
  <si>
    <t>-6.266525 107.075794</t>
  </si>
  <si>
    <t>https://www.google.com/maps/place/-6.266525+107.075794</t>
  </si>
  <si>
    <t>FLCQ</t>
  </si>
  <si>
    <t>SURHA ATMAJA</t>
  </si>
  <si>
    <t>JL. Surha Atmaja No. 36, Sirap, Tanjung Siang, Kab. Subang</t>
  </si>
  <si>
    <t>SIRAP</t>
  </si>
  <si>
    <t>6°44’9.59”S107°48’41.05”E</t>
  </si>
  <si>
    <t>-6.735997 107.811403</t>
  </si>
  <si>
    <t>https://www.google.com/maps/place/-6.735997+107.811403</t>
  </si>
  <si>
    <t>T9ET</t>
  </si>
  <si>
    <t xml:space="preserve">JATISARI BARU </t>
  </si>
  <si>
    <t>Jl. Raya Jatisari , Jatisari, Jatisari, Kab. Karawang</t>
  </si>
  <si>
    <t>6°22’15.01”S107°31’19.83”E</t>
  </si>
  <si>
    <t>-6.370836 107.522175</t>
  </si>
  <si>
    <t>https://www.google.com/maps/place/-6.370836+107.522175</t>
  </si>
  <si>
    <t>TUFY</t>
  </si>
  <si>
    <t>REST AREA KM 88 A2</t>
  </si>
  <si>
    <t>Jl. Tol Purbaleunyi,  Sukajaya,Sukatani, Purwakarta,41167</t>
  </si>
  <si>
    <t>6°28’8.46”S107°25’41.17”E</t>
  </si>
  <si>
    <t>-6.602428 107.428111</t>
  </si>
  <si>
    <t>https://www.google.com/maps/place/-6.602428+107.428111</t>
  </si>
  <si>
    <t>T4LU</t>
  </si>
  <si>
    <t>KP PULO SIRIH</t>
  </si>
  <si>
    <t>Jl. Kp. Pulo Sirih ,Sukajadi,Sukakarya,Bekasi,17630</t>
  </si>
  <si>
    <t>SUKAJADI</t>
  </si>
  <si>
    <t>SUKAKARYA</t>
  </si>
  <si>
    <t>6°10’24.25”S107°11’24.50”E</t>
  </si>
  <si>
    <t>-6.173415 107.190212</t>
  </si>
  <si>
    <t>https://www.google.com/maps/place/-6.173415+107.190212</t>
  </si>
  <si>
    <t>FWFB</t>
  </si>
  <si>
    <t>PERUM BUMI PURWA RAYA</t>
  </si>
  <si>
    <t>JL. Alternatif Cikopak BIC No. 13 14 15, Dangdeur, Bungursari, Kab. Purwakarta</t>
  </si>
  <si>
    <t>6°28’31.00”S107°27’51.06”E</t>
  </si>
  <si>
    <t>-6.475258 107.464244</t>
  </si>
  <si>
    <t>https://www.google.com/maps/place/-6.475258+107.464244</t>
  </si>
  <si>
    <t>TB2M</t>
  </si>
  <si>
    <t>RAYA MUKTIWARI</t>
  </si>
  <si>
    <t>Jl. Kp Telar, Kel. Muktiwari, Kec. Cibitung, Kab. Bekasi 17520</t>
  </si>
  <si>
    <t>MUKTIWARI</t>
  </si>
  <si>
    <t>6°13’6.22”S107°5’15.39”E</t>
  </si>
  <si>
    <t>-6.218394 107.087608</t>
  </si>
  <si>
    <t>https://www.google.com/maps/place/-6.218394+107.087608</t>
  </si>
  <si>
    <t>TL6I</t>
  </si>
  <si>
    <t>ALUN ALUN BEKASI</t>
  </si>
  <si>
    <t>JL. Veteran, Kel. Marga Jaya, Kec. Bekasi Selatan, Kota Bekasi 17141</t>
  </si>
  <si>
    <t>6°14’28.92”S106°59’57.89”E</t>
  </si>
  <si>
    <t>-6.241367 106.999414</t>
  </si>
  <si>
    <t>https://www.google.com/maps/place/-6.241367+106.999414</t>
  </si>
  <si>
    <t>TQFS</t>
  </si>
  <si>
    <t>REST AREA KM 72 A-3</t>
  </si>
  <si>
    <t xml:space="preserve">Jl. Tol Purbaleunyi, Cigelam,Babakancikao, Purwakarta </t>
  </si>
  <si>
    <t>6°27’58.62”S107°26’43.15”E</t>
  </si>
  <si>
    <t>-6.466113 107.445363</t>
  </si>
  <si>
    <t>https://www.google.com/maps/place/-6.466113+107.445363</t>
  </si>
  <si>
    <t>TVCF</t>
  </si>
  <si>
    <t>DRIVE THRU REST AREA KM 88B</t>
  </si>
  <si>
    <t>Jl. Tol Purbaleunyi, Kel.Sukajaya, Kec.Sukatani , Kab.Purwakarta</t>
  </si>
  <si>
    <t>6°36’8.30”S107°25’28.23”E</t>
  </si>
  <si>
    <t>-6.602306 107.424508</t>
  </si>
  <si>
    <t>https://www.google.com/maps/place/-6.602306+107.424508</t>
  </si>
  <si>
    <t>TC9B</t>
  </si>
  <si>
    <t>DAWUAN ROYAL RESIDENCE</t>
  </si>
  <si>
    <t>Jl. Sumur Bandung Kidul, Kel.Dawuan Timur, Kec.Cikampek, Kab.Karawang</t>
  </si>
  <si>
    <t>6°23’19.83”S107°26’57.67”E</t>
  </si>
  <si>
    <t>-6.388842 107.449353</t>
  </si>
  <si>
    <t>https://www.google.com/maps/place/-6.388842+107.449353</t>
  </si>
  <si>
    <t>F1RG</t>
  </si>
  <si>
    <t>KP PULO BAMBU</t>
  </si>
  <si>
    <t>Jl. Karanganyar Bekasi, Kel.Karanganyar, Kec.Karang Bahagia, Kab.Bekasi</t>
  </si>
  <si>
    <t>6°12’15.45”S107°11’17.16”E</t>
  </si>
  <si>
    <t>-6.204292 107.1881</t>
  </si>
  <si>
    <t>https://www.google.com/maps/place/-6.204292+107.1881</t>
  </si>
  <si>
    <t>TDRB</t>
  </si>
  <si>
    <t>RUKO RESINDA</t>
  </si>
  <si>
    <t>Jl. Raya Resinda, Kel.Purwadana, Kec.Telukjambe Timur, Kab.Karawang</t>
  </si>
  <si>
    <t>6°17’58.49”S107°16’16.79”E</t>
  </si>
  <si>
    <t>-6.299581 107.271331</t>
  </si>
  <si>
    <t>https://www.google.com/maps/place/-6.299581+107.271331</t>
  </si>
  <si>
    <t>F72B</t>
  </si>
  <si>
    <t>Jl. Raya Jagawana, Kel.Sukarukun, Kec.Sukatani, Kab.Bekasi</t>
  </si>
  <si>
    <t>6°13’27.99”S107°9’20.14”E</t>
  </si>
  <si>
    <t>-6.224411 107.155592</t>
  </si>
  <si>
    <t>https://www.google.com/maps/place/-6.224411+107.155592</t>
  </si>
  <si>
    <t>TBRJ</t>
  </si>
  <si>
    <t>CURUG</t>
  </si>
  <si>
    <t>Jl. Raya Curug, Kel.Curug, Kec.Klari, Kab.Karawang</t>
  </si>
  <si>
    <t>6°25’43.08”S107°22’58.52”E</t>
  </si>
  <si>
    <t>-6.428511 107.382958</t>
  </si>
  <si>
    <t>https://www.google.com/maps/place/-6.428511+107.382958</t>
  </si>
  <si>
    <t>TEKV</t>
  </si>
  <si>
    <t>BAYAN</t>
  </si>
  <si>
    <t>Jl. Raya Bayan, Kel.Mustika Jaya, Kec.Mustika Jaya, Kota Bekasi</t>
  </si>
  <si>
    <t>6°17’51.76”S107°1’33.17”E</t>
  </si>
  <si>
    <t>-6.297711 107.025881</t>
  </si>
  <si>
    <t>https://www.google.com/maps/place/-6.297711+107.025881</t>
  </si>
  <si>
    <t>TSQW</t>
  </si>
  <si>
    <t>JALAN SETIA</t>
  </si>
  <si>
    <t>Jl. Setia, Kel.Bojong Rawalumbu, Kec.Rawalumbu, Kota Bekasi</t>
  </si>
  <si>
    <t>-6.279589 106.994391</t>
  </si>
  <si>
    <t>https://www.google.com/maps/place/-6.279589+106.994391</t>
  </si>
  <si>
    <t>T5OX</t>
  </si>
  <si>
    <t>GRAND WISATA 30 - 31</t>
  </si>
  <si>
    <t>Ruko Festive Garden No.31-32, Kel.Lambangsari, Kec.Tambun Selatan, Kab.Bekasi</t>
  </si>
  <si>
    <t>6°16’43.88”S107°2’45.23”E</t>
  </si>
  <si>
    <t>-6.278856 107.045897</t>
  </si>
  <si>
    <t>https://www.google.com/maps/place/-6.278856+107.045897</t>
  </si>
  <si>
    <t>TGQZ</t>
  </si>
  <si>
    <t>RAYA H UMAR</t>
  </si>
  <si>
    <t>Jl. Raya H Umar, Kel.Jakasetia, Kec.Bekasi Selatan, Kota Bekasi</t>
  </si>
  <si>
    <t>6°16’35.82”S106°58’11.78”E</t>
  </si>
  <si>
    <t>-6.276542 106.970211</t>
  </si>
  <si>
    <t>https://www.google.com/maps/place/-6.276542+106.970211</t>
  </si>
  <si>
    <t>FXO6</t>
  </si>
  <si>
    <t>RUKO GOOD LAND</t>
  </si>
  <si>
    <t>Jl. Prof Moh Yamin, Kel.Duren Jaya, Kec.Bekasi Timur, Kota Bekasi</t>
  </si>
  <si>
    <t>6°14’4.76”S107°1’28.27”E</t>
  </si>
  <si>
    <t>-6.234656 107.024519</t>
  </si>
  <si>
    <t>https://www.google.com/maps/place/-6.234656+107.024519</t>
  </si>
  <si>
    <t>F98S</t>
  </si>
  <si>
    <t>FAMILIA URBAN</t>
  </si>
  <si>
    <t>Jl. Perumahan Familia Urban Ruko Arundaya D7-8 RT.01/RW.03, Kel.Mustika Jaya, Kec.Mustika Jaya, Kota Bekasi</t>
  </si>
  <si>
    <t>6°18’11.27”S107°0’22.74”E</t>
  </si>
  <si>
    <t>-6.303131 107.006317</t>
  </si>
  <si>
    <t>https://www.google.com/maps/place/-6.303131+107.006317</t>
  </si>
  <si>
    <t>TFCR</t>
  </si>
  <si>
    <t>PAGON</t>
  </si>
  <si>
    <t>Jl. Pagon, Kel.Pagon, Kec.Purwadadi, Kab.Subang</t>
  </si>
  <si>
    <t>6°27’56.83”S107°42’3.27”E</t>
  </si>
  <si>
    <t>-6.465786 107.700908</t>
  </si>
  <si>
    <t>https://www.google.com/maps/place/-6.465786+107.700908</t>
  </si>
  <si>
    <t>FBO6</t>
  </si>
  <si>
    <t>CIPEUNDEUY LENGKONG</t>
  </si>
  <si>
    <t>Jl. Cipeundeuy Lengkong, Kel.Lengkong, Kec.Cipeundeuy, Kab.Subang</t>
  </si>
  <si>
    <t>LENGKONG</t>
  </si>
  <si>
    <t>6°30’41.78”S107°36’38.46”E</t>
  </si>
  <si>
    <t>-6.511606 107.610683</t>
  </si>
  <si>
    <t>https://www.google.com/maps/place/-6.511606+107.610683</t>
  </si>
  <si>
    <t>FU6H</t>
  </si>
  <si>
    <t>RS PERMATA KELUARGA</t>
  </si>
  <si>
    <t>Jl. Galuh Mas Raya, Kel.Sukaharja, Kec.Telukjambe Timur, Kab.Karawang</t>
  </si>
  <si>
    <t>6°19’21.27”S107°17’29.56”E</t>
  </si>
  <si>
    <t>-6.32243093 107.29150696</t>
  </si>
  <si>
    <t>https://www.google.com/maps/place/-6.32243093+107.29150696</t>
  </si>
  <si>
    <t>T2OJ</t>
  </si>
  <si>
    <t>SETIA DARMA RAYA</t>
  </si>
  <si>
    <t>Jl. Setia Darma, Kel.Setia Darma, Kec.Tambun Selatan, Kab.Bekasi</t>
  </si>
  <si>
    <t>6°16’7.46”S107°2’56.75”E</t>
  </si>
  <si>
    <t>-6.268739 107.049097</t>
  </si>
  <si>
    <t>https://www.google.com/maps/place/-6.268739+107.049097</t>
  </si>
  <si>
    <t>TY7G</t>
  </si>
  <si>
    <t>REST AREA KM 72A-2</t>
  </si>
  <si>
    <t>Rest Area KM 72A Tol Purbaleunyi, Kel.Cigelam, Kec.Babakan Cikao, Kab.Purwakarta</t>
  </si>
  <si>
    <t>6°27’57.43”S107°26’41.15”E</t>
  </si>
  <si>
    <t>-6.465953 107.444764</t>
  </si>
  <si>
    <t>https://www.google.com/maps/place/-6.465953+107.444764</t>
  </si>
  <si>
    <t>FCSL</t>
  </si>
  <si>
    <t>YON ARMED 7</t>
  </si>
  <si>
    <t>Jl. Yon Armed 07 RT.03/RW.06 No.15, Kel.Cikiwul, Kec.Bantar Gebang, Kota Bekasi</t>
  </si>
  <si>
    <t>6°20’29.59”S106°58’46.37”E</t>
  </si>
  <si>
    <t>-6.341553 106.979547</t>
  </si>
  <si>
    <t>https://www.google.com/maps/place/-6.341553+106.979547</t>
  </si>
  <si>
    <t>FL4N</t>
  </si>
  <si>
    <t>CIKETING UDIK</t>
  </si>
  <si>
    <t>Jl. Pangkalan 6, Kel.Ciketing Udik, Kec.Bantar Gebang, Kota Bekasi</t>
  </si>
  <si>
    <t>6°21’15.03”S106°58’49.71”E</t>
  </si>
  <si>
    <t>-6.354175 106.980475</t>
  </si>
  <si>
    <t>https://www.google.com/maps/place/-6.354175+106.980475</t>
  </si>
  <si>
    <t>T0DG</t>
  </si>
  <si>
    <t>KK SINGAWINATA</t>
  </si>
  <si>
    <t>Jl. KK Singawinata, Kel.Nagri Kidul, Kec.Purwakarta, Kab.Purwakarta</t>
  </si>
  <si>
    <t>6°33’20.60”S107°26’48.64”E</t>
  </si>
  <si>
    <t>-6.555722 107.446844</t>
  </si>
  <si>
    <t>https://www.google.com/maps/place/-6.555722+107.446844</t>
  </si>
  <si>
    <t>TO5Y</t>
  </si>
  <si>
    <t>BUMI PAGADEN PERMAI 2</t>
  </si>
  <si>
    <t>Jl. Pagaden Subang, Kel.Sukamulya, Kec.Pagaden, Kab.Subang</t>
  </si>
  <si>
    <t>6°28’20.45”S107°48’37.62”E</t>
  </si>
  <si>
    <t>-6.472347 107.81045</t>
  </si>
  <si>
    <t>https://www.google.com/maps/place/-6.472347+107.81045</t>
  </si>
  <si>
    <t>TY19</t>
  </si>
  <si>
    <t>GRAND WISATA LAMONTE</t>
  </si>
  <si>
    <t>Jl. Western Boulevard, Kel.Mustika Jaya, Kec.Mustikajaya, Kota Bekasi</t>
  </si>
  <si>
    <t>6°17’29.08”S107°2’5.83”E</t>
  </si>
  <si>
    <t>-6.291411 107.034953</t>
  </si>
  <si>
    <t>https://www.google.com/maps/place/-6.291411+107.034953</t>
  </si>
  <si>
    <t>TLOS</t>
  </si>
  <si>
    <t>AKSE TOL KALIJATI</t>
  </si>
  <si>
    <t>Jl. Raya Akses Tol Kalijati, Kel.Marengmang, Kec.Kalijati, Kab.Subang</t>
  </si>
  <si>
    <t>MARENGMANG</t>
  </si>
  <si>
    <t>6°30’17.70”S107°40’37.18”E</t>
  </si>
  <si>
    <t>-6.504917 107.676994</t>
  </si>
  <si>
    <t>https://www.google.com/maps/place/-6.504917+107.676994</t>
  </si>
  <si>
    <t>TEQC</t>
  </si>
  <si>
    <t>RAYA PINAYUNGAN</t>
  </si>
  <si>
    <t>Jl. Raya Pinayungan, Kel.Pinayungan, Kec.Telukjambe Timur, Kab.Karawang</t>
  </si>
  <si>
    <t>6°20’51.76”S107°18’10.57”E</t>
  </si>
  <si>
    <t>-6.347711 107.302936</t>
  </si>
  <si>
    <t>https://www.google.com/maps/place/-6.347711+107.302936</t>
  </si>
  <si>
    <t>FFB6</t>
  </si>
  <si>
    <t>Jl. Raya Compreng, Kel.Pusakaratu, Kec.Pusakanagara, Kab.Subang</t>
  </si>
  <si>
    <t>6°20’58.85”S107°52’10.27.79”E</t>
  </si>
  <si>
    <t>-6.349685 107.874457</t>
  </si>
  <si>
    <t>https://www.google.com/maps/place/-6.349685+107.874457</t>
  </si>
  <si>
    <t>TKIH</t>
  </si>
  <si>
    <t>RAYA CIRANGON</t>
  </si>
  <si>
    <t>Jl. Ciranggon, Kel.Ciranggon, Kec.Majalaya, Kab.Karawang</t>
  </si>
  <si>
    <t>CIRANGGON</t>
  </si>
  <si>
    <t>6°17’27.24”S107°21’55.44”E</t>
  </si>
  <si>
    <t>-6.2909 107.3654</t>
  </si>
  <si>
    <t>https://www.google.com/maps/place/-6.2909+107.3654</t>
  </si>
  <si>
    <t>TEXX</t>
  </si>
  <si>
    <t>BOJONG MANGU</t>
  </si>
  <si>
    <t>Jl. Sukabungah, Kel.Sukabungah, Kec.Bojong Mangu, Kab.Bekasi</t>
  </si>
  <si>
    <t>SUKABUNGAH</t>
  </si>
  <si>
    <t>-6.412223 107.19239</t>
  </si>
  <si>
    <t>https://www.google.com/maps/place/-6.412223+107.19239</t>
  </si>
  <si>
    <t>TQU4</t>
  </si>
  <si>
    <t>GRAND GALAXY 05</t>
  </si>
  <si>
    <t>Jl. Galaxy Raya Blok Rs. Oc No.6-5, Kel.Jakasetia, Kec.Bekasi Selatan, Kota Bekasi</t>
  </si>
  <si>
    <t>6°16’18.84”S106°58’16.55”E</t>
  </si>
  <si>
    <t>-6.2719 106.971264</t>
  </si>
  <si>
    <t>https://www.google.com/maps/place/-6.2719+106.971264</t>
  </si>
  <si>
    <t>FWOB</t>
  </si>
  <si>
    <t>GONDANG</t>
  </si>
  <si>
    <t>Jl. Kampung Ciketing, Kel.Cimuning, Kec.Mustika Jaya, Kota Bekasi</t>
  </si>
  <si>
    <t>6°18’52.61”S107°2’10.78”E</t>
  </si>
  <si>
    <t>-6.314614 107.036328</t>
  </si>
  <si>
    <t>https://www.google.com/maps/place/-6.314614+107.036328</t>
  </si>
  <si>
    <t>FN9B</t>
  </si>
  <si>
    <t>3 BISNIS</t>
  </si>
  <si>
    <t>Jl. Ruko 3 Bisnis, Kel.Tanjungpura, Kec.Karawang Barat, Kab.Karawang</t>
  </si>
  <si>
    <t>6°16’45.89”S107°17’12.01”E</t>
  </si>
  <si>
    <t>-6.279414 107.286669</t>
  </si>
  <si>
    <t>https://www.google.com/maps/place/-6.279414+107.286669</t>
  </si>
  <si>
    <t>FCDY</t>
  </si>
  <si>
    <t xml:space="preserve">BEKASI TIMUR REGENCY 7 </t>
  </si>
  <si>
    <t>Jl. Perum Bekasi Timur Regency 7, Kel.Burangkeng, Kec.Setu, Kab.Bekasi</t>
  </si>
  <si>
    <t>6°19’47.73”S107°1’33.15”E</t>
  </si>
  <si>
    <t>-6.329925 107.025875</t>
  </si>
  <si>
    <t>https://www.google.com/maps/place/-6.329925+107.025875</t>
  </si>
  <si>
    <t>F4UV</t>
  </si>
  <si>
    <t>PERUM GRIYA INDAH CIKAMPEK</t>
  </si>
  <si>
    <t>Perum Griya Indah Cikampek Kp.Sasakseng, Kel.Kalihurip, Kec.Cikampek, Kab.Karawang</t>
  </si>
  <si>
    <t>6°25’17.60”S107°24’318.07”E</t>
  </si>
  <si>
    <t>-6.421192 107.404675</t>
  </si>
  <si>
    <t>https://www.google.com/maps/place/-6.421192+107.404675</t>
  </si>
  <si>
    <t>TR0L</t>
  </si>
  <si>
    <t>SUKAKERTA KARAWANG</t>
  </si>
  <si>
    <t>Jl. Lobang Kulon, Kel.Sukakerta, Kec.Cilamaya Wetan, Kab.Karawang</t>
  </si>
  <si>
    <t>SUKAKERTA</t>
  </si>
  <si>
    <t>6°12’58.02”S107°33’24.67”E</t>
  </si>
  <si>
    <t>-6.216117 107.556853</t>
  </si>
  <si>
    <t>https://www.google.com/maps/place/-6.216117+107.556853</t>
  </si>
  <si>
    <t>TMOX</t>
  </si>
  <si>
    <t>PANGKALAN WANAKERTA</t>
  </si>
  <si>
    <t>Jl. Raya Pangkalan, Kel.Wanakerta, Kec.Telukjambe Barat, Kab.Karawang</t>
  </si>
  <si>
    <t>6°22’25.14”S107°13’24.64”E</t>
  </si>
  <si>
    <t>-6.37365 107.223511</t>
  </si>
  <si>
    <t>https://www.google.com/maps/place/-6.37365+107.223511</t>
  </si>
  <si>
    <t>T6XA</t>
  </si>
  <si>
    <t>RAYA KETAPANG</t>
  </si>
  <si>
    <t>Jl. Ketapang Raya, Kel.Pekayonjaya, Kec.Bekasi Selatan, Kota Bekasi</t>
  </si>
  <si>
    <t>6°15’45.81”S106°58’58.09”E</t>
  </si>
  <si>
    <t>-6.262725 106.982803</t>
  </si>
  <si>
    <t>https://www.google.com/maps/place/-6.262725+106.982803</t>
  </si>
  <si>
    <t>TP6Z</t>
  </si>
  <si>
    <t>SIMPAR</t>
  </si>
  <si>
    <t>Jl. Simpar, Kel.Simpar, Kec.Cipunagara, Kab.Subang</t>
  </si>
  <si>
    <t>6°23’30.22”S107°50’8.88”E</t>
  </si>
  <si>
    <t>-6.44171 107.835546</t>
  </si>
  <si>
    <t>https://www.google.com/maps/place/-6.44171+107.835546</t>
  </si>
  <si>
    <t>TG60</t>
  </si>
  <si>
    <t>BINTARA 8</t>
  </si>
  <si>
    <t>Jl. Bintara Raya, Kel.Bintara, Kec.Bekasi Barat, Kota Bekasi</t>
  </si>
  <si>
    <t>6°13’38.37”S106°57’24.36”E</t>
  </si>
  <si>
    <t>-6.227325 106.956767</t>
  </si>
  <si>
    <t>https://www.google.com/maps/place/-6.227325+106.956767</t>
  </si>
  <si>
    <t>TWU0</t>
  </si>
  <si>
    <t>SUMMARECON KARAWANG</t>
  </si>
  <si>
    <t>Jl. Summarecon Emerald, Kel.Kondangjaya, Kec.Karawang Timur, Kab.Karawang</t>
  </si>
  <si>
    <t>6°19’22.11”S107°20’24.96”E</t>
  </si>
  <si>
    <t>-6.322808 107.340267</t>
  </si>
  <si>
    <t>https://www.google.com/maps/place/-6.322808+107.340267</t>
  </si>
  <si>
    <t>TYNL</t>
  </si>
  <si>
    <t>RAYA PASIR RANDU</t>
  </si>
  <si>
    <t>Jl. Pasir Randu, Kel.Jayasampurna, Kec.Serang Baru, Kab.Bekasi</t>
  </si>
  <si>
    <t>6°23’54.13”S107°4’32.53”E</t>
  </si>
  <si>
    <t>-6.398369 107.075703</t>
  </si>
  <si>
    <t>https://www.google.com/maps/place/-6.398369+107.075703</t>
  </si>
  <si>
    <t>TTHH</t>
  </si>
  <si>
    <t>RAWAMENENG SUBANG</t>
  </si>
  <si>
    <t>Jl. Blanakan Cilamaya, Kel.Rawameneng, Kec.Blanakan, Kab.Subang</t>
  </si>
  <si>
    <t>RAWAMENENG</t>
  </si>
  <si>
    <t>6°15’18.66”S107°36’50.37”E</t>
  </si>
  <si>
    <t>-6.255183 107.613992</t>
  </si>
  <si>
    <t>https://www.google.com/maps/place/-6.255183+107.613992</t>
  </si>
  <si>
    <t>THVN</t>
  </si>
  <si>
    <t>LEGON KULON</t>
  </si>
  <si>
    <t>Jl. Raya Pondok Bali, Kel.Legonkulon, Kec.Legonkulon, Kab.Subang</t>
  </si>
  <si>
    <t>LEGONKULON</t>
  </si>
  <si>
    <t>6°14’41.08”S107°48’20.65”E</t>
  </si>
  <si>
    <t>-6.244744 107.805736</t>
  </si>
  <si>
    <t>https://www.google.com/maps/place/-6.244744+107.805736</t>
  </si>
  <si>
    <t>TYJ5</t>
  </si>
  <si>
    <t>Jl. Lambang Jaya, Kel.Lambang Jaya, Kec.Tambun Selatan, Kab.Bekasi</t>
  </si>
  <si>
    <t>LAMBANGJAYA</t>
  </si>
  <si>
    <t>6°16’48.72”S107°3’22.54”E</t>
  </si>
  <si>
    <t>-6.2802 107.056261</t>
  </si>
  <si>
    <t>https://www.google.com/maps/place/-6.2802+107.056261</t>
  </si>
  <si>
    <t>FPXX</t>
  </si>
  <si>
    <t>PROKLAMASI KARAWANG</t>
  </si>
  <si>
    <t>Jl. Proklamasi, Kel.Kalangsari, Kec.Rengasdengklok, Kab.Karawang</t>
  </si>
  <si>
    <t>6°13’10.33”S 107°17’35.67”E</t>
  </si>
  <si>
    <t>-6.219536 107.293242</t>
  </si>
  <si>
    <t>https://www.google.com/maps/place/-6.219536+107.293242</t>
  </si>
  <si>
    <t>TTDY</t>
  </si>
  <si>
    <t>RAYA UBRUG</t>
  </si>
  <si>
    <t>Jl. Raya Ubrug, Kel.Kembang Kuning, Kec.Jatiluhur, Kab.Purawakarta</t>
  </si>
  <si>
    <t>6°32’49.79”S107°25’11.76”E</t>
  </si>
  <si>
    <t>-6.547164 107.419933</t>
  </si>
  <si>
    <t>https://www.google.com/maps/place/-6.547164+107.419933</t>
  </si>
  <si>
    <t>FTIP</t>
  </si>
  <si>
    <t>PONCOL GANDARIA</t>
  </si>
  <si>
    <t>Jl. Poncol Gandaria, Kel.Cibarusah Jaya, Kec.Cibarusah, Kab.Bekasi</t>
  </si>
  <si>
    <t>6°25’35.31”S107°4’38.91”E</t>
  </si>
  <si>
    <t>-6.426475 107.077475</t>
  </si>
  <si>
    <t>https://www.google.com/maps/place/-6.426475+107.077475</t>
  </si>
  <si>
    <t>F9XT</t>
  </si>
  <si>
    <t>NAMIRA PENGASINAN</t>
  </si>
  <si>
    <t>Jl. Pengasinan, Kel.Pengasinan, Kec.Rawalumbu, Kota Bekasi</t>
  </si>
  <si>
    <t>RAWALUMBU</t>
  </si>
  <si>
    <t>6°15’56.41”S107°0’30.94”E</t>
  </si>
  <si>
    <t>-6.265669 107.008594</t>
  </si>
  <si>
    <t>https://www.google.com/maps/place/-6.265669+107.008594</t>
  </si>
  <si>
    <t>TJVG</t>
  </si>
  <si>
    <t>RAYA BARATA</t>
  </si>
  <si>
    <t>Jl. Raya Perumnas, Kel.Sukaluyu, Kec.Telukjambe Timur, Kab.Karawang</t>
  </si>
  <si>
    <t>6°20’14.53”S107°16’47.45”E</t>
  </si>
  <si>
    <t>-6.337369 107.279847</t>
  </si>
  <si>
    <t>https://www.google.com/maps/place/-6.337369+107.279847</t>
  </si>
  <si>
    <t>F0QW</t>
  </si>
  <si>
    <t xml:space="preserve"> F0QW</t>
  </si>
  <si>
    <t>RAYA SETU CIBUNTU</t>
  </si>
  <si>
    <t>Jl. Raya Setu, Kel.Cibuntu, Kec.Cibitung, Kab.Bekasi</t>
  </si>
  <si>
    <t>6°17’36.33”S107°4’5.89”E</t>
  </si>
  <si>
    <t>-6.293468 107.068367</t>
  </si>
  <si>
    <t>https://www.google.com/maps/place/-6.293468+107.068367</t>
  </si>
  <si>
    <t>F9MH</t>
  </si>
  <si>
    <t xml:space="preserve">SENTRA KIIC </t>
  </si>
  <si>
    <t>Jl. Permata Raya Kawasan KIIC, Kel.Sukaluyu, Kec.Telukjambe Timur, Kab.Karawang</t>
  </si>
  <si>
    <t>6°21’30.14”S107°16’55.92”E</t>
  </si>
  <si>
    <t>-6.358372 107.2822</t>
  </si>
  <si>
    <t>https://www.google.com/maps/place/-6.358372+107.2822</t>
  </si>
  <si>
    <t>TEK9</t>
  </si>
  <si>
    <t>RAYA CITARIK</t>
  </si>
  <si>
    <t>Jl. Tirtamulya, Kel.Citarik, Kec.Tirtamulya, Kab.Karawang</t>
  </si>
  <si>
    <t>CITARIK</t>
  </si>
  <si>
    <t>6°21’17.95”S107°28’0.04”E</t>
  </si>
  <si>
    <t>-6.354986 107.466678</t>
  </si>
  <si>
    <t>https://www.google.com/maps/place/-6.354986+107.466678</t>
  </si>
  <si>
    <t>FV00</t>
  </si>
  <si>
    <t>PASANGGRAHAN</t>
  </si>
  <si>
    <t>Jl. Pasanggrahan, Kel. Pasanggrahan, Kec. Kasomalang, Kab. Subang Jawa Barat 41287</t>
  </si>
  <si>
    <t>6°42’23.34”S 107°43’45.93”E</t>
  </si>
  <si>
    <t>-6.706483 107.729425</t>
  </si>
  <si>
    <t>https://www.google.com/maps/place/-6.706483+107.729425</t>
  </si>
  <si>
    <t>TJC7</t>
  </si>
  <si>
    <t>BOULEVARD GRAND WISATA</t>
  </si>
  <si>
    <t>Jl. Grand Wisata Boulevard, Kel.Lambangsari, Kec.Tambun Selatan, Kab.Bekasi</t>
  </si>
  <si>
    <t>LAMBANGSARI</t>
  </si>
  <si>
    <t>6°16’33.32”S107°2’40.78”E</t>
  </si>
  <si>
    <t>-6.275869 107.044792</t>
  </si>
  <si>
    <t>https://www.google.com/maps/place/-6.275869+107.044792</t>
  </si>
  <si>
    <t>TPNC</t>
  </si>
  <si>
    <t>CISEUTI</t>
  </si>
  <si>
    <t>Jl. Raya Cagak, Kel. Curug Rendeng Kec. Jalan Cagak Kab. Subang Jawa Barat 41281</t>
  </si>
  <si>
    <t>CURUG RENDENG</t>
  </si>
  <si>
    <t>6°40’27.54”S107°40’26.55”E</t>
  </si>
  <si>
    <t>-6.674317 107.674042</t>
  </si>
  <si>
    <t>https://www.google.com/maps/place/-6.674317+107.674042</t>
  </si>
  <si>
    <t>TSW0</t>
  </si>
  <si>
    <t>KARANGANYAR BEKASI</t>
  </si>
  <si>
    <t>Jl. Cikarang Pule Kel. Karanganyar Kec. Karangbahagia Kab. Bekasi Jawa Barat 17530</t>
  </si>
  <si>
    <t>6°12’56.68”S107°11’16.85”E</t>
  </si>
  <si>
    <t>-6.215744 107.188014</t>
  </si>
  <si>
    <t>https://www.google.com/maps/place/-6.215744+107.188014</t>
  </si>
  <si>
    <t>T5EV</t>
  </si>
  <si>
    <t>FRAMBOSA</t>
  </si>
  <si>
    <t>Jl. Raya Frambosa Kel. Pedurenan Kec. Mustika Jaya Kota Bekasi Jawa Barat 17156</t>
  </si>
  <si>
    <t>6°19’31.46”S106°59’50.07”E</t>
  </si>
  <si>
    <t>-6.325406 106.997242</t>
  </si>
  <si>
    <t>https://www.google.com/maps/place/-6.325406+106.997242</t>
  </si>
  <si>
    <t>TCMP</t>
  </si>
  <si>
    <t>PATIMBAN</t>
  </si>
  <si>
    <t>Jl. Raya Patimban, Kel. Patimban, Kec. Pusakanagara, Kab. Subang 41265</t>
  </si>
  <si>
    <t>6°15’2.37”S107°54’12.25”E</t>
  </si>
  <si>
    <t>-6.250658 107.903403</t>
  </si>
  <si>
    <t>https://www.google.com/maps/place/-6.250658+107.903403</t>
  </si>
  <si>
    <t>F2J4</t>
  </si>
  <si>
    <t>PESONA PERMATA HIJAU</t>
  </si>
  <si>
    <t>Jl. Raya Cibogo, Kel. Cibogo, Kec. Cibogo Kab. Subang Jawa Barat 41285</t>
  </si>
  <si>
    <t>6°33’9.12”S107°48’41.73”E</t>
  </si>
  <si>
    <t>-6.552533 107.811592</t>
  </si>
  <si>
    <t>https://www.google.com/maps/place/-6.552533+107.811592</t>
  </si>
  <si>
    <t>T9JB</t>
  </si>
  <si>
    <t>GARON TIMUR</t>
  </si>
  <si>
    <t>Jl. Raya Garon Kel. Setialaksana Kec. Cabangbungin Kab. Bekasi Jawa Barat 17720</t>
  </si>
  <si>
    <t>SETIALAKSANA</t>
  </si>
  <si>
    <t>6°5’26.45”S107°11’4.37”E</t>
  </si>
  <si>
    <t>-6.090694 107.184556</t>
  </si>
  <si>
    <t>https://www.google.com/maps/place/-6.090694+107.184556</t>
  </si>
  <si>
    <t>FI2V</t>
  </si>
  <si>
    <t>RAYA MUTIARA BEKASI JAYA</t>
  </si>
  <si>
    <t>Jl. Raya Mutiara Bekasi Kel. Sidangmulya Kec. Cibarusah Kab. Bekasi Jawa Barat 17340</t>
  </si>
  <si>
    <t>SIDANGMULYA</t>
  </si>
  <si>
    <t>6°24'36.14"S 107°5'39.91"E</t>
  </si>
  <si>
    <t>-6.410039 107.094419</t>
  </si>
  <si>
    <t>https://www.google.com/maps/place/-6.410039+107.094419</t>
  </si>
  <si>
    <t>FZU9</t>
  </si>
  <si>
    <t>KEMANG GOLF</t>
  </si>
  <si>
    <t>Jl. Raya Kemang Golf Raya Kel. Bojong Rawalumbu Kec. Rawalumbu Kota Bekasi Jawa Barat 17116</t>
  </si>
  <si>
    <t>6°16'54.6"S 106°58'58.8"E</t>
  </si>
  <si>
    <t>-6.281828 106.983</t>
  </si>
  <si>
    <t>https://www.google.com/maps/place/-6.281828+106.983</t>
  </si>
  <si>
    <t>TZ2Z</t>
  </si>
  <si>
    <t>CICADAS BINONG</t>
  </si>
  <si>
    <t>Jl. Raya Binong, Kel. Cicadas Kec. Binong, Kab. Subang Jawa Barat 41253</t>
  </si>
  <si>
    <t>6°24’26.67”S107°47’37.75”E</t>
  </si>
  <si>
    <t>-6.40725 107.793333</t>
  </si>
  <si>
    <t>https://www.google.com/maps/place/-6.40725+107.793333</t>
  </si>
  <si>
    <t>FE9E</t>
  </si>
  <si>
    <t>NAROGONG BANTAR GEBANG</t>
  </si>
  <si>
    <t>Jl. Raya Binong, Kel. Ciketingudik, Kec. Bantargebang, Kota Bekasi Jawa barat 17153</t>
  </si>
  <si>
    <t>6°21'3.07"S 106°58'37.08"E</t>
  </si>
  <si>
    <t>-6.350853 106.976967</t>
  </si>
  <si>
    <t>https://www.google.com/maps/place/-6.350853+106.976967</t>
  </si>
  <si>
    <t>TFTS</t>
  </si>
  <si>
    <t>POINT STASIUN KRANJI</t>
  </si>
  <si>
    <t>Jl. Stasiun kranji, Kel. Kranji kec. Bekasi Barat Kota Bekasi Jawa Barat 17135</t>
  </si>
  <si>
    <t>6°13'28.88"S 106°58'45.26"E</t>
  </si>
  <si>
    <t>-6.224689 106.979239</t>
  </si>
  <si>
    <t>https://www.google.com/maps/place/-6.224689+106.979239</t>
  </si>
  <si>
    <t>TFLV</t>
  </si>
  <si>
    <t>GRAND CIKARANG CITY 2</t>
  </si>
  <si>
    <t>Jl. Grand Cikarang City 2, Kel. Kedungwaringin Kec. Kedungwaringin Kab. Bekasi Jawa Barat 17540</t>
  </si>
  <si>
    <t>KEDUNGWARINGIN</t>
  </si>
  <si>
    <t>6°15'36.87"S 107°15'53.54"E</t>
  </si>
  <si>
    <t>-6.260242 107.264872</t>
  </si>
  <si>
    <t>https://www.google.com/maps/place/-6.260242+107.264872</t>
  </si>
  <si>
    <t>FFRQ</t>
  </si>
  <si>
    <t>GRAHA PRIMA RAYA</t>
  </si>
  <si>
    <t>Jl. Graha Prima Jaya, Kel. Mangunjaya Kec. Tambun Selatan, Kab. Bekasi Jawa Barat 17510</t>
  </si>
  <si>
    <t>6°13'29.86"S 107°3'37.62"E</t>
  </si>
  <si>
    <t>-6.224961 107.06045</t>
  </si>
  <si>
    <t>https://www.google.com/maps/place/-6.224961+107.06045</t>
  </si>
  <si>
    <t>TBX2</t>
  </si>
  <si>
    <t>KETAPANG BEKASI</t>
  </si>
  <si>
    <t>Jl. Raya Ketapang Raya Kel. Pekayonjaya Kec. Bekasi Selatan Kota Bekasi Jawa Barat 17148</t>
  </si>
  <si>
    <t>6°15'54.31"S 106°59'6.09"E</t>
  </si>
  <si>
    <t>-6.265086 106.985025</t>
  </si>
  <si>
    <t>https://www.google.com/maps/place/-6.265086+106.985025</t>
  </si>
  <si>
    <t>FSIA</t>
  </si>
  <si>
    <t>Jl. Sukamulya Cibogo Kel. Cibogo Kec. Cibogo Kab. Subang Jawa Barat 41285</t>
  </si>
  <si>
    <t>6°33'27.73"S 107°49'8.26"E</t>
  </si>
  <si>
    <t>-6.557703 107.818961</t>
  </si>
  <si>
    <t>https://www.google.com/maps/place/-6.557703+107.818961</t>
  </si>
  <si>
    <t>FZNG</t>
  </si>
  <si>
    <t>CIBALADO KLARI</t>
  </si>
  <si>
    <t>Jl. Raya Cibalado Kel. Klari Kec. Klari Kab. Karawang Jawa Barat 41371</t>
  </si>
  <si>
    <t>6°21'5.05"S 107°21'20.68"E</t>
  </si>
  <si>
    <t>-6.351403 107.355744</t>
  </si>
  <si>
    <t>https://www.google.com/maps/place/-6.351403+107.355744</t>
  </si>
  <si>
    <t>T6SJ</t>
  </si>
  <si>
    <t>CIBENING INDAH</t>
  </si>
  <si>
    <t>Jl. Raya Cibening Indah Kel. Cibening Kec. Setu Kab. Bekasi Jawa Barat 17320</t>
  </si>
  <si>
    <t>6°20'51.63"S 107°3'12.72"E</t>
  </si>
  <si>
    <t>-6.347675 107.053533</t>
  </si>
  <si>
    <t>https://www.google.com/maps/place/-6.347675+107.053533</t>
  </si>
  <si>
    <t>TXX9</t>
  </si>
  <si>
    <t>PEJUANG 45</t>
  </si>
  <si>
    <t>Jl. Pejuang 45, Kel.Cigadung, Kec.Subang, Kab.Subang</t>
  </si>
  <si>
    <t>6°33'35.75"S 107°45'45.78"E</t>
  </si>
  <si>
    <t>-6.559931 107.762717</t>
  </si>
  <si>
    <t>https://www.google.com/maps/place/-6.559931+107.762717</t>
  </si>
  <si>
    <t>F0SK</t>
  </si>
  <si>
    <t>RAWA ATUG</t>
  </si>
  <si>
    <t>Jl. Raya Setu Serang, Kel. Cibening Kec. Setu Kab. Bekasi Jawa Barat 17320</t>
  </si>
  <si>
    <t>6°21'4.29"S 107°3'21.26"E</t>
  </si>
  <si>
    <t>-6.351192 107.055906</t>
  </si>
  <si>
    <t>https://www.google.com/maps/place/-6.351192+107.055906</t>
  </si>
  <si>
    <t>FEMV</t>
  </si>
  <si>
    <t>GRAND WISATA 33-35</t>
  </si>
  <si>
    <t>Jl. Celebration Boulevard Ruko No.33-35, Kel.Lambangsari, Kec.Tambun Selatan, Kab.Bekasi</t>
  </si>
  <si>
    <t>6°17'13.12"S 107°2'35.48"E</t>
  </si>
  <si>
    <t>-6.286978 107.043189</t>
  </si>
  <si>
    <t>https://www.google.com/maps/place/-6.286978+107.043189</t>
  </si>
  <si>
    <t>TLOL</t>
  </si>
  <si>
    <t>CIGUGUR SUBANG</t>
  </si>
  <si>
    <t>Jl. Raya Cigugur kidul kel. Cigugur Kaler Kec. Pusakajaya Kab. Subang Jawa Barat 41255</t>
  </si>
  <si>
    <t>CIGUGUR KALER</t>
  </si>
  <si>
    <t>6°19'7.82"S 107°53'57.82"E</t>
  </si>
  <si>
    <t>-6.318839 107.899394</t>
  </si>
  <si>
    <t>https://www.google.com/maps/place/-6.318839+107.899394</t>
  </si>
  <si>
    <t>FIEV</t>
  </si>
  <si>
    <t>SPBU TAMAN WANASARI INDAH</t>
  </si>
  <si>
    <t>Jl. Telaga asih Perum Wanasari indah RT 01 RW 02 Kel. Wanasari Kec. Cibitung Kab. Bekasi 17520</t>
  </si>
  <si>
    <t>6°14'29.26"S 107°5'51.93"E</t>
  </si>
  <si>
    <t>-6.241461 107.097758</t>
  </si>
  <si>
    <t>https://www.google.com/maps/place/-6.241461+107.097758</t>
  </si>
  <si>
    <t>F7YY</t>
  </si>
  <si>
    <t>CICADAS SUBANG</t>
  </si>
  <si>
    <t>6°25’24.42”S107°47’19.17”E</t>
  </si>
  <si>
    <t>-6.41796 107.788736</t>
  </si>
  <si>
    <t>https://www.google.com/maps/place/-6.41796+107.788736</t>
  </si>
  <si>
    <t>T8XQ</t>
  </si>
  <si>
    <t>ASEM JAYA</t>
  </si>
  <si>
    <t>Jl. Asem Jaya, Kel. Mustikajaya Kec. Mustikajaya, Kota Bekasi Jawa Barat 17158</t>
  </si>
  <si>
    <t>6°18’22.16”S107°1’2.73”E</t>
  </si>
  <si>
    <t>-6.306156 107.017425</t>
  </si>
  <si>
    <t>https://www.google.com/maps/place/-6.306156+107.017425</t>
  </si>
  <si>
    <t>T6YH</t>
  </si>
  <si>
    <t>GRIYA ASRI 2</t>
  </si>
  <si>
    <t>Jl. Griya Asri 2, Kel. Sumberjaya Kec. Tambun Selatan, Kab. Bekasi Jawa Barat 17510</t>
  </si>
  <si>
    <t>6°13’25.96”S107°4’46.98”E</t>
  </si>
  <si>
    <t>-6.223878 107.079717</t>
  </si>
  <si>
    <t>https://www.google.com/maps/place/-6.223878+107.079717</t>
  </si>
  <si>
    <t>TQOL</t>
  </si>
  <si>
    <t>BOJONG TENGAH</t>
  </si>
  <si>
    <t>Jl. Raya Bojong Kel. Bojongjaya Kec. Pusakajaya Kab. Subang Jawa Barat 41255</t>
  </si>
  <si>
    <t>BOJONGJAYA</t>
  </si>
  <si>
    <t>6°19’6.02”S107°52’4.81”E</t>
  </si>
  <si>
    <t>-6.318339 107.868003</t>
  </si>
  <si>
    <t>https://www.google.com/maps/place/-6.318339+107.868003</t>
  </si>
  <si>
    <t>TVRH</t>
  </si>
  <si>
    <t>WARGASETRA</t>
  </si>
  <si>
    <t>ADN</t>
  </si>
  <si>
    <t>Jl. Waru Wargasetra Kel. Wargasetra Kec. Tegalwaru Kab. Karawang 41362</t>
  </si>
  <si>
    <t>6°31’20.06”S107°13’21.18”E</t>
  </si>
  <si>
    <t>-6.522239 107.222550</t>
  </si>
  <si>
    <t>https://www.google.com/maps/place/-6.522239+107.222550</t>
  </si>
  <si>
    <t>TLNP</t>
  </si>
  <si>
    <t>BENDUNGAN SUBANG</t>
  </si>
  <si>
    <t>Jl Raya Bendungan Kel. Bendungan Kec. Pagaden Barat Kab. Subang Jawa Barat 41252</t>
  </si>
  <si>
    <t>BENDUNGAN</t>
  </si>
  <si>
    <t>6°27’51.63”S107°45’44.29”E</t>
  </si>
  <si>
    <t>-6.464342, 107.762303</t>
  </si>
  <si>
    <t>https://www.google.com/maps/place/-6.464342+107.762303</t>
  </si>
  <si>
    <t>FHES</t>
  </si>
  <si>
    <t>GRAND SUBANG RESIDENCE</t>
  </si>
  <si>
    <t>Jl. Raya Grand Residence Subang Kel. Belendung Kec. Cibogo Kab. Subang Jawa Barat 41285</t>
  </si>
  <si>
    <t>6°32’28.34”S107°47’40.23”E</t>
  </si>
  <si>
    <t>-6.541206, 107.794508</t>
  </si>
  <si>
    <t>https://www.google.com/maps/place/-6.541206+107.794508</t>
  </si>
  <si>
    <t>FBHO</t>
  </si>
  <si>
    <t>TELAGA HARMONY</t>
  </si>
  <si>
    <t>Jl. Perumahan Telaga Harmony Kel. Sukasari Kec. Serang Baru Kab. Bekasi Jawa Barat 17330</t>
  </si>
  <si>
    <t>6°22’45.54”S107°6’14.11”E</t>
  </si>
  <si>
    <t>-6.379317, 107.103919</t>
  </si>
  <si>
    <t>https://www.google.com/maps/place/-6.379317+107.103919</t>
  </si>
  <si>
    <t>TXEV</t>
  </si>
  <si>
    <t>PEREMPATAN CIRATA</t>
  </si>
  <si>
    <t>Jl. Raya Cirata  Kel. Cadassari  Kec. Tegalwaru Kab. Purwakarta jawa barat 41165</t>
  </si>
  <si>
    <t>CADASSARI</t>
  </si>
  <si>
    <t>6°40’17.51”S107°21’25.17”E</t>
  </si>
  <si>
    <t>-6.671531, 107.356992</t>
  </si>
  <si>
    <t>https://www.google.com/maps/place/-6.671531+107.356992</t>
  </si>
  <si>
    <t>TD5K</t>
  </si>
  <si>
    <t>KARTIKA RESINDENCE</t>
  </si>
  <si>
    <t>Jl . Raya Kartika Resindece Kel. Klari Kec. Klari Kab . Karawang Jawa Barat 41371</t>
  </si>
  <si>
    <t>6°20’48.35”S107°21’5.85”E</t>
  </si>
  <si>
    <t>-6.346764, 107.351625</t>
  </si>
  <si>
    <t>https://www.google.com/maps/place/-6.346764+107.351625</t>
  </si>
  <si>
    <t>FN6E</t>
  </si>
  <si>
    <t>SINDANG LAYA</t>
  </si>
  <si>
    <t>Jl. Raya Sindanglaya Kel. Sindanglaya Kec. Tanjungsiang Kab. subang Jawa Barat 41284</t>
  </si>
  <si>
    <t>SINDANGLAYA</t>
  </si>
  <si>
    <t>6°43’45.31”S107°48’39.64”E</t>
  </si>
  <si>
    <t>-6.729253, 107.811011</t>
  </si>
  <si>
    <t>https://www.google.com/maps/place/-6.729253+107.811011</t>
  </si>
  <si>
    <t>TC2K</t>
  </si>
  <si>
    <t>CITRA VILLA WANASARI</t>
  </si>
  <si>
    <t>Jl. Bosih Raya Kel. Wanasari Kec. Cibitung  Kab. Bekasi Jawa Barat 17520</t>
  </si>
  <si>
    <t>6°14’37.58”S107°5’18.42”E</t>
  </si>
  <si>
    <t>-6.243772, 107.088450</t>
  </si>
  <si>
    <t>https://www.google.com/maps/place/-6.243772+107.088450</t>
  </si>
  <si>
    <t>T2VO</t>
  </si>
  <si>
    <t>BENTENG MUTIARA MAS</t>
  </si>
  <si>
    <t>Jl. Raya Benteng Kel. Benteng Kec. Campaka Kab. Purwakarta Jawa Barat 41180</t>
  </si>
  <si>
    <t>BENTENG</t>
  </si>
  <si>
    <t>6°30’53.81”S107°29’38.74”E</t>
  </si>
  <si>
    <t>-6.514947, 107.494094</t>
  </si>
  <si>
    <t>https://www.google.com/maps/place/-6.514947+107.494094</t>
  </si>
  <si>
    <t>FPE1</t>
  </si>
  <si>
    <t>GARDEN CITY RESIDENCE</t>
  </si>
  <si>
    <t>Jl. Garden CIty Residence Kel. Cengkong Kec, Purwasari Kab. Karawang Jawa Barat 41377</t>
  </si>
  <si>
    <t>6°21’59.90”S107°24’16.67”E</t>
  </si>
  <si>
    <t>-6.366639, 107.404631</t>
  </si>
  <si>
    <t>https://www.google.com/maps/place/-6.366639+107.404631</t>
  </si>
  <si>
    <t>FXUN</t>
  </si>
  <si>
    <t>HARMONI MUKTIWARI</t>
  </si>
  <si>
    <t>Jl. Muktiwari Kel. Muktiwari Kec. Cibitung Kab. Bekasi Jawa Barat 17520</t>
  </si>
  <si>
    <t>6°12’38.84”S107°5’45.47”E</t>
  </si>
  <si>
    <t>-6.210789, 107.095964</t>
  </si>
  <si>
    <t>https://www.google.com/maps/place/-6.210789+107.095964</t>
  </si>
  <si>
    <t>T7YT</t>
  </si>
  <si>
    <t>RAYA KAPTEN HANAFIAH</t>
  </si>
  <si>
    <t>Jl. Kapten Hanafiah Kel. Karanganyar, Kec. Subang Kab. Subang Jawa Barat 41211</t>
  </si>
  <si>
    <t>6°33’34.75”S107°46’53.7”E</t>
  </si>
  <si>
    <t>-6.559653, 107.781583</t>
  </si>
  <si>
    <t>https://www.google.com/maps/place/-6.559653+107.781583</t>
  </si>
  <si>
    <t>TEWE</t>
  </si>
  <si>
    <t>TANJUNG WANGI</t>
  </si>
  <si>
    <t>Jl. Raya Tanjungwangi Kel. Tanjungwangi Kec. Cijambe Kab. Subang Jawa Barat 41286</t>
  </si>
  <si>
    <t>TANJUNGWANGI</t>
  </si>
  <si>
    <t>CIJAMBE</t>
  </si>
  <si>
    <t>6°36’17.15”S107°44’3.56”E</t>
  </si>
  <si>
    <t>-6.604764, 107.734322</t>
  </si>
  <si>
    <t>https://www.google.com/maps/place/-6.604764+107.734322</t>
  </si>
  <si>
    <t>FDC6</t>
  </si>
  <si>
    <t>BUANA TAMAN SARI</t>
  </si>
  <si>
    <t>Jl. Utama Perum Buana Taman Sari, Kel. Margasari Kec. Karawang Timur, Kab. Karawang Jawa Barat 41313</t>
  </si>
  <si>
    <t>6°18’45.59”S107°20’0.92”E</t>
  </si>
  <si>
    <t>-6.312664, 107.333589</t>
  </si>
  <si>
    <t>https://www.google.com/maps/place/-6.312664+107.333589</t>
  </si>
  <si>
    <t>TJN0</t>
  </si>
  <si>
    <t>HMMI (Hyundai Motor Manucfaturing Indo)</t>
  </si>
  <si>
    <t>PT HMMI, Jl. Dandelion GIIC Kel. Sukamukti Kec. Bojongmangu Kab. Bekasi Jawa Barat 17350</t>
  </si>
  <si>
    <t>SUKAMUKTI</t>
  </si>
  <si>
    <t>6°24’18.80”S107°11’19.49”E</t>
  </si>
  <si>
    <t>-6.405222, 107.188747</t>
  </si>
  <si>
    <t>https://www.google.com/maps/place/-6.405222+107.188747</t>
  </si>
  <si>
    <t>T8RA</t>
  </si>
  <si>
    <t>GRAND LAKE BOULEVARD</t>
  </si>
  <si>
    <t>RFI</t>
  </si>
  <si>
    <t>Jl Grand Lake Boulevard, Kel. Lambangsari, Kec. Tambun Selatan, Kab. Bekasi Jawa Barat 17510</t>
  </si>
  <si>
    <t>6°17’40.24”S107°2’39.1”E</t>
  </si>
  <si>
    <t>-6.294511, 107.044194</t>
  </si>
  <si>
    <t>https://www.google.com/maps/place/-6.294511+107.044194</t>
  </si>
  <si>
    <t>TGEJ</t>
  </si>
  <si>
    <t>TOKO EVENT PURWAKARTA</t>
  </si>
  <si>
    <t>FB42</t>
  </si>
  <si>
    <t>KERTAWIGENDA</t>
  </si>
  <si>
    <t>JL. KERTAWIGENDA RT.23 RW.06 KEL. KARANGANYAR KEC. SUBANG KAB. SUBANG 41221</t>
  </si>
  <si>
    <t>6°33’59.98”S107°45’32.58”E</t>
  </si>
  <si>
    <t>6°33'58.6"S 107°45'32.7"E</t>
  </si>
  <si>
    <t>TUTUP</t>
  </si>
  <si>
    <t>T6NF</t>
  </si>
  <si>
    <t>STASIUN KRANJI</t>
  </si>
  <si>
    <t>EDR</t>
  </si>
  <si>
    <t xml:space="preserve">Stasiun Kranji, Jl. Sudirman, Kel. Kranji, Kec. Bekasi Barat, Kota Bekasi </t>
  </si>
  <si>
    <t>6°13’28.93”S106°58’46.99”E</t>
  </si>
  <si>
    <t>T02Q</t>
  </si>
  <si>
    <t>PANCAWATI</t>
  </si>
  <si>
    <t>JL. RAYA PANCAWATI NO. 16 RT. 02/01,Kel.Pancawati,Kec.Klari,Kab.Karawang</t>
  </si>
  <si>
    <t>6°22’27.65”S107°23’4.39”E</t>
  </si>
  <si>
    <t>-6.37436111 107.38455556</t>
  </si>
  <si>
    <t>https://www.google.com/maps/place/-6.37436111+107.38455556</t>
  </si>
  <si>
    <t>TT48</t>
  </si>
  <si>
    <t>CURUG KOSAMBI</t>
  </si>
  <si>
    <t>Dusun Babakan I RT.06/RW.02, Kel.Sumur Kondang, Kec.Klari, Kab.Karawang</t>
  </si>
  <si>
    <t>6°23’30.72”S107°22’38.86”E</t>
  </si>
  <si>
    <t>-6.39186111 107.37747222</t>
  </si>
  <si>
    <t>https://www.google.com/maps/place/-6.39186111+107.37747222</t>
  </si>
  <si>
    <t>TDZ1</t>
  </si>
  <si>
    <t>PANGKAL PERJUANGAN 52</t>
  </si>
  <si>
    <t>JL. Pangkal Perjuangan  Rt.013 Rw.010,Kel.Karawang Barat,Kec.Karawang Barat,Kab.Purwakarta</t>
  </si>
  <si>
    <t>6°17’34.47”S107°17’37.09”E</t>
  </si>
  <si>
    <t>-6.291123 107.29296</t>
  </si>
  <si>
    <t>https://www.google.com/maps/place/-6.291123+107.29296</t>
  </si>
  <si>
    <t>T9UP</t>
  </si>
  <si>
    <t>SPBU BOSIH</t>
  </si>
  <si>
    <t>Jl. Raya H Bosih No.73, Kel.Wanasari, Kec.Cibitung, Kab.Bekasi</t>
  </si>
  <si>
    <t>6°14’46.69”S107°5’22.14”E</t>
  </si>
  <si>
    <t>-6.24630278 107.08948333</t>
  </si>
  <si>
    <t>https://www.google.com/maps/place/-6.24630278+107.08948333</t>
  </si>
  <si>
    <t>FFQX</t>
  </si>
  <si>
    <t>CIREMAI</t>
  </si>
  <si>
    <t>Jl. Ciremai Raya BA No.232 RT.01/RW.11, Kel.Kayuringin Jaya, Kec.Bekasi Selatan, Kodya Bekasi</t>
  </si>
  <si>
    <t>6°14’27.31”S106°59’29.31”E</t>
  </si>
  <si>
    <t>-6.24091944 106.991475</t>
  </si>
  <si>
    <t>https://www.google.com/maps/place/-6.24091944+106.991475</t>
  </si>
  <si>
    <t>T9JQ</t>
  </si>
  <si>
    <t>GINTUNGKERTA 12</t>
  </si>
  <si>
    <t>Jl. Krajan 1 RT. 005/002, Kel. Gintungkerta, Kec. Klari, Kab. Karawang</t>
  </si>
  <si>
    <t>6°21’23.63”S107°20’49.48”E</t>
  </si>
  <si>
    <t>TOQG</t>
  </si>
  <si>
    <t>KERTASARI 2</t>
  </si>
  <si>
    <t>Dusun Tegal Asem RT. 15/06, Kel. Kertasari, Kec. Rengasdengklok, Kab. Karawang</t>
  </si>
  <si>
    <t>-6.13826 107.305372</t>
  </si>
  <si>
    <t>FXXO</t>
  </si>
  <si>
    <t>KETAPANG RAYA</t>
  </si>
  <si>
    <t>Jl. Ketapang Raya, Pondok Pekayon Indah DD-46 No.1, Kel. Pekayon Jaya, Kec. Bekasi Selatan, Kota Bekasi</t>
  </si>
  <si>
    <t>6°15'53.8"S 106°59'06.3"E</t>
  </si>
  <si>
    <t>TB06</t>
  </si>
  <si>
    <t>SULTAN HASANUDIN</t>
  </si>
  <si>
    <t>Jl.Sultan Hasanudin No.170 RT.01/011 Kel Mekarsari Kec.Tambun Selatan, Bekasi</t>
  </si>
  <si>
    <t>6°15’37.52”S107°’3’21.99”E</t>
  </si>
  <si>
    <t>6°15'37.5"S 107°03'22.0"E</t>
  </si>
  <si>
    <t>FIDN</t>
  </si>
  <si>
    <t>TAMAN WANASARI INDAH</t>
  </si>
  <si>
    <t>Jl. Telaga Asih Perum Wanasari Indah RT.01/RW.02, Kel.Wanasari, Kec.Cibitung, Kab.Bekasi</t>
  </si>
  <si>
    <t>-6.24162778 107.09772222</t>
  </si>
  <si>
    <t>F244</t>
  </si>
  <si>
    <t>Jl. Bintara Jaya No.51 Rt 01/09,Kel. Bintara Jaya,Kec. Bekasi Barat, Kodya Bekasi</t>
  </si>
  <si>
    <t>6°14’25.2”S106°56’44.9”E</t>
  </si>
  <si>
    <t>-6.24033333 106.94580556</t>
  </si>
  <si>
    <t>FC2P</t>
  </si>
  <si>
    <t>RAYA CITALANG</t>
  </si>
  <si>
    <t>Jl. Raya Citalang Rt.08/02,Kel. Citalang,Kec.Purwakarta,Kab.Purwakarta</t>
  </si>
  <si>
    <t>-6.53243056 107.46334167</t>
  </si>
  <si>
    <t>TRP8</t>
  </si>
  <si>
    <t>KOSAMBI 58</t>
  </si>
  <si>
    <t>JL. Kosambi no.58 Kel. Belendung Kec. Klari Kab. Karawang</t>
  </si>
  <si>
    <t>6°20’57.99”S107°22’41.8”E</t>
  </si>
  <si>
    <t>THU3</t>
  </si>
  <si>
    <t>M SHOLEH 42</t>
  </si>
  <si>
    <t>JL. M Sholeh No.42 Kel.Nagasari Kec. Karawang Barat, Kab. Karawang</t>
  </si>
  <si>
    <t>6°18’24.77”S107°17’49.08”E</t>
  </si>
  <si>
    <t>TEKU</t>
  </si>
  <si>
    <t>WIRASABA 9</t>
  </si>
  <si>
    <t>JL.Wirasaba No.9, Kel. Adiarsa Kec. Karawang Timur, Kab. Karawang</t>
  </si>
  <si>
    <t>6°18’51.73”S107°19’1.64”E</t>
  </si>
  <si>
    <t>F5NC</t>
  </si>
  <si>
    <t>AGUS SALIM 7</t>
  </si>
  <si>
    <t>Jl. Agus Salim No.7, Kel.Bekasi Jaya, Kec.Bekasi Timur, Kodya Bekasi</t>
  </si>
  <si>
    <t>6°13’45.14”S107°0’39.34”E</t>
  </si>
  <si>
    <t>-6.22920556 107.01092778</t>
  </si>
  <si>
    <t>https://www.google.com/maps/place/-6.22920556+107.01092778</t>
  </si>
  <si>
    <t>T4HS</t>
  </si>
  <si>
    <t>TEUKU UMAR 3-4</t>
  </si>
  <si>
    <t>FHI</t>
  </si>
  <si>
    <t>Kp. Setu Rt.03/05 Kel.Cibuntu, Kec.Cibitung, Kab.Bekasi</t>
  </si>
  <si>
    <t>6°16’3.20”S107°4’47.71”E</t>
  </si>
  <si>
    <t>-6.26755556 107.07991944</t>
  </si>
  <si>
    <t>https://www.google.com/maps/place/-6.26755556+107.07991944</t>
  </si>
  <si>
    <r>
      <rPr>
        <b/>
        <sz val="11"/>
        <color theme="1"/>
        <rFont val="Calibri"/>
        <charset val="134"/>
        <scheme val="minor"/>
      </rPr>
      <t>COPAS/EDIT/ADD TEXT DI KOLOM YANG SUDAH DI SEDIAKAN -------------------------------------------------------------</t>
    </r>
    <r>
      <rPr>
        <b/>
        <sz val="11"/>
        <color theme="1"/>
        <rFont val="Calibri"/>
        <charset val="134"/>
      </rPr>
      <t>↘</t>
    </r>
  </si>
  <si>
    <t>COPAS/INPUT TEXT DARI WEB GPS TANPA PASTE SPECIAL</t>
  </si>
  <si>
    <t>KODE TOKO</t>
  </si>
  <si>
    <t>LINK GMAPS</t>
  </si>
  <si>
    <t>MASUK TOKO</t>
  </si>
  <si>
    <t>KELUAR TOKO</t>
  </si>
  <si>
    <t>COPAS KODE TOKO DAN ALAMAT GMAPS DI NOTEPAD, TANPA BAWA NAMA TOKO</t>
  </si>
  <si>
    <t>KD TOKO</t>
  </si>
  <si>
    <t>KOORDINAT TOKO</t>
  </si>
  <si>
    <t>JARAK TOKO</t>
  </si>
  <si>
    <t>JALUR VIA MAPS</t>
  </si>
  <si>
    <t>WAKTU TEMPUH BY GMAPS</t>
  </si>
  <si>
    <t>TOL</t>
  </si>
  <si>
    <t>KM PP</t>
  </si>
  <si>
    <t>TOKO - DC</t>
  </si>
  <si>
    <t>WAKTU</t>
  </si>
  <si>
    <t>WAKTU TEMPUH</t>
  </si>
  <si>
    <t>S6°24'43.9" E107°11'32.3"</t>
  </si>
  <si>
    <t>KELUAR DELTAMAS</t>
  </si>
  <si>
    <t>S6°4’37.42” E107°8’39.36”</t>
  </si>
  <si>
    <t>KELUAR TOL KARAWANG TIMUR</t>
  </si>
  <si>
    <t>S6°05'26.5" E107°11'04.4"</t>
  </si>
  <si>
    <t>S6°26’10.40” E107°4’20.34”</t>
  </si>
  <si>
    <t>KELUAR TOL CIBATU</t>
  </si>
  <si>
    <t>S6°25'35.6" E107°04'39.0"</t>
  </si>
  <si>
    <t>S6°26’18.52” E107°4’36.36”</t>
  </si>
  <si>
    <t>S6°25’50.75” E107°4’54.70”</t>
  </si>
  <si>
    <t>S6°24'36.14" E107°5'39.91"</t>
  </si>
  <si>
    <t>S6°24’37.82” E107°5’18.70”</t>
  </si>
  <si>
    <t>S6°24’57.53” E107°5’47.45”</t>
  </si>
  <si>
    <t>S6°24’25.77” E107°5’38.14”</t>
  </si>
  <si>
    <t>S6°25’27.63” E107°5’11.72”</t>
  </si>
  <si>
    <t>S6°24’58.80” E107°5’16.34”</t>
  </si>
  <si>
    <t>S6°24’20.99” E107°5’38.15”</t>
  </si>
  <si>
    <t>SINDDANG MULYA</t>
  </si>
  <si>
    <t>S6°24’53.25” E107°4’58.27”</t>
  </si>
  <si>
    <t>S6°26’29.34” E107°5’14.16”</t>
  </si>
  <si>
    <t>S6°24’1.06” E107°6’42.32”</t>
  </si>
  <si>
    <t>S6°24’46.09” E107°6’34.03”</t>
  </si>
  <si>
    <t>S6°16’43.10” E107°4’33.79”</t>
  </si>
  <si>
    <t>KELUAR TOL CIBITUNG</t>
  </si>
  <si>
    <t>S6°18’13.74” E107°4’0.51”</t>
  </si>
  <si>
    <t>S6°16’5.65” E107°4’56.06”</t>
  </si>
  <si>
    <t>S6°17’10.66” E107°4’12.90”</t>
  </si>
  <si>
    <t>S6°16’3.20” E107°4’47.71”</t>
  </si>
  <si>
    <t>S6°17’36.33” E107°4’5.89”</t>
  </si>
  <si>
    <t>S6°13’6.22" E107°5’15.39”</t>
  </si>
  <si>
    <t>S6°14’26.12” E107°8’36.83”</t>
  </si>
  <si>
    <t>KELUAR TOL CIKARANG BARAT</t>
  </si>
  <si>
    <t>S6°14’12.67” E107°8’40.60”</t>
  </si>
  <si>
    <t>S6°14'21.3" E107°08'15.4"</t>
  </si>
  <si>
    <t>KELUAR TOL TAMBUN</t>
  </si>
  <si>
    <t>S6°14’53.94” E107°5’46.50”</t>
  </si>
  <si>
    <t>S6°14’57.41” E107°6’10.56”</t>
  </si>
  <si>
    <t>S6°14’46.21” E107°6’43.04”</t>
  </si>
  <si>
    <t>S6°14’40.54” E107°6’14.14”</t>
  </si>
  <si>
    <t>S6°15’19.31” E107°6’18.55”</t>
  </si>
  <si>
    <t>S6°15’2.10” E107°6’2.98”</t>
  </si>
  <si>
    <t>S6°14’49.60” E107°6’15.77”</t>
  </si>
  <si>
    <t>S6°15’2.67” E107°4’56.45”</t>
  </si>
  <si>
    <t>S6°15’24.02” E107°4’58.54”</t>
  </si>
  <si>
    <t>S6°15’8.13” E107°5’25.20”</t>
  </si>
  <si>
    <t>S6°14’6.93” E107°5’32.72”</t>
  </si>
  <si>
    <t>S6°13’53.17” E107°5’35.50”</t>
  </si>
  <si>
    <t>S6°15’4.83” E107°5’14.33”</t>
  </si>
  <si>
    <t>S6°15’12.21” E107°5’34.12”</t>
  </si>
  <si>
    <t>S6°14’25.99” E107°5’37.73”</t>
  </si>
  <si>
    <t>S6°14’23.62” E107°5’18.17”</t>
  </si>
  <si>
    <t>S6°15’13.86” E107°5’8.88”</t>
  </si>
  <si>
    <t>S6°15’51.68” E107°4’38.00”</t>
  </si>
  <si>
    <t>S6°14’30.44” E107°5’51.68”</t>
  </si>
  <si>
    <t>S6°14’2.30” E107°5’20.10”</t>
  </si>
  <si>
    <t>S6°15’34.11” E107°5’24.37”</t>
  </si>
  <si>
    <t>S6°14’46.69” E107°5’22.14”</t>
  </si>
  <si>
    <t>S6°15’31.37” E107°5’4.37”</t>
  </si>
  <si>
    <t>S6°15’20.84" E107°5’14.50”</t>
  </si>
  <si>
    <t>S6°13’50.60” E107°5’52.51”</t>
  </si>
  <si>
    <t>S6°14’13.54” E107°4’57.46”</t>
  </si>
  <si>
    <t>S6°15’59.52” E107°4’32.86”</t>
  </si>
  <si>
    <t>S6°13’41.13” E107°13’57.89”</t>
  </si>
  <si>
    <t>S6°13’45.00” E107°10’16.18”</t>
  </si>
  <si>
    <t>KARANG SENTOSA</t>
  </si>
  <si>
    <t>S6°10’32.69” E107°10’48.67”</t>
  </si>
  <si>
    <t>S6°11’26.13” E107°10’32.13”</t>
  </si>
  <si>
    <t>S6°11’42.93” E107°10’29.26”</t>
  </si>
  <si>
    <t>S6°10’56.80” E107°11’8.32”</t>
  </si>
  <si>
    <t>S6°11’6.95” E107°10’34.82”</t>
  </si>
  <si>
    <t>S6°12’15.45" E107°11’17.16”</t>
  </si>
  <si>
    <t>RAYA KARANGSETIA</t>
  </si>
  <si>
    <t>S6°12’56.68” E107°11’16.85”</t>
  </si>
  <si>
    <t>S6°12’53.01” E107°10’8.33”</t>
  </si>
  <si>
    <t>S6°13’50.50” E107°9’32.19”</t>
  </si>
  <si>
    <t>S6°14’30.24” E107°9’37.48”</t>
  </si>
  <si>
    <t>S6°14’44.12” E107°9’57.10”</t>
  </si>
  <si>
    <t>-6.21701111  107.16628889</t>
  </si>
  <si>
    <t>S6°16’4.76” E107°15’3.85”</t>
  </si>
  <si>
    <t>S6°16’18.20” E107°15’53.11”</t>
  </si>
  <si>
    <t>S6°16’0.31” E107°13’38.18”</t>
  </si>
  <si>
    <t>S6°15’57.62” E107°13’6.02”</t>
  </si>
  <si>
    <t>S6°16'17.5" E107°16'05.1"</t>
  </si>
  <si>
    <t>S6°15’56.82” E107°16’21.16”</t>
  </si>
  <si>
    <t>S6°15’53.31” E107°14’11.79”</t>
  </si>
  <si>
    <t>S6°15’22.74” E107°14’8.25”</t>
  </si>
  <si>
    <t>S5°59’30.30” E107°3’8.82”</t>
  </si>
  <si>
    <t>S6°9’57.65” E107°16’40.54”</t>
  </si>
  <si>
    <t>S6°10'11.7" E107°14'46.0"</t>
  </si>
  <si>
    <t>S6°12’49.84” E107°16’49.22”</t>
  </si>
  <si>
    <t xml:space="preserve">JAKAMULYA </t>
  </si>
  <si>
    <t>S6°24’57.54” E107°4’4.63”</t>
  </si>
  <si>
    <t>S6°22’58.93” E107°4’36.31”</t>
  </si>
  <si>
    <t>S6°23’54.13” E107°4’32.53”</t>
  </si>
  <si>
    <t>SUKAGARAM</t>
  </si>
  <si>
    <t>S6°23’42.52” E107°6’22.79”</t>
  </si>
  <si>
    <t>S6°23’37.45” E107°6’40.44”</t>
  </si>
  <si>
    <t>S6°22’56.45” E107°7’7.06”</t>
  </si>
  <si>
    <t>S6°22’47.18” E107°7’21.11”</t>
  </si>
  <si>
    <t>S6°23’35.61” E107°6’56.75”</t>
  </si>
  <si>
    <t>S6°23’14.59” E107°7’1.51”</t>
  </si>
  <si>
    <t>S6°22’37.7” E107°6’17.4”</t>
  </si>
  <si>
    <t>S6°22’42.03” E107°6’43.87”</t>
  </si>
  <si>
    <t>S6°23’7.60” E107°’613.14”</t>
  </si>
  <si>
    <t>S6°23’8.28” E107°6’37.38”</t>
  </si>
  <si>
    <t>S6°23’19.65” E107°5’31.34”</t>
  </si>
  <si>
    <t>S6°20’20.04” E107°2’23.60”</t>
  </si>
  <si>
    <t>S6°20’41.36” E107°1’34.05”</t>
  </si>
  <si>
    <t>S6°19'57.9" E107°01'02.2"</t>
  </si>
  <si>
    <t>S6°20'40.8" E107°01'55.6"</t>
  </si>
  <si>
    <t>BEKASI TIMUR REGENCY 7</t>
  </si>
  <si>
    <t>S6°19’47.73” E107°1’33.15”</t>
  </si>
  <si>
    <t>S6°20’39.91” E107°4’14.39”</t>
  </si>
  <si>
    <t>S6°21’9.99” E107°4’5.83”</t>
  </si>
  <si>
    <t>S6°19’34.79” E107°2’9.67”</t>
  </si>
  <si>
    <t>S6°20’7.47” E107°2’31.51”</t>
  </si>
  <si>
    <t>S6°19’32.98” E107°2’21.97”</t>
  </si>
  <si>
    <t>S6°19’22.39” E107°2’12.22”</t>
  </si>
  <si>
    <t>S6°22’54.83” E107°1’28.01”</t>
  </si>
  <si>
    <t>S6°22’59.97” E107°2’26.29”</t>
  </si>
  <si>
    <t>S6°19’16.37” E107°2’48.89”</t>
  </si>
  <si>
    <t>S6°19’29.19” E107°3’12.66”</t>
  </si>
  <si>
    <t>S6°22’14.96” E107°0’29.53”</t>
  </si>
  <si>
    <t>S6°22’22.86” E107°0’23.16”</t>
  </si>
  <si>
    <t>S6°10’24.25" E107°11’24.50”</t>
  </si>
  <si>
    <t>S6°10’1.01” E107°10’40.59”</t>
  </si>
  <si>
    <t>S6°10’21.28” E107°10’49.02”</t>
  </si>
  <si>
    <t>S6°10’18.82” E107°10’41.41”</t>
  </si>
  <si>
    <t>S6°12’57.31” E107°9’16.78”</t>
  </si>
  <si>
    <t>S6°13’1.28” E107°9’38.56”</t>
  </si>
  <si>
    <t>S6°13’27.88" E107°9’20.13”</t>
  </si>
  <si>
    <t>S6°11’44.50” E107°7’10.50”</t>
  </si>
  <si>
    <t>S6°16’2” E107°1’8.3”</t>
  </si>
  <si>
    <t>KELUAR TOL BEKASI TIMUR</t>
  </si>
  <si>
    <t>S6°16’46.2 E107°1’20.8</t>
  </si>
  <si>
    <t>S6°15’26.2” E107°2’16.9”</t>
  </si>
  <si>
    <t>S6°15’13.97” E107°1’36.94”</t>
  </si>
  <si>
    <t>S6°16’43.48” E107°1’30.92”</t>
  </si>
  <si>
    <t>S6°16’23.06” E107°1’3.99”</t>
  </si>
  <si>
    <t>S6°15’8.92” E107°1’52.67”</t>
  </si>
  <si>
    <t>S6°16’25.94” E107°1’35.28”</t>
  </si>
  <si>
    <t>S6°16’12.01” E107°1’27.48”</t>
  </si>
  <si>
    <t>S6°15’52.79” E107°1’48.69”</t>
  </si>
  <si>
    <t>S6°16’14.85” E107°1’42.04”</t>
  </si>
  <si>
    <t>S6°15’46.36” E107°1’27.59”</t>
  </si>
  <si>
    <t>S6°16’55.31” E107°2’47.42”</t>
  </si>
  <si>
    <t>S6°16’52.52” E107°2’52.39”</t>
  </si>
  <si>
    <t>S6°16’48.72” E107°3’22.54”</t>
  </si>
  <si>
    <t>S6°16’35.66” E107°2’39.00”</t>
  </si>
  <si>
    <t>S6°16’59.18” E107°2’39.66”</t>
  </si>
  <si>
    <t>S6°17’24.14” E107°2’38.74”</t>
  </si>
  <si>
    <t>S6°17’2.42” E107°2’36.58”</t>
  </si>
  <si>
    <t>S6°16’42.31” E107°2’2.47”</t>
  </si>
  <si>
    <t>GRAND WISATA 30-31</t>
  </si>
  <si>
    <t>S6°16’43.88" E107°2’45.23”</t>
  </si>
  <si>
    <t>S6°14’48.206” E107°3’42.786”</t>
  </si>
  <si>
    <t>S6°13’21.81” E107°3’39.11”</t>
  </si>
  <si>
    <t>S6°14'16.1" E107°03'24.2"</t>
  </si>
  <si>
    <t>S6°13’55.72” E107°3’41.28”</t>
  </si>
  <si>
    <t>S6°14’55.53” E107°3’37.04”</t>
  </si>
  <si>
    <t>S6°13’38.24” E107°3’42.02”</t>
  </si>
  <si>
    <t>S6°14’24.48” E107°3’25.84”</t>
  </si>
  <si>
    <t>S6°14’42.54” E107°3’36.16”</t>
  </si>
  <si>
    <t>S6°14’36.55” E107°3’24.61”</t>
  </si>
  <si>
    <t>S6°15’31.4” E107°4’16.6”</t>
  </si>
  <si>
    <t>S6°15’37.52” E107°3’21.99”</t>
  </si>
  <si>
    <t>S6°15’14.84” E107°3’30.17”</t>
  </si>
  <si>
    <t>S6°15’23.81” E107°3’27.5”</t>
  </si>
  <si>
    <t>S6°15’16.33” E107°3’6.46”</t>
  </si>
  <si>
    <t>S6°15’27.25” E107°2’25.20”</t>
  </si>
  <si>
    <t>S6°15’5.53” E107°2’29.99”</t>
  </si>
  <si>
    <t>S6°15’29.02” E107°2’44.19”</t>
  </si>
  <si>
    <t>S6°15’8.84” E107°2’51.62”</t>
  </si>
  <si>
    <t>S6°16’23.80” E107°3’8.29”</t>
  </si>
  <si>
    <t>S6°15’57.01” E107°3’14.73”</t>
  </si>
  <si>
    <t>S6°16’9.09” E107°2’34.29”</t>
  </si>
  <si>
    <t>S6°15’39.76” E107°3’15.23”</t>
  </si>
  <si>
    <t>S6°14’48.23” E107°2’10.40”</t>
  </si>
  <si>
    <t>S6°14’32.57” E107°2’31.45”</t>
  </si>
  <si>
    <t>S6°13’24.22” E107°4’4.94”</t>
  </si>
  <si>
    <t>S6°14’9.83” E107°4’3.73”</t>
  </si>
  <si>
    <t>S6°14’8.87” E107°4’21.61”</t>
  </si>
  <si>
    <t>S6°13’39.64” E107°4’44.25”</t>
  </si>
  <si>
    <t>S6°14’25.75” E107°4’5.15”</t>
  </si>
  <si>
    <t>S6°14’16.49” E107°4’48.09”</t>
  </si>
  <si>
    <t>S6°13’54.63” E107°4’57.53”</t>
  </si>
  <si>
    <t>S6°14’47.68” E107°4’28.36”</t>
  </si>
  <si>
    <t>S6°13'35.4 E107°05'09.8</t>
  </si>
  <si>
    <t>S6°16’1.2” E107°4’3.2”</t>
  </si>
  <si>
    <t>T14G</t>
  </si>
  <si>
    <t>KALIMALANG TAMBUN</t>
  </si>
  <si>
    <t>S6°15’48.65” E107°3’53.98”</t>
  </si>
  <si>
    <t>S6°16’7.85” E107°4’15.08”</t>
  </si>
  <si>
    <t>S6°15’51.80” E107°4’9.11”</t>
  </si>
  <si>
    <t>S6°16'03.3  E107°04'32.4</t>
  </si>
  <si>
    <t>S6°15'53.4 E107°04'16.0</t>
  </si>
  <si>
    <t>S6°16’36.69” E107°3’45.73”</t>
  </si>
  <si>
    <t>S6°14’41.16” E107°4’44.00”</t>
  </si>
  <si>
    <t>S6°15’18.81” E107°4’31.85”</t>
  </si>
  <si>
    <t>S6°15’0.39” E107°4’38.21”</t>
  </si>
  <si>
    <t>S6°14’49.78” E107°4’8.94”</t>
  </si>
  <si>
    <t>S6°15’3.22” E107°4’19.90”</t>
  </si>
  <si>
    <t>S6°14’38.73” E107°3’53.37”</t>
  </si>
  <si>
    <t>S6°13’36.50” E107°4’19.34”</t>
  </si>
  <si>
    <t>S6°13’0.56” E107°3’34.88”</t>
  </si>
  <si>
    <t>S6°18’38.14” E107°33’58.16”</t>
  </si>
  <si>
    <t>VIA JL. RAYA SIMPANG JOMIN</t>
  </si>
  <si>
    <t>NON TOL</t>
  </si>
  <si>
    <t>S6°19’23.78” E107°33’37.25”</t>
  </si>
  <si>
    <t>S6°18’2.10” E107°34’2.93”</t>
  </si>
  <si>
    <t>S6°18’15.55” E107°34’38.83”</t>
  </si>
  <si>
    <t>S6°18’56.27” E107°33’48.06”</t>
  </si>
  <si>
    <t>S6°4’32.03” E107°10’31.01”</t>
  </si>
  <si>
    <t>S6°03'43.0" E107°09'26.1"</t>
  </si>
  <si>
    <t>S6°5’41.81” E107°12’41.08”</t>
  </si>
  <si>
    <t>S6°22’29.71” E107°19’41.48”</t>
  </si>
  <si>
    <t>KELUAR TOL KARAWANG TIMUR 2</t>
  </si>
  <si>
    <t>S6°23’38.36” E107°21’44.03”</t>
  </si>
  <si>
    <t>VIA JL. RAYA DAWUAN</t>
  </si>
  <si>
    <t>S6°21’25.58” E107°18’30.00”</t>
  </si>
  <si>
    <t>S6°21’57.24” E107°19’12.39”</t>
  </si>
  <si>
    <t>S6°3’13.58” E107°21’9.88”</t>
  </si>
  <si>
    <t>S6°23’56.83” E107°27’26.99”</t>
  </si>
  <si>
    <t>VIA JL. RAYA CIKOPO</t>
  </si>
  <si>
    <t>S6°23’46.38” E107°27’2.56”</t>
  </si>
  <si>
    <t>S6°24’14.34” E107°27’32.23”</t>
  </si>
  <si>
    <t>S6°23’34.89” E107°27’27.78”</t>
  </si>
  <si>
    <t>S6°24’21.43” E107°27’32.89”</t>
  </si>
  <si>
    <t>S6°24’12.73” E107°27’0.52”</t>
  </si>
  <si>
    <t>S6°24’34.92” E107°27’25.41”</t>
  </si>
  <si>
    <t>VIA JL. RAYA CINANGKA</t>
  </si>
  <si>
    <t>S6°24’48.61” E107°27’54.79”</t>
  </si>
  <si>
    <t>S6°24’24.36” E107°27’40.57”</t>
  </si>
  <si>
    <t>S6°23’47.56” E107°26’2.51”</t>
  </si>
  <si>
    <t>S6°23’39.39” E107°25’46.48”</t>
  </si>
  <si>
    <t>S6°23’33.65” E107°25’39.54”</t>
  </si>
  <si>
    <t>CRM BUMI DAWUAN CIKAMPEK</t>
  </si>
  <si>
    <t>S6°23’29.8” E107°26’23.4”</t>
  </si>
  <si>
    <t>S6°24’5.62” E107°26’45.58”</t>
  </si>
  <si>
    <t>S6°24’1.66” E107°26’36.68”</t>
  </si>
  <si>
    <t>S6°23’51.97” E107°26’23.38”</t>
  </si>
  <si>
    <t>S6°23’19.83" E107°26’57.67”</t>
  </si>
  <si>
    <t>S6°25’39.27” E107°25’39.25”</t>
  </si>
  <si>
    <t>VIA JL. KAWASAN KBI</t>
  </si>
  <si>
    <t>S6°25’17.60” E107°24’18.07”</t>
  </si>
  <si>
    <t>CILAMAYA KULON</t>
  </si>
  <si>
    <t>S6°15’29.89” E107°31’43.68”</t>
  </si>
  <si>
    <t>VIA JL. RAYA CILAMAYA</t>
  </si>
  <si>
    <t>TLBK</t>
  </si>
  <si>
    <t xml:space="preserve">SYECHQURO CIKALONG </t>
  </si>
  <si>
    <t>CIKALONG</t>
  </si>
  <si>
    <t>S6°15’51.23” E107°33’5.64”</t>
  </si>
  <si>
    <t>CILAMAYA (F)</t>
  </si>
  <si>
    <t>S6°14’57.07” E107°35'59.0”</t>
  </si>
  <si>
    <t>S6°15’1.24” E107°35’0.87”</t>
  </si>
  <si>
    <t>S6°13’31.39” E107°33’57.87”</t>
  </si>
  <si>
    <t>S6°12’58.02” E107°33’24.67”</t>
  </si>
  <si>
    <t>VIA CIKOPO</t>
  </si>
  <si>
    <t>S6°16’12.36” E107°34’5.77”</t>
  </si>
  <si>
    <t>S6°8’39.68” E107°24’44.61”</t>
  </si>
  <si>
    <t>S6°23’7.70” E107°30’31.08”</t>
  </si>
  <si>
    <t>S6°21’44.39” E107°32’22.51”</t>
  </si>
  <si>
    <t>S6°20'46.7" E107°32'47.6"</t>
  </si>
  <si>
    <t>S6°22'15.0" E107°31'19.8"</t>
  </si>
  <si>
    <t>JATISARI CIKAMPEK/007</t>
  </si>
  <si>
    <t>S6°22’18.55” E107°31’16.43”</t>
  </si>
  <si>
    <t>S6°22’21.13” E107°31’13.62”</t>
  </si>
  <si>
    <t>S6°22’22.44” E107°31’9.40”</t>
  </si>
  <si>
    <t>S6°6’32.36” E107°16’16.22”</t>
  </si>
  <si>
    <t>S6°19’12.91” E107°18’33.82”</t>
  </si>
  <si>
    <t>S6°19’5.28” E107°18’13.38”</t>
  </si>
  <si>
    <t>S6°19’29.20” E107°18’47.28”</t>
  </si>
  <si>
    <t>S6°17’45.64” E107°17’58.67”</t>
  </si>
  <si>
    <t>KELUAR TOL KARAWANG BARAT</t>
  </si>
  <si>
    <t>S6°17’30.34” E107°17’36.48”</t>
  </si>
  <si>
    <t>S6°17’31.82” E107°18’9.45”</t>
  </si>
  <si>
    <t>S6°17’1.14” E107°18’21.64”</t>
  </si>
  <si>
    <t>S6°18’8.76” E107°17’32.47”</t>
  </si>
  <si>
    <t>S6°18’16.43” E107°18’20.42”</t>
  </si>
  <si>
    <t>S6°18’13.87” E107°18’4.16”</t>
  </si>
  <si>
    <t>S6°17’34.47” E107°19’19.39”</t>
  </si>
  <si>
    <t>S6°18’24.77” E107°17’49.08”</t>
  </si>
  <si>
    <t>S6°18’23.87” E107°18’18.73”</t>
  </si>
  <si>
    <t>S6°18’16.96” E107°17’51.15”</t>
  </si>
  <si>
    <t>S6°17'33.5" E107°18'25.6"</t>
  </si>
  <si>
    <t>S6°17’21.94” E107°18’59.31”</t>
  </si>
  <si>
    <t>S6°18’20.38” E107°18’0.11”</t>
  </si>
  <si>
    <t>TANJUNG PURA</t>
  </si>
  <si>
    <t>S6°16’45.89” E107°17’12.01”</t>
  </si>
  <si>
    <t>S6°17’43.32” E107°17’38.66”</t>
  </si>
  <si>
    <t>S6°17’34.47” E107°17’37.09”</t>
  </si>
  <si>
    <t>S6°17’50.36” E107°17’25.91”</t>
  </si>
  <si>
    <t>S6°17’31.9” E107°17’16.9”</t>
  </si>
  <si>
    <t>S6°15’23.91” E107°16’45.78”</t>
  </si>
  <si>
    <t>S6°19’14.62” E107°19’27.05”</t>
  </si>
  <si>
    <t>S6°18’31.67” E107°19’0.50”</t>
  </si>
  <si>
    <t>S6°18’36.04” E107°18’31.65”</t>
  </si>
  <si>
    <t>S6°18’36.36” E107°19’11.39”</t>
  </si>
  <si>
    <t>S6°18’7.85” E107°19’29.61”</t>
  </si>
  <si>
    <t>S6°18’40.79” E107°18’57.93”</t>
  </si>
  <si>
    <t>S6°18’11.27” E107°18’36.16”</t>
  </si>
  <si>
    <t>S6°18’17.79” E107°18’30.45”</t>
  </si>
  <si>
    <t>S6°18’51.73” E107°19’1.64”</t>
  </si>
  <si>
    <t>S6°20’39.41” E107°20’36.20”</t>
  </si>
  <si>
    <t>S6°19’48.05” E107°20’14.11”</t>
  </si>
  <si>
    <t>S6°20’12.60” E107°20’34.10”</t>
  </si>
  <si>
    <t>S6°19’20.76” E107°20’14.09”</t>
  </si>
  <si>
    <t>S6°19’22.11” E107°20’24.96”</t>
  </si>
  <si>
    <t>KELUAR KARAWANG TIMUR</t>
  </si>
  <si>
    <t>S6°18’50.10” E107°19’50.92”</t>
  </si>
  <si>
    <t>S6°18’41.28” E107°19’29.69”</t>
  </si>
  <si>
    <t>S6°16'50.41” E107°19’53.00”</t>
  </si>
  <si>
    <t>S6°17’17.92” E107°19’47.96”</t>
  </si>
  <si>
    <t>S6°18’10.53” E107°19’35.28”</t>
  </si>
  <si>
    <t>S6°17’40.10” E107°19’56.99”</t>
  </si>
  <si>
    <t>S6°17’44.74” E107°19’44.61”</t>
  </si>
  <si>
    <t>S6°19’41.17” E107°19’28.47”</t>
  </si>
  <si>
    <t>S6°19’56.72” E107°19’53.85”</t>
  </si>
  <si>
    <t>S6°19’37.62” E107°19’40.48”</t>
  </si>
  <si>
    <t>T33Y</t>
  </si>
  <si>
    <t>BELENDUNG RAYA</t>
  </si>
  <si>
    <t>S6°21’13.15” E107°22’40.39”</t>
  </si>
  <si>
    <t>S6°20’57.99” E107°22’41.8”</t>
  </si>
  <si>
    <t>S6°20’41.53” E107°22’50.72”</t>
  </si>
  <si>
    <t>S6°21’11.21” E107°22’31.37”</t>
  </si>
  <si>
    <t>S6°21’47.47” E107°21’39.59”</t>
  </si>
  <si>
    <t>S6°21’10.20” E107°22’16.24”</t>
  </si>
  <si>
    <t>S6°20’25.98” E107°22’50.05”</t>
  </si>
  <si>
    <t>S6°21’15.24” E107°21’26.53”</t>
  </si>
  <si>
    <t>S6°20’57.17” E107°22’21.11”</t>
  </si>
  <si>
    <t>S6°20’40.42” E107°22’44.98”</t>
  </si>
  <si>
    <t>S6°25’43.08" E107°22’58.52”</t>
  </si>
  <si>
    <t>S6°21’59.9” E107°22’45.1”</t>
  </si>
  <si>
    <t>S6°22’1.30” E107°22’3.54”</t>
  </si>
  <si>
    <t>S6°22’16.11” E107°22’28.69”</t>
  </si>
  <si>
    <t>S6°21’39.20” E107°22’45.87”</t>
  </si>
  <si>
    <t>S6°22’6.50” E107°22’38.14”</t>
  </si>
  <si>
    <t>S6°22’7.21” E107°22’19.40”</t>
  </si>
  <si>
    <t>S6°21’5.34” E107°20’41.19”</t>
  </si>
  <si>
    <t>S6°21’15.76” E107°20’36.22”</t>
  </si>
  <si>
    <t>S6°21’23.63” E107°20’49.48”</t>
  </si>
  <si>
    <t>S6°20’59.62” E107°20’46.36”</t>
  </si>
  <si>
    <t>REST AREA KM 57</t>
  </si>
  <si>
    <t>S6°22’6.04” E107°21’39.446”</t>
  </si>
  <si>
    <t>VIA TOL JAPEK KALIHURIP-KARAWANG TIMUR</t>
  </si>
  <si>
    <t>S6°21’46.11” E107°20’38.73”</t>
  </si>
  <si>
    <t>S6°21’35.39” E107°21’10.43”</t>
  </si>
  <si>
    <t>S6°22’27.65” E107°23’4.39”</t>
  </si>
  <si>
    <t>S6°21’25.07” E107°22’46.17”</t>
  </si>
  <si>
    <t>S6°23’30.72” E107°22’38.86”</t>
  </si>
  <si>
    <t>S6°23’45.65” E107°22’44.96”</t>
  </si>
  <si>
    <t>S6°22’56.35” E107°22’26.58”</t>
  </si>
  <si>
    <t>S6°22’55.04” E107°22’16.89”</t>
  </si>
  <si>
    <t>S6°23’13.21” E107°28’3.41”</t>
  </si>
  <si>
    <t>VIA JL. RAYA CIKAMPEK</t>
  </si>
  <si>
    <t>S6°23’43.76” E107°27’52.38”</t>
  </si>
  <si>
    <t>S6°23’27.35” E107°27’59.63”</t>
  </si>
  <si>
    <t>S6°23'9.70" E107°27'50.06"</t>
  </si>
  <si>
    <t>S6°24’57.35” E107°28’59.49”</t>
  </si>
  <si>
    <t>S6°25’17.86” E107°28’32.44”</t>
  </si>
  <si>
    <t>S6°24’35.18” E107°28’44.71”</t>
  </si>
  <si>
    <t>S6°25'09.5" E107°28'55.6"</t>
  </si>
  <si>
    <t>S6°24’35.68” E107°28’51.00”</t>
  </si>
  <si>
    <t>S6°24’43.53” E107°29’4.66”</t>
  </si>
  <si>
    <t>S6°23’41.28” E107°29’48.00”</t>
  </si>
  <si>
    <t>S6°24’11.17” E107°29’28.11”</t>
  </si>
  <si>
    <t>FIBY</t>
  </si>
  <si>
    <t>CARIU 02</t>
  </si>
  <si>
    <t>S6°23’55.19” E107°29’12.05”</t>
  </si>
  <si>
    <t>S6°24’0.26” E107°29’33.91”</t>
  </si>
  <si>
    <t>S6°23’57.70” E107°29’51.15”</t>
  </si>
  <si>
    <t>S6°24’19.58” E107°27’56.45”</t>
  </si>
  <si>
    <t>S6°24’5.83” E107°28’5.63”</t>
  </si>
  <si>
    <t>S6°23'59.52" E107°28'12.93"</t>
  </si>
  <si>
    <t>SARI MULYA</t>
  </si>
  <si>
    <t>S6°25’10.95” E107°28’18.21”</t>
  </si>
  <si>
    <t>S6°24’59.11” E107°28’18.41”</t>
  </si>
  <si>
    <t>S6°23’51.5” E107°29’1.8”</t>
  </si>
  <si>
    <t>S6°24’34.08” E107°28’26.26”</t>
  </si>
  <si>
    <t>S6°24’1.47” E107°28’44.86”</t>
  </si>
  <si>
    <t>S6°9’33.58” E107°19’20.32”</t>
  </si>
  <si>
    <t>S6°9’25.73” E107°18’19.49”</t>
  </si>
  <si>
    <t>S6°10’44.66” E107°20’37.34”</t>
  </si>
  <si>
    <t>S6°17’6.08” E107°27’24.29”</t>
  </si>
  <si>
    <t>S6°17’30.41” E107°26’32.83”</t>
  </si>
  <si>
    <t>S6°17’14.38” E107°27’12.68”</t>
  </si>
  <si>
    <t>S6°19’24.91” E107°20’37.64”</t>
  </si>
  <si>
    <t>S6°19’46.54” E107°20’58.91”</t>
  </si>
  <si>
    <t>S6°20’1.94” E107°20’53.58”</t>
  </si>
  <si>
    <t>TEL1</t>
  </si>
  <si>
    <t>CIRANGON MAJALAYA</t>
  </si>
  <si>
    <t>CIRANGON</t>
  </si>
  <si>
    <t>S6°17’30.42” E107°21’56.85”</t>
  </si>
  <si>
    <t>S6°17'27.24" E107°21'55.44"</t>
  </si>
  <si>
    <t>S6°18’6.61” E107°22’1.00”</t>
  </si>
  <si>
    <t>S6°18’44.51” E107°21’6.23”</t>
  </si>
  <si>
    <t>S6°0’02.59” E107°5’18.87”</t>
  </si>
  <si>
    <t>S6°25’49.19” E107°12’47.85”</t>
  </si>
  <si>
    <t>S6°6’58.13” E107°21’34.13”</t>
  </si>
  <si>
    <t>S6°6’10.27” E107°21’57.41”</t>
  </si>
  <si>
    <t>S6°5’39.91” E107°22’8.96”</t>
  </si>
  <si>
    <t>S6°3’29.96” E107°24’44.12”</t>
  </si>
  <si>
    <t>S6°21’55.7” E107°23’44.5”</t>
  </si>
  <si>
    <t>S6°22’5.11” E107°23’22.73”</t>
  </si>
  <si>
    <t>S6°22’52.99” E107°23’38.76”</t>
  </si>
  <si>
    <t>REST AREA 62</t>
  </si>
  <si>
    <t>S6°23'20.6" E107°23'43.0"</t>
  </si>
  <si>
    <t>REST AREA 62-2</t>
  </si>
  <si>
    <t>S6°23’22.81” E107°23’43.73”</t>
  </si>
  <si>
    <t>S6°23’7.68” E107°23’57.34”</t>
  </si>
  <si>
    <t>S6°23’41.50” E107°24’57.84”</t>
  </si>
  <si>
    <t>TT1P</t>
  </si>
  <si>
    <t>PURWASARI RAYA</t>
  </si>
  <si>
    <t>S6°23’17.85” E107°24’23.64”</t>
  </si>
  <si>
    <t>S6°22’51.44” E107°25’0.72”</t>
  </si>
  <si>
    <t>S6°23’11.1” E107°24’1”</t>
  </si>
  <si>
    <t>S6°14’26.68” E107°19’26.52”</t>
  </si>
  <si>
    <t>S6°14’45.61” E107°21’33.02”</t>
  </si>
  <si>
    <t>S6°9’23.91” E107°17’58.12”</t>
  </si>
  <si>
    <t>S6°11'27.8 E107°17'46.6</t>
  </si>
  <si>
    <t>S6°12'22.4" E107°17'55.8"</t>
  </si>
  <si>
    <t>S6°12’47.87” E107°17’49.46”</t>
  </si>
  <si>
    <t>S6°13’10.33” E107°17’35.67”</t>
  </si>
  <si>
    <t>S6°13’54.52” E107°17’0.11”</t>
  </si>
  <si>
    <t>S6°8’50.35” E107°17’44.22”</t>
  </si>
  <si>
    <t>S6°08'17.7" E107°18'19.3"</t>
  </si>
  <si>
    <t>S6°9’48.97” E107°17’32.13”</t>
  </si>
  <si>
    <t>S6°8’40.62” E107°18’1.33”</t>
  </si>
  <si>
    <t>S6°09’26.03” E107°17’25.57”</t>
  </si>
  <si>
    <t>CINTA LAKSANA</t>
  </si>
  <si>
    <t>S6°30’59.66” E107°13’40.00”</t>
  </si>
  <si>
    <t>S6°31’2.51” E107°13’49.02”</t>
  </si>
  <si>
    <t>S6°17’31.35” E107°25’21.07”</t>
  </si>
  <si>
    <t>S6°17’20.30” E107°23’39.63”</t>
  </si>
  <si>
    <t>S6°17’25.09” E107°23’7.39”</t>
  </si>
  <si>
    <t>S6°17’19.76” E107°23’13.61”</t>
  </si>
  <si>
    <t>S6°20’23.24” E107°14’53.61”</t>
  </si>
  <si>
    <t>Margakarya</t>
  </si>
  <si>
    <t>S6°20’31.85” E107°16’15.80”</t>
  </si>
  <si>
    <t>MARGAKARYA</t>
  </si>
  <si>
    <t>S6°20’31.69” E107°16’15.03”</t>
  </si>
  <si>
    <t>REST AREA KM 42</t>
  </si>
  <si>
    <t>S6°21’22.78” E107°13’47.23”</t>
  </si>
  <si>
    <t>VIA TOL JAPEK KALIHURIP-CIKARANG TIMUR</t>
  </si>
  <si>
    <t>S6°21’32.62” E107°13’56.10”</t>
  </si>
  <si>
    <t>S6°21’2.30” E107°14’5.24”</t>
  </si>
  <si>
    <t>TELUK JAMBE TIMUR</t>
  </si>
  <si>
    <t>S6°20’32.03” E107°18’37.00”</t>
  </si>
  <si>
    <t>S6°20’17.70” E107°18’30.58”</t>
  </si>
  <si>
    <t>S6°20’37.54” E107°18’26.46”</t>
  </si>
  <si>
    <t>REST AREA KM 52</t>
  </si>
  <si>
    <t>S6°21’5.70” E107°18’40.93”</t>
  </si>
  <si>
    <t>VIA TOL JAPEK KALIHURIP-KARAWANG BARAT</t>
  </si>
  <si>
    <t>S6°20’51.76” E107°18’10.57”</t>
  </si>
  <si>
    <t>S6°17’55.95” E107°17’6.33”</t>
  </si>
  <si>
    <t>S6°17’58.49" E107°16’16.79”</t>
  </si>
  <si>
    <t>S6°20’13.10” E107°17’54.74”</t>
  </si>
  <si>
    <t>S6°19’24.64” E107°18’4.80”</t>
  </si>
  <si>
    <t>S6°20’9.67” E107°17’41.82”</t>
  </si>
  <si>
    <t>S6°19’51.04” E107°18’0.96”</t>
  </si>
  <si>
    <t>S6°20’0.31” E107°18’26.44”</t>
  </si>
  <si>
    <t>S6°19’27.10” E107°18’25.77”</t>
  </si>
  <si>
    <t>S6°20’2.78” E107°18’14.16”</t>
  </si>
  <si>
    <t>S6°19’9.97” E107°17’33.35”</t>
  </si>
  <si>
    <t>S6°19’29.80” E107°17’30.68”</t>
  </si>
  <si>
    <t>S6°19’21.27” E107°17’25.56”</t>
  </si>
  <si>
    <t>S6°19’56.54” E107°17’11.96”</t>
  </si>
  <si>
    <t>S6°20’7.28” E107°16’54.60”</t>
  </si>
  <si>
    <t>S6°20’11.32” E107°17’24.05”</t>
  </si>
  <si>
    <t>T525</t>
  </si>
  <si>
    <t>BARATA 34</t>
  </si>
  <si>
    <t>S6°20’14.71” E107°16’45.83”</t>
  </si>
  <si>
    <t>S6°20’5.82” E107°16’54.55”</t>
  </si>
  <si>
    <t>S6°19’45.93” E107°17’0.14”</t>
  </si>
  <si>
    <t>S6°19'51.67” E107°17’21.47”</t>
  </si>
  <si>
    <t>S6°19’55.19” E107°16’53.43”</t>
  </si>
  <si>
    <t>S6°19’44.54” E107°17’15.05”</t>
  </si>
  <si>
    <t>F2KE</t>
  </si>
  <si>
    <t>RS CITO</t>
  </si>
  <si>
    <t>S6°18’16.97” E107°16’40.97”</t>
  </si>
  <si>
    <t>S6°18’19.94” E107°16’41.13”</t>
  </si>
  <si>
    <t>S6°18’28.74” E107°16’49.62”</t>
  </si>
  <si>
    <t>S6°20’16.4” E107°18’40.1”</t>
  </si>
  <si>
    <t>S6°20’9.27” E107°19’10.54”</t>
  </si>
  <si>
    <t>S6°20’1.28” E107°18’46.25”</t>
  </si>
  <si>
    <t>TWWG</t>
  </si>
  <si>
    <t>SIMPANG RONGGO WALUYO</t>
  </si>
  <si>
    <t>S6°19’41.25” E107°18’41.62”</t>
  </si>
  <si>
    <t>S6°19’22.2” E107°16’41.8”</t>
  </si>
  <si>
    <t>S6°20’10.31” E107°16’38.73”</t>
  </si>
  <si>
    <t>S6°20’40.39” E107°16’19.71”</t>
  </si>
  <si>
    <t>S6°19’37.03” E107°16’46.62”</t>
  </si>
  <si>
    <t>S6°22’25.14” E107°13’24.64”</t>
  </si>
  <si>
    <t>S6°20’14.53” E107°16’47.45”</t>
  </si>
  <si>
    <t>SENTRA KIIC</t>
  </si>
  <si>
    <t>S6°21’30.14” E107°16’55.92”</t>
  </si>
  <si>
    <t>S6°11’39.05” E107°28’23.25”</t>
  </si>
  <si>
    <t>S6°10’57.83” E107°26’27.31”</t>
  </si>
  <si>
    <t>S6°11’28.20” E107°27’2.10”</t>
  </si>
  <si>
    <t>S6°11’31.51” E107°28’44.31”</t>
  </si>
  <si>
    <t>TIRTA JAYA</t>
  </si>
  <si>
    <t>S6°4’26.84” E107°17’47.82”</t>
  </si>
  <si>
    <t>S6°2’56.12” E107°15’0.74”</t>
  </si>
  <si>
    <t>S6°21’17.95” E107°28’0.04”</t>
  </si>
  <si>
    <t>S6°22'26.66" E107°26'29.60"</t>
  </si>
  <si>
    <t>BABAKANCIKAO</t>
  </si>
  <si>
    <t>S6°30’26.76” E107°25’12.70”</t>
  </si>
  <si>
    <t>S6°29’30.08” E107°24’9.18”</t>
  </si>
  <si>
    <t>S6°28’11.19” E107°26’41.87”</t>
  </si>
  <si>
    <t>VIA TOL PURBALEUNYI SADANG-KALIHURIP</t>
  </si>
  <si>
    <t>S6°29’40.58” E107°27’9.02”</t>
  </si>
  <si>
    <t>S6°27’58.62" E107°26’43.15”</t>
  </si>
  <si>
    <t>FBZX</t>
  </si>
  <si>
    <t>REST AREA 72A</t>
  </si>
  <si>
    <t>S6°27’57.91” E107°26’39.72”</t>
  </si>
  <si>
    <t>REST AREA KM 72 A-2</t>
  </si>
  <si>
    <t>S6°27’57.43” E107°26’41.15”</t>
  </si>
  <si>
    <t>S6°29’1.59” E107°23’27.60”</t>
  </si>
  <si>
    <t>S6°31’12.49” E107°25’57.48”</t>
  </si>
  <si>
    <t>S6°30’39.29” E107°27’30.47”</t>
  </si>
  <si>
    <t>S6°30’53.72” E107°27’7.34”</t>
  </si>
  <si>
    <t>S6°42’36.13” E107°30’13.51”</t>
  </si>
  <si>
    <t>S6°29’10.01” E107°28’42.33”</t>
  </si>
  <si>
    <t>S6°28’57.78” E107°28’47.46”</t>
  </si>
  <si>
    <t>S6°26’2.43” E107°28’4.91”</t>
  </si>
  <si>
    <t>S6°30’0.65” E107°28’13.87”</t>
  </si>
  <si>
    <t>S6°28’2.17” E107°28’3.17”</t>
  </si>
  <si>
    <t>S6°25’40.70” E107°28’53.00”</t>
  </si>
  <si>
    <t>S6°25’35.02” E107°28’58.41”</t>
  </si>
  <si>
    <t>S6°30’37.52” E107°27’45.61”</t>
  </si>
  <si>
    <t>S6°30’20.14” E107°27’49.12”</t>
  </si>
  <si>
    <t>S6°31’19.01” E107°27’58.41”</t>
  </si>
  <si>
    <t>S6°26’58.32” E107°27’26.38”</t>
  </si>
  <si>
    <t>S6°18’25.26” E107°18’52.10”</t>
  </si>
  <si>
    <t>S6°28’31.00" E107°27’51.06”</t>
  </si>
  <si>
    <t>S6°27’22.72” E107°28’3.99”</t>
  </si>
  <si>
    <t>S6°30’41.62” E107°28’49.91”</t>
  </si>
  <si>
    <t>S6°29’42.60” E107°30’40.75”</t>
  </si>
  <si>
    <t>S6°29’50.49” E107°30’12.26”</t>
  </si>
  <si>
    <t>S6°26’32.48” E107°31’40.98”</t>
  </si>
  <si>
    <t>S6°30’17.88” E107°29’16.61”</t>
  </si>
  <si>
    <t>S6°30’0.41” E107°29’51.75”</t>
  </si>
  <si>
    <t>S6°29’56.06” E107°31’53.62”</t>
  </si>
  <si>
    <t>S6°29’33.36” E107°31’11.07”</t>
  </si>
  <si>
    <t>S6°30’4.64” E107°33’27.32”</t>
  </si>
  <si>
    <t>S6°30’11.75” E107°32’40.92”</t>
  </si>
  <si>
    <t>S6°41’8.22” E107°25’46.44”</t>
  </si>
  <si>
    <t>S6°41’56.18” E107°29’35.72”</t>
  </si>
  <si>
    <t>REST AREA 97</t>
  </si>
  <si>
    <t>VIA TOL PURBALEUNYI SADANG-PADALARANG</t>
  </si>
  <si>
    <t>POINT COFFEE REST AREA 97</t>
  </si>
  <si>
    <t>S6°40’24.33” E107°26’20.59”</t>
  </si>
  <si>
    <t>S6°41’32.80” E107°26’13.76”</t>
  </si>
  <si>
    <t>S6°33’39.3” E107°25’49.4”</t>
  </si>
  <si>
    <t>S6°33’38.77” E107°25’47.74”</t>
  </si>
  <si>
    <t>S6°33’3.62” E107°25’42.29”</t>
  </si>
  <si>
    <t>S6°32’7.85" E107°25’7.84”</t>
  </si>
  <si>
    <t>S6°32’6.58” E107°25’7.45”</t>
  </si>
  <si>
    <t>S6°32’42.46” E107°25’26.13”</t>
  </si>
  <si>
    <t>S6°32’49.79” E107°25’11.76”</t>
  </si>
  <si>
    <t>KELUAR TOL CIGANEA</t>
  </si>
  <si>
    <t>FYJD</t>
  </si>
  <si>
    <t>UBRUG JATILUHUR</t>
  </si>
  <si>
    <t>KEMBANGKUNING</t>
  </si>
  <si>
    <t>S6°32’43.00” E107°25’12.65”</t>
  </si>
  <si>
    <t>S6°34'26.61" E107°26'20.30"</t>
  </si>
  <si>
    <t>S6°41’’56.57” E107°19’0.82”</t>
  </si>
  <si>
    <t>S6°34’23.70” E107°27’46.10”</t>
  </si>
  <si>
    <t>S6°33’54.85” E107°28’4.95”</t>
  </si>
  <si>
    <t>S6°35’11.31” E107°28’13.32”</t>
  </si>
  <si>
    <t>BABAKANSARI</t>
  </si>
  <si>
    <t>S6°38’11.85” E107°23’44.66”</t>
  </si>
  <si>
    <t>S6°38’44.38” E107°22’44.51”</t>
  </si>
  <si>
    <t>S6°38’47.51” E107°22’1.16”</t>
  </si>
  <si>
    <t>S6°38’45.64” E107°23’28.21”</t>
  </si>
  <si>
    <t>S6°38’25.61” E107°23’26.86”</t>
  </si>
  <si>
    <t>S6°39’51.47” E107°23’50.93”</t>
  </si>
  <si>
    <t>S6°38’41.1” E107°23’8.1”</t>
  </si>
  <si>
    <t>S6°36’12.31” E107°29’11.53”</t>
  </si>
  <si>
    <t>S6°33’17.77” E107°26’20.32”</t>
  </si>
  <si>
    <t>S6°31’9.73” E107°27’59.62”</t>
  </si>
  <si>
    <t>S6°31’18.17” E107°27’32.93”</t>
  </si>
  <si>
    <t>S6°30’53.60” E107°27’17.00”</t>
  </si>
  <si>
    <t>S6°31’4.21” E107°28’5.71”</t>
  </si>
  <si>
    <t>S6°31’30.24” E107°27’32.35”</t>
  </si>
  <si>
    <t>S6°31’56.75” E107°27’47.03”</t>
  </si>
  <si>
    <t>S6°32’29.95” E107°27’51.76”</t>
  </si>
  <si>
    <t>IPIK  GANDAMANAH 07</t>
  </si>
  <si>
    <t>S6°31’42.72” E107°27’27.45”</t>
  </si>
  <si>
    <t>S6°32’0.14” E107°27’19.27”</t>
  </si>
  <si>
    <t>S6°33’51.13” E107°27’5.04”</t>
  </si>
  <si>
    <t>S6°33’20.60” E107°26’48.64”</t>
  </si>
  <si>
    <t>S6°33’45.80” E107°26’57.80”</t>
  </si>
  <si>
    <t>S6°33’18.77” E107°26’37.39”</t>
  </si>
  <si>
    <t>S6°32’47.21” E107°26’31.20”</t>
  </si>
  <si>
    <t>S6°31’48.49” E107°26’47.64”</t>
  </si>
  <si>
    <t>S6°32’42.27” E107°26’46.04”</t>
  </si>
  <si>
    <t>S6°54’47.51” E107°38’55.29”</t>
  </si>
  <si>
    <t>S6°31’43.12” E107°26’48.00”</t>
  </si>
  <si>
    <t>S6°31’45.03” E107°27’2.21”</t>
  </si>
  <si>
    <t>FHQI</t>
  </si>
  <si>
    <t>VETERAN 54</t>
  </si>
  <si>
    <t>S6°32’7.51” E107°26’41.75”</t>
  </si>
  <si>
    <t>S6°32’20.83” E107°26’38.01”</t>
  </si>
  <si>
    <t>S6°32’2.23” E107°26’16.52”</t>
  </si>
  <si>
    <t>S6°32’18.71” E107°26’25.99”</t>
  </si>
  <si>
    <t>S6°33’38.51” E107°26’26.73”</t>
  </si>
  <si>
    <t>S6°32’26.44" E107°27’2.34”</t>
  </si>
  <si>
    <t>S6°32’33.74” E107°27’7.69”</t>
  </si>
  <si>
    <t>S6°35’44.14” E107°25’27.36”</t>
  </si>
  <si>
    <t>-6.602360770861308, 107.4269289783886</t>
  </si>
  <si>
    <t>S6°36’29.72” E107°23’35.44”</t>
  </si>
  <si>
    <t>S6°36’29.52” E107°24’48.55”</t>
  </si>
  <si>
    <t>S6°36’22.03” E107°24’52.37”</t>
  </si>
  <si>
    <t>S6°36’42.67” E107°24’36.94”</t>
  </si>
  <si>
    <t>REST AREA KM 88 B (DRIVE THRU)</t>
  </si>
  <si>
    <t>-6.602223183556485, 107.42461984101634</t>
  </si>
  <si>
    <t>S6°38’45.02” E107°21’26.81”</t>
  </si>
  <si>
    <t>S6°38’36.93” E107°31’26.53”</t>
  </si>
  <si>
    <t>S6°40’52.50” E107°33’24.70”</t>
  </si>
  <si>
    <t>S6°40’52.85” E107°33’32.92”</t>
  </si>
  <si>
    <t>S6°24'26.7" E107°47'37.8"</t>
  </si>
  <si>
    <t>KELUAR TOL SUBANG</t>
  </si>
  <si>
    <t>S6°22’19.66” E107°48’3.55”</t>
  </si>
  <si>
    <t>TOl</t>
  </si>
  <si>
    <t>S6°16'45.7" E107°39'57.4"</t>
  </si>
  <si>
    <t>S6°16’37.56” E107°39’31.62”</t>
  </si>
  <si>
    <t>S6°16’48.66” E107°42’15.94”</t>
  </si>
  <si>
    <t>S6°15’18.66” E107°36’50.37”</t>
  </si>
  <si>
    <t>S6°19’0.62” E107°41’23.60”</t>
  </si>
  <si>
    <t>S6°20’27.60” E107°39’41.60”</t>
  </si>
  <si>
    <t>S6°20’19.38” E107°39’58.03”</t>
  </si>
  <si>
    <t>S6°18’49.56” E107°42’8.47”</t>
  </si>
  <si>
    <t>S6°19’6.90” E107°41’37.10”</t>
  </si>
  <si>
    <t>S6°20’32.40” E107°39’35.60”</t>
  </si>
  <si>
    <t>S6°44’1.80” E107°39’6.60”</t>
  </si>
  <si>
    <t>S6°16’26.36” E107°49’11.87”</t>
  </si>
  <si>
    <t>S6°33’9.12” E107°48’41.73”</t>
  </si>
  <si>
    <t>S6°33’30.01” E107°47’56.24”</t>
  </si>
  <si>
    <t>FXE6</t>
  </si>
  <si>
    <t>CIBOGO SUBANG</t>
  </si>
  <si>
    <t>S6°33’35.73” E107°47’18.52”</t>
  </si>
  <si>
    <t>S6°33’16.77” E107°49’54.58”</t>
  </si>
  <si>
    <t>S6°23’38.76” E107°44’45.98”</t>
  </si>
  <si>
    <t>S6°30’12.13” E107°34’12.69”</t>
  </si>
  <si>
    <t>S6°28’14.98” E107°35’13.83”</t>
  </si>
  <si>
    <t>VIA TOL CIPALI CIKAMPEK-KALIJATI</t>
  </si>
  <si>
    <t>S6°28’24.13” E107°35’8.74”</t>
  </si>
  <si>
    <t>S6°30’41.78” E107°36’38.46”</t>
  </si>
  <si>
    <t>S6°30’6.89” E107°36’8.03”</t>
  </si>
  <si>
    <t>S6°23’30.22” E107°50’8.88”</t>
  </si>
  <si>
    <t>S6°27’29.90” E107°52’58.60”</t>
  </si>
  <si>
    <t>S6°27’54.96” E107°52’56.00”</t>
  </si>
  <si>
    <t>S6°42’58.61” E107°45’44.70”</t>
  </si>
  <si>
    <t>S6°43’13.45” E107°46’7.31”</t>
  </si>
  <si>
    <t>S6°24’51.52” E107°52’53.03”</t>
  </si>
  <si>
    <t>REST AREA KM 101</t>
  </si>
  <si>
    <t>S6°30’33.88” E107°43’3.91”</t>
  </si>
  <si>
    <t>VIA TOL CIPALI CIKAMPEK-SUBANG</t>
  </si>
  <si>
    <t>REST AREA KM 102</t>
  </si>
  <si>
    <t>S6°30’28.57” E107°43’16.34”</t>
  </si>
  <si>
    <t>S6°32’42.61” E107°41’39.20”</t>
  </si>
  <si>
    <t>CURUGRENDENG</t>
  </si>
  <si>
    <t>S6°40’27.54” E107°40’26.55”</t>
  </si>
  <si>
    <t>S6°40’39.80” E107°41’4.60”</t>
  </si>
  <si>
    <t>THL3</t>
  </si>
  <si>
    <t>CAGAK 2</t>
  </si>
  <si>
    <t>S6°40’42.60” E107°41’17.50”</t>
  </si>
  <si>
    <t>S6°40’33.04” E107°41’33.91”</t>
  </si>
  <si>
    <t>S6°39’4.10” E107°43’11.18”</t>
  </si>
  <si>
    <t>S6°39’21.22” E107°42’57.90”</t>
  </si>
  <si>
    <t>S6°39’51.28” E107°42’30.26”</t>
  </si>
  <si>
    <t>S6°31’16.87” E107°40’26.74”</t>
  </si>
  <si>
    <t>S6°31’33.84” E107°40’23.26”</t>
  </si>
  <si>
    <t>S6°31’32.81” E107°40’30.26”</t>
  </si>
  <si>
    <t>S6°31’22.10” E107°40’26.00”</t>
  </si>
  <si>
    <t>S6°31’18.93” E107°47’31.90”</t>
  </si>
  <si>
    <t>AKSES TOL KALIJATI</t>
  </si>
  <si>
    <t>S6°30’17.70” E107°40’37.18”</t>
  </si>
  <si>
    <t>KELUAR TOL KALIJATI</t>
  </si>
  <si>
    <t>S6°32’57.99” E107°39’0.75”</t>
  </si>
  <si>
    <t>S6°41’51.20” E107°44’5.00”</t>
  </si>
  <si>
    <t>S6°42’23.34” E107°43’45.93”</t>
  </si>
  <si>
    <t>S6°14’41.08” E107°48’20.65”</t>
  </si>
  <si>
    <t>S6°24’43.56” E107°35’6.99”</t>
  </si>
  <si>
    <t>S6°27’26.26” E107°48’44.24”</t>
  </si>
  <si>
    <t>S6°27’14.96” E107°48’48.67”</t>
  </si>
  <si>
    <t>S6°27’17.00" E107°48’37.43”</t>
  </si>
  <si>
    <t>S6°28’55.12” E107°48’38.78”</t>
  </si>
  <si>
    <t>S6°28’20.45” E107°48’37.62”</t>
  </si>
  <si>
    <t>S6°32’11.98” E107°44’19.75”</t>
  </si>
  <si>
    <t>S6°17’10.50” E107°48’28.20”</t>
  </si>
  <si>
    <t>S6°16’26.96” E107°49’11.87”</t>
  </si>
  <si>
    <t>S6°17’37.40” E107°49’14.30”</t>
  </si>
  <si>
    <t>S6°17’18.52” E107°49’15.23”</t>
  </si>
  <si>
    <t>S6°22’45.81” E107°36’15.34”</t>
  </si>
  <si>
    <t>S6°22’18.66” E107°37’2.54”</t>
  </si>
  <si>
    <t>S6°22’28.72” E107°33’43.91”</t>
  </si>
  <si>
    <t>S6°27’56.83” E107°42’3.27”</t>
  </si>
  <si>
    <t>S6°26’59.59” E107°41’9.25”</t>
  </si>
  <si>
    <t>S6°27’42.08” E107°41’19.92”</t>
  </si>
  <si>
    <t>S6°29’27.16” E107°40’41.05”</t>
  </si>
  <si>
    <t>S6°28’24.75” E107°41’18.68”</t>
  </si>
  <si>
    <t>S6°29’2.03” E107°40’53.54”</t>
  </si>
  <si>
    <t>S6°18’8.03” E107°55’16.70”</t>
  </si>
  <si>
    <t>S6°16’7.62” E107°52’45.09”</t>
  </si>
  <si>
    <t>S6°16’52.63” E107°51’36.35”</t>
  </si>
  <si>
    <t>S6°16’38.72” E107°51’0.50”</t>
  </si>
  <si>
    <t>S6°15’2.37” E107°54’12.25”</t>
  </si>
  <si>
    <t>S6°17’9.84” E107°52’41.22”</t>
  </si>
  <si>
    <t>S6°17’3.48” E107°52’28.06”</t>
  </si>
  <si>
    <t>S6°20'58.9" E107°52'28.1"</t>
  </si>
  <si>
    <t>S6°40’23.78” E107°39’10.42”</t>
  </si>
  <si>
    <t>S6°40’12.42” E107°39’30.86”</t>
  </si>
  <si>
    <t>S6°34’1.73” E107°45’21.10”</t>
  </si>
  <si>
    <t>S6°33’19.44” E107°45’36.97”</t>
  </si>
  <si>
    <t>S6°33’45.81” E107°45’6.63”</t>
  </si>
  <si>
    <t>S6°33’53.57” E107°44’56.66”</t>
  </si>
  <si>
    <t>S6°32’47.49” E107°44’14.35”</t>
  </si>
  <si>
    <t>S6°33’31.14” E107°44’49.26”</t>
  </si>
  <si>
    <t>S6°33’57.56” E107°45’38.23”</t>
  </si>
  <si>
    <t>S6°33’59.98” E107°45’32.58”</t>
  </si>
  <si>
    <t>S6°33’36.54” E107°46’29.82”</t>
  </si>
  <si>
    <t>S6°33’13.32” E107°46’6.84”</t>
  </si>
  <si>
    <t>S6°35’49.66” E107°43’34.16”</t>
  </si>
  <si>
    <t>S6°34’34.50" E107°46’6.12”</t>
  </si>
  <si>
    <t>S6°34’29.15” E107°46’5.39”</t>
  </si>
  <si>
    <t>S6°34’25.24” E107°45’26.21”</t>
  </si>
  <si>
    <t>S6°34’13.24” E107°46’3.35”</t>
  </si>
  <si>
    <t>S6°34’39.04” E107°46’57.01”</t>
  </si>
  <si>
    <t>S6°34’2.86” E107°45’48.91”</t>
  </si>
  <si>
    <t>S6°17’33.66” E107°46’38.85”</t>
  </si>
  <si>
    <t>S6°21'17.3" E107°50'59.9"</t>
  </si>
  <si>
    <t>S6°18’55.87” E107°48’35.46”</t>
  </si>
  <si>
    <t>S6°20’53.52” E107°46’10.20”</t>
  </si>
  <si>
    <t>S6°44’9.59" E107°48’41.05”</t>
  </si>
  <si>
    <t>S6°44’50.36” E107°48’19.52”</t>
  </si>
  <si>
    <t>S6°18’32.1” E106°59’00.5”</t>
  </si>
  <si>
    <t>T8DV</t>
  </si>
  <si>
    <t>NAROGONG KM 11</t>
  </si>
  <si>
    <t>S6°19’2.87” E106°59’10.37”</t>
  </si>
  <si>
    <t>S6°18’27.60” E106°59’23.84”</t>
  </si>
  <si>
    <t>S6°18’46.63” E106°59’24.21”</t>
  </si>
  <si>
    <t>S6°21'3.07" E106°58'37.08"</t>
  </si>
  <si>
    <t>KELUAR TOL BEKASI BARAT</t>
  </si>
  <si>
    <t>S6°21’15.03” E106°58’49.71”</t>
  </si>
  <si>
    <t>S6°21’37.8” E106°59’20.0”</t>
  </si>
  <si>
    <t>FQ23</t>
  </si>
  <si>
    <t>ARMED BEKASI</t>
  </si>
  <si>
    <t>S6°20’29.8” E106°58’46.4”</t>
  </si>
  <si>
    <t>T90L</t>
  </si>
  <si>
    <t>PANGKALAN II</t>
  </si>
  <si>
    <t>S6°19’57.63” E106°59’27.87”</t>
  </si>
  <si>
    <t>S6°20’09.2” E106°58’45.8”</t>
  </si>
  <si>
    <t>S6°20’28.8” E106°59’23.9”</t>
  </si>
  <si>
    <t>S6°20’29.59” E106°58’46.37”</t>
  </si>
  <si>
    <t>S6°20’50.3” E107°00’46.7”</t>
  </si>
  <si>
    <t>S6°20’19.01” E106°59’52.82”</t>
  </si>
  <si>
    <t>S6°20'6.11" E107°0'37.12"</t>
  </si>
  <si>
    <t>S6°13’39.7” E106°57’39”</t>
  </si>
  <si>
    <t>S6°13’16.00” E106°57’33.66”</t>
  </si>
  <si>
    <t>S6°13’33.25” E106°57’0.84”</t>
  </si>
  <si>
    <t>S6°14’46.00” E106°56’51.66”</t>
  </si>
  <si>
    <t>S6°13’16.48” E106°58’2.90”</t>
  </si>
  <si>
    <t>S6°14’4.23” E106°57’23.68”</t>
  </si>
  <si>
    <t>S6°13’38.37” E106°57’24.36”</t>
  </si>
  <si>
    <t>S6°14’57.99” E106°56’44.91”</t>
  </si>
  <si>
    <t>S6°14’25.2” E106°56’44.9”</t>
  </si>
  <si>
    <t>S6°14’14.14” E106°57’22.56”</t>
  </si>
  <si>
    <t>S6°14’11.40” E106°56’44.44”</t>
  </si>
  <si>
    <t>S6°14’20.09” E106°56’54.79”</t>
  </si>
  <si>
    <t>JAKA SAMPURNA</t>
  </si>
  <si>
    <t>S6°14’48.02” E106°57’55.71”</t>
  </si>
  <si>
    <t>S6°14’16.33” E106°58’41.52”</t>
  </si>
  <si>
    <t>S6°14’55.70” E106°57’34.33”</t>
  </si>
  <si>
    <t>S6°15’2.06” E106°57’45.07”</t>
  </si>
  <si>
    <t>S6°14’56.40” E106°58’11.91”</t>
  </si>
  <si>
    <t>S6°14’22.32” E106°58’9.13”</t>
  </si>
  <si>
    <t>S6°14’8.25” E106°58’34.36”</t>
  </si>
  <si>
    <t>S6°14’29.51” E106°58’9.11”</t>
  </si>
  <si>
    <t>S6°14’53.41” E106°58’8.30”</t>
  </si>
  <si>
    <t>S6°14’34.46” E106°57’55.66”</t>
  </si>
  <si>
    <t>S6°14’18.30” E106°58’14.84”</t>
  </si>
  <si>
    <t>S6°14’26.86” E106°58’29.41”</t>
  </si>
  <si>
    <t>S6°12’46.9 E106°57’59.04</t>
  </si>
  <si>
    <t>S6°12’37.4” E106°58’9.3”</t>
  </si>
  <si>
    <t>S6°13’5.2” E106°57’28”</t>
  </si>
  <si>
    <t>S6°13’11.18” E106°58’12.93”</t>
  </si>
  <si>
    <t>S6°13’8.52” E106°58’20.80”</t>
  </si>
  <si>
    <t>S6°13’7.71” E106°57’47.65”</t>
  </si>
  <si>
    <t>S6°12’51.89” E106°57’41.21”</t>
  </si>
  <si>
    <t>S6°13’46” E106°58’35.8”</t>
  </si>
  <si>
    <t>S6°14’3.17” E106°58’13.23”</t>
  </si>
  <si>
    <t>S6°13’28.93” E106°58’46.99”</t>
  </si>
  <si>
    <t>S6°13’39.87” E106°58’32.20”</t>
  </si>
  <si>
    <t>S6°13’31.16” E106°58’8.79”</t>
  </si>
  <si>
    <t>S6°13’54.15” E106°58’29.23”</t>
  </si>
  <si>
    <t>S6°13’46.25” E106°59’1.26”</t>
  </si>
  <si>
    <t>S6°15’37.56” E106°57’35.93”</t>
  </si>
  <si>
    <t>S6°16’23.45” E106°57’43.15”</t>
  </si>
  <si>
    <t>S6°15’51.93” E106°57’40.80”</t>
  </si>
  <si>
    <t>S6°16’40.32” E106°57’41.64”</t>
  </si>
  <si>
    <t>Pekayon 4</t>
  </si>
  <si>
    <t>S6°16’25.21” E106°58’41.85”</t>
  </si>
  <si>
    <t>S6°15’34.91” E106°58’15.92”</t>
  </si>
  <si>
    <t>S6°15’20.56” E106°58’12.95”</t>
  </si>
  <si>
    <t>S6°16’1.01” E106°58’14.77”</t>
  </si>
  <si>
    <t>S6°16’3.01” E106°58’30.44”</t>
  </si>
  <si>
    <t>S6°15’54.75” E106°58’14.93”</t>
  </si>
  <si>
    <t>S6°16’53.22” E107°58’11.64”</t>
  </si>
  <si>
    <t>S6°15’23.36” E106°58’21.89”</t>
  </si>
  <si>
    <t>S6°15’33.70” E106°57’59.93”</t>
  </si>
  <si>
    <t>S6°16’29.50” E106°58’37.35”</t>
  </si>
  <si>
    <t>S6°16’13.87” E106°58’17.44”</t>
  </si>
  <si>
    <t>S6°16’5.65” E106°58’5.21”</t>
  </si>
  <si>
    <t>S6°15’32.70” E106°58’6.33”</t>
  </si>
  <si>
    <t>S6°16’41.35” E106°58’26.10”</t>
  </si>
  <si>
    <t>S6°16’13.55” E106°58’27.03”</t>
  </si>
  <si>
    <t>S6°15’52.98” E106°58’19.58”</t>
  </si>
  <si>
    <t>S6°16’30.72” E106°58’28.67”</t>
  </si>
  <si>
    <t>S6°16’35.82” E106°58’11.78 ”</t>
  </si>
  <si>
    <t>S6°16’18.84” E106°58’16.55”</t>
  </si>
  <si>
    <t>KELUAR BEKASI BARAT</t>
  </si>
  <si>
    <t>S6°14’35.31” E106°59’14.81”</t>
  </si>
  <si>
    <t>S6°13’59.1” E106°58’55.6”</t>
  </si>
  <si>
    <t>S6°14’13.3” E106°59’12.4”</t>
  </si>
  <si>
    <t>S6°14’18.23” E106°58’55.18”</t>
  </si>
  <si>
    <t>S6°14’48.74” E106°59’4.63”</t>
  </si>
  <si>
    <t>S6°14’33.93” E106°58’57.90”</t>
  </si>
  <si>
    <t>S6°14’10.84” E106°58’57.65”</t>
  </si>
  <si>
    <t>S6°14’35.8” E106°58’41.7”</t>
  </si>
  <si>
    <t>S6°14’52.15” E106°58’51.56”</t>
  </si>
  <si>
    <t>S6°14’47.51” E106°59’16.97”</t>
  </si>
  <si>
    <t>S6°14’52.74” E106°59’14.27”</t>
  </si>
  <si>
    <t>S6°21’37.34” E106°59’27.21”</t>
  </si>
  <si>
    <t>S6°14’44.09” E106°59’32.46”</t>
  </si>
  <si>
    <t>S6°14’23.87” E107°0’2.72”</t>
  </si>
  <si>
    <t>S6°14’28.92" E106°59’57.89”</t>
  </si>
  <si>
    <t>S6°14’38.49” E106°59’59.38”</t>
  </si>
  <si>
    <t>S6°14’26.37” E106°59’40.09”</t>
  </si>
  <si>
    <t>S6°14’26.29” E106°59’35.59”</t>
  </si>
  <si>
    <t xml:space="preserve">APARTEMENT CENTER </t>
  </si>
  <si>
    <t>S6°14’39.55” E106°59’38.00”</t>
  </si>
  <si>
    <t>S6°14’11.55” E106°59’54.68”</t>
  </si>
  <si>
    <t>S6°14’17.68” E107°0’3.46”</t>
  </si>
  <si>
    <t>S6°14’36.76” E106°59’36.07”</t>
  </si>
  <si>
    <t>PEKAYON JAYA</t>
  </si>
  <si>
    <t>S6°15’42.75” E106°58’52.16”</t>
  </si>
  <si>
    <t>S6°15’37.04” E106°59’2.85”</t>
  </si>
  <si>
    <t>S6°15’19.58” E106°58’28.66”</t>
  </si>
  <si>
    <t>S6°16’0.77” E106°58’22.23”</t>
  </si>
  <si>
    <t>S6°15’34.44” E106°58’22.15”</t>
  </si>
  <si>
    <t>S6°15’57.30” E106°58’33.87”</t>
  </si>
  <si>
    <t>S6°16’10.16” E106°58’55.30”</t>
  </si>
  <si>
    <t>S6°16’24.77” E106°58’36.69”</t>
  </si>
  <si>
    <t>S6°15’21.43” E106°59’15.73”</t>
  </si>
  <si>
    <t>S6°15’53.57” E106°59’6.22”</t>
  </si>
  <si>
    <t>S6°15’33.50” E106°58’50.85”</t>
  </si>
  <si>
    <t>S6°15’45.81” E106°58’58.09”</t>
  </si>
  <si>
    <t>S6°14’27.31” E106°59’29.31”</t>
  </si>
  <si>
    <t>S6°14’40.31” E106°59’31.79”</t>
  </si>
  <si>
    <t>S6°14’52.27” E106°59’43.39”</t>
  </si>
  <si>
    <t>S6°14’23” E107°2’12.6”</t>
  </si>
  <si>
    <t>S6°14’37.5” E107°1’49.3”</t>
  </si>
  <si>
    <t>PULAU BINTAN</t>
  </si>
  <si>
    <t>S6°14’21.35” E107°1’59.04”</t>
  </si>
  <si>
    <t>S6°14’35.51” E107°25’35.93”</t>
  </si>
  <si>
    <t>S6°14’7.06” E107°1’54.89”</t>
  </si>
  <si>
    <t>S6°14’10.07” E107°2’31.98”</t>
  </si>
  <si>
    <t>S6°14’33.84” E107°2’9.22”</t>
  </si>
  <si>
    <t>S6°14’58.46” E107°1’54.66”</t>
  </si>
  <si>
    <t>S6°13’47.7” E107°1’8.5”</t>
  </si>
  <si>
    <t>S6°14’18.66” E107°0’25.48”</t>
  </si>
  <si>
    <t>S6°13’58.44” E107°0’40.56”</t>
  </si>
  <si>
    <t>S6°14’43.02” E107°0’28.25”</t>
  </si>
  <si>
    <t>S6°13’54.49” E107°0’49.39”</t>
  </si>
  <si>
    <t>S6°14’2.83” E107°’0’29.26”</t>
  </si>
  <si>
    <t>S6°14’3.84” E107°0’32.51”</t>
  </si>
  <si>
    <t>S6°13’45.14” E107°0’39.34”</t>
  </si>
  <si>
    <t>S6°14’33.25” E107°0’17.62”</t>
  </si>
  <si>
    <t>S6°14’21.14” E107°0’17.37”</t>
  </si>
  <si>
    <t>S6°13’28.07” E107°1’14.04”</t>
  </si>
  <si>
    <t>S6°14’17.94” E106°0’44.63”</t>
  </si>
  <si>
    <t>RUKO GOODLAND</t>
  </si>
  <si>
    <t>S6°14'04.8" E107°01'28.3"</t>
  </si>
  <si>
    <t>S6°14’6.3” E107°1’50.6”</t>
  </si>
  <si>
    <t>S6°13’37.9” E107°1’48.8”</t>
  </si>
  <si>
    <t>S6°14’31.29” E107°1’17.34”</t>
  </si>
  <si>
    <t>S6°14’17.61” E107°1’39.02”</t>
  </si>
  <si>
    <t>S6°14’31.52” E107°0’55.14”</t>
  </si>
  <si>
    <t>S6°14’34.75” E107°1’57.96”</t>
  </si>
  <si>
    <t>S6°13’43.72” E107°1’32.16”</t>
  </si>
  <si>
    <t>S6°14’21.73” E107°12’27.26”</t>
  </si>
  <si>
    <t>S6°13’58.35” E107°1’43.31”</t>
  </si>
  <si>
    <t>S6°14’46.19” E107°0’43.46”</t>
  </si>
  <si>
    <t>S6°14’57.40” E107°0’51.32”</t>
  </si>
  <si>
    <t>S6°14’9.84” E107°1’0.19”</t>
  </si>
  <si>
    <t>S6°13'49.62" E107°2'8.25"</t>
  </si>
  <si>
    <t>S6°14’52.1” E107°0’4.6”</t>
  </si>
  <si>
    <t>S6°15’14.9” E107°1’7.4”</t>
  </si>
  <si>
    <t>S6°15’15.23” E107°1’23.35”</t>
  </si>
  <si>
    <t>S6°15’32.72” E107°1’0.25”</t>
  </si>
  <si>
    <t>S6°15’28.58” E107°1’14.54”</t>
  </si>
  <si>
    <t>S6°15’3.62” E107°0’1.88”</t>
  </si>
  <si>
    <t>S6°15’31.36” E107°0’51.73”</t>
  </si>
  <si>
    <t>S6°15’16.37” E107°1’21.00”</t>
  </si>
  <si>
    <t>S6°15’1.91” E107°0’54.52”</t>
  </si>
  <si>
    <t>S6°15’45.31” E107°1’10.73”</t>
  </si>
  <si>
    <t>S6°15’5.58” E107°1’40.83”</t>
  </si>
  <si>
    <t>S6°15’16.46” E107°0’34.36”</t>
  </si>
  <si>
    <t>S6°15’2.93” E107°1’17.78”</t>
  </si>
  <si>
    <t>S6°15’35.65” E107°1’11.56”</t>
  </si>
  <si>
    <t>S6°15’14.81” E106°59’53.23”</t>
  </si>
  <si>
    <t>S6°14’48.83” E107°1’31.01”</t>
  </si>
  <si>
    <t>S6°14’6.64” E107°1’12.51”</t>
  </si>
  <si>
    <t>S6°14’44.40” E107°1’18.34”</t>
  </si>
  <si>
    <t>S6°19’19.6” E107°1’6”</t>
  </si>
  <si>
    <t>S6°19’40.63” E107°1’6.46”</t>
  </si>
  <si>
    <t>S6°18’31.68” E107°1’32.87”</t>
  </si>
  <si>
    <t>S6°19’32.26” E107°1’8.10”</t>
  </si>
  <si>
    <t>S6°19’8.44” E107°1’39.71”</t>
  </si>
  <si>
    <t>S6°19’21.73” E107°1’21.14”</t>
  </si>
  <si>
    <t>S6°18’39.72” E107°2’14.26”</t>
  </si>
  <si>
    <t>S6°19’14.38” E107°2’4.32”</t>
  </si>
  <si>
    <t>S6°18’52.61” E107°2’10.78”</t>
  </si>
  <si>
    <t>FFK4</t>
  </si>
  <si>
    <t xml:space="preserve">CIMUNING </t>
  </si>
  <si>
    <t>S6°19’10.45” E107°1’26.24”</t>
  </si>
  <si>
    <t>S6°18’14.2” E107°1’30.5”</t>
  </si>
  <si>
    <t>S6°17’41.40” E107°1’32.65”</t>
  </si>
  <si>
    <t>S6°17’8.88” E107°1’54.25”</t>
  </si>
  <si>
    <t>S6°17’9.42” E107°1’7.48”</t>
  </si>
  <si>
    <t>S6°17’46.46” E107°1’17.06”</t>
  </si>
  <si>
    <t>S6°17’29.20” E107°1’54.46”</t>
  </si>
  <si>
    <t>S6°17’45.27” E107°1’50.76”</t>
  </si>
  <si>
    <t>S6°17’12.7” E107°1’54.8”</t>
  </si>
  <si>
    <t>TRGK</t>
  </si>
  <si>
    <t>MUTIARA GADING TIMUR 57</t>
  </si>
  <si>
    <t>S6°17’0.80” E107°1’39.22”</t>
  </si>
  <si>
    <t>S6°17’23.81”  E107°1’37.21”</t>
  </si>
  <si>
    <t>S6°17’38.81” E107°2’11.08”</t>
  </si>
  <si>
    <t>S6°18’12.39” E107°1’55.72”</t>
  </si>
  <si>
    <t>S6°17’51.76" E107°1’33.17”</t>
  </si>
  <si>
    <t>S6°18’11.27” E107°0’22.74”</t>
  </si>
  <si>
    <t>S6°17’29.08” E107°2’5.83”</t>
  </si>
  <si>
    <t>S6°17’1.70” E107°1’36.90”</t>
  </si>
  <si>
    <t>S6°17’30.91” E107°0’12.56”</t>
  </si>
  <si>
    <t>S6°17’28.89” E107°0’56.01”</t>
  </si>
  <si>
    <t>S6°17’48.94” E107°0’0.81”</t>
  </si>
  <si>
    <t>S6°15’41.66” E106°54’38.15”</t>
  </si>
  <si>
    <t>S6°17’17.89” E107°0’21.87”</t>
  </si>
  <si>
    <t>S6°18’52.88” E106°59’51.41”</t>
  </si>
  <si>
    <t>S6°18’55.57” E107°0’6.58”</t>
  </si>
  <si>
    <t>S6°19’11.79” E107°1’1.88”</t>
  </si>
  <si>
    <t>S6°18’30.00” E107°1’16.03”</t>
  </si>
  <si>
    <t>S6°19’33.92” E107°0’39.00”</t>
  </si>
  <si>
    <t>S6°19’8.37” E107°0’51.44”</t>
  </si>
  <si>
    <t>S6°18’45.05” E107°1’18.52”</t>
  </si>
  <si>
    <t>S6°19’9.65” E107°0’3.74”</t>
  </si>
  <si>
    <t>S6°19’31.46” E106°59’50.07”</t>
  </si>
  <si>
    <t>S6°17’42.65” E106°59’49.02”</t>
  </si>
  <si>
    <t>S6°17’23.33” E106°58’31.40”</t>
  </si>
  <si>
    <t>S6°18’12.33” E106°59’27.37”</t>
  </si>
  <si>
    <t>S6°17’57.73” E106°59’43.67”</t>
  </si>
  <si>
    <t>S6°16’0.18” E106°59’13.29”</t>
  </si>
  <si>
    <t>S6°16’38.4” E106°59’24.8”</t>
  </si>
  <si>
    <t>S6°17’6.80” E106°59’56.64”</t>
  </si>
  <si>
    <t>S6°17’9.89” E106°59’28.54”</t>
  </si>
  <si>
    <t>S6°17’2.73” E107°0’15.78”</t>
  </si>
  <si>
    <t>S6°16’47.72” E106°59’56.09”</t>
  </si>
  <si>
    <t>S6°16’13.62” E106°59’11.65”</t>
  </si>
  <si>
    <t>S6°17’3.94” E106°59’40.35”</t>
  </si>
  <si>
    <t>S6°17’32.46” E106°59’6.42”</t>
  </si>
  <si>
    <t>S6°16’35.05” E106°59’31.70”</t>
  </si>
  <si>
    <t>S6°17’28.51” E106°59’42.75”</t>
  </si>
  <si>
    <t>S6°16’55.88” E107°0’10.29”</t>
  </si>
  <si>
    <t>S6°17’30.25” E106°59’15.49”</t>
  </si>
  <si>
    <t>S6°16'46.5" E106°59'39.8"</t>
  </si>
  <si>
    <t>S6°16'54.6" E106°58'58.8"</t>
  </si>
  <si>
    <t>S6°15’56.2” E107°0’41.5”</t>
  </si>
  <si>
    <t>S6°16’0.35” E107°0’19.20”</t>
  </si>
  <si>
    <t>S6°16’32.5” E107°0’29.1”</t>
  </si>
  <si>
    <t>S6°16’9.80” E107°0’9.63”</t>
  </si>
  <si>
    <t>S6°16’25.30” E107°0’3.35”</t>
  </si>
  <si>
    <t>S6°15’50.30” E107°0’48.02”</t>
  </si>
  <si>
    <t>S6°16’43.56” E107°0’24.21”</t>
  </si>
  <si>
    <t>S6°16’13.83” E107°0’58.56”</t>
  </si>
  <si>
    <t>S6°16’20.44” E107°0’9.62”</t>
  </si>
  <si>
    <t>S6°16’23.66” E107°0’36.42”</t>
  </si>
  <si>
    <t>S6°16'39.35" E107°0'37.29"</t>
  </si>
  <si>
    <t>S6°15’56.41” E107°0’30.94”</t>
  </si>
  <si>
    <t>S6°15’41.8” E106°59’56.9”</t>
  </si>
  <si>
    <t>TDS3</t>
  </si>
  <si>
    <t>SILIWANGI RAYA</t>
  </si>
  <si>
    <t>S6°16’3.59” E106°59’42.74”</t>
  </si>
  <si>
    <t>S6°16’9.33” E106°59’57.62”</t>
  </si>
  <si>
    <t>S6°16’16.06” E106°59’36.43”</t>
  </si>
  <si>
    <t>S6°15’40.56” E107°0’2.43”</t>
  </si>
  <si>
    <t>S6°16’13.51” E106°59’14.46”</t>
  </si>
  <si>
    <t>S6°16’1.61” E106°59’52.61”</t>
  </si>
  <si>
    <t>SETIA DARMA</t>
  </si>
  <si>
    <t>S6°16’7.46” E107°2’56.75”</t>
  </si>
  <si>
    <t>FRESH BOULEVARD GRAND WISATA</t>
  </si>
  <si>
    <t>LAMBANG</t>
  </si>
  <si>
    <t>S6°16’33.32” E107°2’40.78”</t>
  </si>
  <si>
    <t>S6°13'28.88" E106°58'45.26"</t>
  </si>
  <si>
    <t>S6°13'29.86" E107°3'37.62"</t>
  </si>
  <si>
    <t>KELUAR TOL TELAGAASIH</t>
  </si>
  <si>
    <t>S6°15'36.87" E107°15'53.54"</t>
  </si>
  <si>
    <t>S6°15'54.31" E106°59'6.09"</t>
  </si>
  <si>
    <t>S6°33'27.73" E107°49'8.26"</t>
  </si>
  <si>
    <t>S6°21'5.05" E107°21'20.68"</t>
  </si>
  <si>
    <t>S6°20'51.63" E107°3'12.72"</t>
  </si>
  <si>
    <t>S6°33'35.75" E107°45'45.78"</t>
  </si>
  <si>
    <t>S6°21'4.29" E107°3'21.26"</t>
  </si>
  <si>
    <t>S6°17'13.12" E107°2'35.48"</t>
  </si>
  <si>
    <t>S6°19'7.82" E107°53'57.82"</t>
  </si>
  <si>
    <t>S6°14'29.26" E107°5'51.93"</t>
  </si>
  <si>
    <t>S6°13’25.96” E107°4’46.98”</t>
  </si>
  <si>
    <t>S6°18’22.16” E107°1’2.73”</t>
  </si>
  <si>
    <t>S6°25’24.42” E107°47’19.17”</t>
  </si>
  <si>
    <t>S6°19’6.02” E107°52’4.81”</t>
  </si>
  <si>
    <t>S6°31’20.06” E107°13’21.18”</t>
  </si>
  <si>
    <t>S6°27’51.63” E107°45’44.29”</t>
  </si>
  <si>
    <t>S6°32’28.34” E107°47’40.23”</t>
  </si>
  <si>
    <t>S6°22’45.54” E107°6’14.11”</t>
  </si>
  <si>
    <t>S6°40’17.51” E107°21’25.17”</t>
  </si>
  <si>
    <t>S6°20’48.35” E107°21’5.85”</t>
  </si>
  <si>
    <t>S6°43’45.31” E107°48’39.64”</t>
  </si>
  <si>
    <t>S6°14’37.58” E107°5’18.42”</t>
  </si>
  <si>
    <t>S6°30’53.81” E107°29’38.74”</t>
  </si>
  <si>
    <t>S6°21’59.90” E107°24’16.67”</t>
  </si>
  <si>
    <t>S6°12’38.84” E107°5’45.47”</t>
  </si>
  <si>
    <t>S6°33’34.75” E107°46’53.7”</t>
  </si>
  <si>
    <t>S6°36’17.15” E107°44’3.56”</t>
  </si>
  <si>
    <t>S6°18’45.59” E107°20’0.92”</t>
  </si>
  <si>
    <t>POINT HMMI</t>
  </si>
  <si>
    <t>S6°24’18.80” E107°11’19.49”</t>
  </si>
  <si>
    <t>S6°17’40.24” E107°2’39.1”</t>
  </si>
  <si>
    <t>LIST NOMOR PONSEL AREA SUPERVISOR</t>
  </si>
  <si>
    <t>WILAYAH INDOMARET CABANG PURWAKARTA</t>
  </si>
  <si>
    <t>PERIODE JUNI 2023</t>
  </si>
  <si>
    <t>NAMA LENGKAP</t>
  </si>
  <si>
    <t>NIK</t>
  </si>
  <si>
    <t>WHATSAPP</t>
  </si>
  <si>
    <t>EMAIL TAB</t>
  </si>
  <si>
    <t>EMAIL</t>
  </si>
  <si>
    <t>Ari Sudaryanto</t>
  </si>
  <si>
    <t>0877-7103-2111</t>
  </si>
  <si>
    <t>area_spv_99@pwk.indomaret.co.id</t>
  </si>
  <si>
    <t>Agus Hermawan</t>
  </si>
  <si>
    <t>0856-4389-5435</t>
  </si>
  <si>
    <t>area_mgr_9@pwk.indomaret.co.id</t>
  </si>
  <si>
    <t>ESO</t>
  </si>
  <si>
    <t>Eko Setiono</t>
  </si>
  <si>
    <t>0812-8473-1025</t>
  </si>
  <si>
    <t>area_spv_37@pwk.indomaret.co.id</t>
  </si>
  <si>
    <t>Asep Setiawan</t>
  </si>
  <si>
    <t>0812-1448-4425</t>
  </si>
  <si>
    <t>area_mgr_13@pwk.indomaret.co.id</t>
  </si>
  <si>
    <t>MSI</t>
  </si>
  <si>
    <t>Maggie Nathania Sela S</t>
  </si>
  <si>
    <t>0821-1700-0255</t>
  </si>
  <si>
    <t>area_spv_19@pwk.indomaret.co.id</t>
  </si>
  <si>
    <t>Achmad Suntoro</t>
  </si>
  <si>
    <t>0857-9199-9640</t>
  </si>
  <si>
    <t>area_mgr_8@pwk.indomaret.co.id</t>
  </si>
  <si>
    <t>SLI</t>
  </si>
  <si>
    <t>Sri Lestari</t>
  </si>
  <si>
    <t>0813-8005-2879</t>
  </si>
  <si>
    <t>area_spv_73@pwk.indomaret.co.id</t>
  </si>
  <si>
    <t>Edi Riswandi</t>
  </si>
  <si>
    <t>0857-6850-9033</t>
  </si>
  <si>
    <t>area_mgr_12@pwk.indomaret.co.id</t>
  </si>
  <si>
    <t>SNA</t>
  </si>
  <si>
    <t>Supriatna</t>
  </si>
  <si>
    <t>0858-9597-1188</t>
  </si>
  <si>
    <t>area_spv_76@pwk.indomaret.co.id</t>
  </si>
  <si>
    <t>Elan Ruslaeni</t>
  </si>
  <si>
    <t>0852-2319-8777</t>
  </si>
  <si>
    <t>area_mgr_16@pwk.indomaret.co.id</t>
  </si>
  <si>
    <t>DSI</t>
  </si>
  <si>
    <t>Didi Suhandi</t>
  </si>
  <si>
    <t>0822-9866-5659</t>
  </si>
  <si>
    <t>area_spv_41@pwk.indomaret.co.id</t>
  </si>
  <si>
    <t>Mahrus</t>
  </si>
  <si>
    <t>0857-4806-0560</t>
  </si>
  <si>
    <t>area_mgr_11@pwk.indomaret.co.id</t>
  </si>
  <si>
    <t>FSN</t>
  </si>
  <si>
    <t>Fajar Setyawan</t>
  </si>
  <si>
    <t>0822-1107-9826</t>
  </si>
  <si>
    <t>area_spv_45@pwk.indomaret.co.id</t>
  </si>
  <si>
    <t>Rochmad Rochmadon</t>
  </si>
  <si>
    <t>0822-3322-6290</t>
  </si>
  <si>
    <t>area_mgr_5@pwk.indomaret.co.id</t>
  </si>
  <si>
    <t>RSN</t>
  </si>
  <si>
    <t>Roni Sutiawan</t>
  </si>
  <si>
    <t>0838-7798-0608</t>
  </si>
  <si>
    <t>area_spv_62@pwk.indomaret.co.id</t>
  </si>
  <si>
    <t>Suharno</t>
  </si>
  <si>
    <t>0822-1854-5654</t>
  </si>
  <si>
    <t>area_mgr_4@pwk.indomaret.co.id</t>
  </si>
  <si>
    <t>Toto Yunianto</t>
  </si>
  <si>
    <t>0813-8113-8075</t>
  </si>
  <si>
    <t>area_spv_52@pwk.indomaret.co.id</t>
  </si>
  <si>
    <t>Suparman</t>
  </si>
  <si>
    <t>0813-8409-4999</t>
  </si>
  <si>
    <t>area_mgr_7@pwk.indomaret.co.id</t>
  </si>
  <si>
    <t>WIN</t>
  </si>
  <si>
    <t>Winarko</t>
  </si>
  <si>
    <t>0813-8560-7536</t>
  </si>
  <si>
    <t>area_spv_18@pwk.indomaret.co.id</t>
  </si>
  <si>
    <t>Sony Tri Caksono</t>
  </si>
  <si>
    <t>0813-3345-4822</t>
  </si>
  <si>
    <t>area_mgr_6@pwk.indomaret.co.id</t>
  </si>
  <si>
    <t>Arif Syaifudin</t>
  </si>
  <si>
    <t>0813-8513-9545</t>
  </si>
  <si>
    <t>area_spv_25@pwk.indomaret.co.id</t>
  </si>
  <si>
    <t>TFI</t>
  </si>
  <si>
    <t>Tarma Efendi</t>
  </si>
  <si>
    <t>0813-2274-7856</t>
  </si>
  <si>
    <t>area_mgr_14@pwk.indomaret.co.id</t>
  </si>
  <si>
    <t>0813-8825-9325</t>
  </si>
  <si>
    <t>area_spv_14@pwk.indomaret.co.id</t>
  </si>
  <si>
    <t>Triyono Bin Yoso Pawiro</t>
  </si>
  <si>
    <t>0812-8624-7155</t>
  </si>
  <si>
    <t>area_mgr_3@pwk.indomaret.co.id</t>
  </si>
  <si>
    <t>AJO</t>
  </si>
  <si>
    <t>Agus Julianto</t>
  </si>
  <si>
    <t>0821-1000-9958</t>
  </si>
  <si>
    <t>area_spv_54@pwk.indomaret.co.id</t>
  </si>
  <si>
    <t>Undang Hermawan</t>
  </si>
  <si>
    <t>0838-2019-0836</t>
  </si>
  <si>
    <t>area_mgr_2@pwk.indomaret.co.id</t>
  </si>
  <si>
    <t>CHN</t>
  </si>
  <si>
    <t>Cecep Hasanudin</t>
  </si>
  <si>
    <t>0899-0926-741</t>
  </si>
  <si>
    <t>area_spv_39@pwk.indomaret.co.id</t>
  </si>
  <si>
    <t>Wildan Imami Al Chakim</t>
  </si>
  <si>
    <t>0822-9868-7071</t>
  </si>
  <si>
    <t>area_mgr_15@pwk.indomaret.co.id</t>
  </si>
  <si>
    <t>NNG</t>
  </si>
  <si>
    <t>Nanang Kristiyono</t>
  </si>
  <si>
    <t>0896-3852-5799</t>
  </si>
  <si>
    <t>area_spv_56@pwk.indomaret.co.id</t>
  </si>
  <si>
    <t>Suyatno</t>
  </si>
  <si>
    <t>0856-2727-200</t>
  </si>
  <si>
    <t>area_mgr_10@pwk.indomaret.co.id</t>
  </si>
  <si>
    <t>IJA</t>
  </si>
  <si>
    <t>Indra Jaya</t>
  </si>
  <si>
    <t>0812-1279-4966</t>
  </si>
  <si>
    <t>area_spv_7@pwk.indomaret.co.id</t>
  </si>
  <si>
    <t>Imam Wahyudi</t>
  </si>
  <si>
    <t>0855-4655-4693</t>
  </si>
  <si>
    <t>imamwahyudistie@gmail.com</t>
  </si>
  <si>
    <t>Nur Jamal</t>
  </si>
  <si>
    <t>0878-8356-4647</t>
  </si>
  <si>
    <t>area_spv_81@pwk.indomaret.co.id</t>
  </si>
  <si>
    <t>RKY</t>
  </si>
  <si>
    <t>Iskandar Rocky Manabua S</t>
  </si>
  <si>
    <t>0813-1144-0544</t>
  </si>
  <si>
    <t>area_spv_6@pwk.indomaret.co.id</t>
  </si>
  <si>
    <t>Stefanus</t>
  </si>
  <si>
    <t>0859-1065-35388</t>
  </si>
  <si>
    <t>area_spv_22@pwk.indomaret.co.id</t>
  </si>
  <si>
    <t>Ugi Sumarna</t>
  </si>
  <si>
    <t>0856-7956-691</t>
  </si>
  <si>
    <t>area_spv_46@pwk.indomaret.co.id</t>
  </si>
  <si>
    <t>DSM</t>
  </si>
  <si>
    <t>Darsam</t>
  </si>
  <si>
    <t>0858-1400-6777</t>
  </si>
  <si>
    <t>area_spv_65@pwk.indomaret.co.id</t>
  </si>
  <si>
    <t>FIN</t>
  </si>
  <si>
    <t>Feri Irawan</t>
  </si>
  <si>
    <t>0899-8668-662</t>
  </si>
  <si>
    <t>area_spv_17@pwk.indomaret.co.id</t>
  </si>
  <si>
    <t>IIS</t>
  </si>
  <si>
    <t>Iis Nuraisah</t>
  </si>
  <si>
    <t>0815-1122-4474</t>
  </si>
  <si>
    <t>area_spv_61@pwk.indomaret.co.id</t>
  </si>
  <si>
    <t>Irfan Maulana</t>
  </si>
  <si>
    <t>0896-3556-8800</t>
  </si>
  <si>
    <t xml:space="preserve">area_spv_17@pwk.indomaret.co.id </t>
  </si>
  <si>
    <t>RSI</t>
  </si>
  <si>
    <t>Rudi Septiadi</t>
  </si>
  <si>
    <t>0822-1107-9804</t>
  </si>
  <si>
    <t>area_spv_16@pwk.indomaret.co.id</t>
  </si>
  <si>
    <t>SHT</t>
  </si>
  <si>
    <t>Sohibul Hidayat</t>
  </si>
  <si>
    <t>0822-1349-4254</t>
  </si>
  <si>
    <t>area_spv_78@pwk.indomaret.co.id</t>
  </si>
  <si>
    <t>Asep Solehudin</t>
  </si>
  <si>
    <t>0812-1368-6478</t>
  </si>
  <si>
    <t>area_spv_33@pwk.indomaret.co.id</t>
  </si>
  <si>
    <t>ITA</t>
  </si>
  <si>
    <t>Irma Yunita</t>
  </si>
  <si>
    <t>0853-5315-3975</t>
  </si>
  <si>
    <t>area_spv_91@pwk.indomaret.co.id</t>
  </si>
  <si>
    <t>Restu Aditya</t>
  </si>
  <si>
    <t>0821-1969-3833</t>
  </si>
  <si>
    <t>area_spv_67@pwk.indomaret.co.id</t>
  </si>
  <si>
    <t>RAJ</t>
  </si>
  <si>
    <t>Robby Abdul Jabar</t>
  </si>
  <si>
    <t>0877-2658-4457</t>
  </si>
  <si>
    <t>area_spv_84_@pwk.indomaret.co.id</t>
  </si>
  <si>
    <t>ZML</t>
  </si>
  <si>
    <t>Zamaludin Yusuf</t>
  </si>
  <si>
    <t>0822-9866-5388</t>
  </si>
  <si>
    <t>area_spv_10@pwk.indomaret.co.id</t>
  </si>
  <si>
    <t>AGN</t>
  </si>
  <si>
    <t>Agung Gunawan</t>
  </si>
  <si>
    <t>0822-9866-5334</t>
  </si>
  <si>
    <t>area_spv_70@pwk.indomaret.co.id</t>
  </si>
  <si>
    <t>AHN</t>
  </si>
  <si>
    <t>Abdul Rohman</t>
  </si>
  <si>
    <t>0896-4972-0173</t>
  </si>
  <si>
    <t>area_spv_89@pwk.indomaret.co.id</t>
  </si>
  <si>
    <t>Epi Sumantri</t>
  </si>
  <si>
    <t>0812-8186-7139</t>
  </si>
  <si>
    <t>area_spv_85@pwk.indomaret.co.id</t>
  </si>
  <si>
    <t>RPA</t>
  </si>
  <si>
    <t>Roni Permana</t>
  </si>
  <si>
    <t>0822-9866-4364</t>
  </si>
  <si>
    <t>area_spv_77@pwk.indomaret.co.id</t>
  </si>
  <si>
    <t>SHA</t>
  </si>
  <si>
    <t>Suprapti Rahayu</t>
  </si>
  <si>
    <t>0858-7624-0299</t>
  </si>
  <si>
    <t>area_spv_1@pwk.indomaret.co.id</t>
  </si>
  <si>
    <t>DBN</t>
  </si>
  <si>
    <t>Dedi Buldan</t>
  </si>
  <si>
    <t>0877-7103-2265</t>
  </si>
  <si>
    <t>area_spv_98@pwk.indomaret.co.id</t>
  </si>
  <si>
    <t>ECI</t>
  </si>
  <si>
    <t>Eddy Cahyadi</t>
  </si>
  <si>
    <t>0812-8946-4363</t>
  </si>
  <si>
    <t>area_spv_13@pwk.indomaret.co.id</t>
  </si>
  <si>
    <t>FAN</t>
  </si>
  <si>
    <t>Fitra Arifta Rachman</t>
  </si>
  <si>
    <t>0812-8509-2260</t>
  </si>
  <si>
    <t>area_spv_82@pwk.indomaret.co.id</t>
  </si>
  <si>
    <t>ONG</t>
  </si>
  <si>
    <t>Onang Mubarok</t>
  </si>
  <si>
    <t>0812-8391-8411</t>
  </si>
  <si>
    <t>area_spv_74@pwk.indomaret.co.id</t>
  </si>
  <si>
    <t>Razief Noor Alhijarah</t>
  </si>
  <si>
    <t>0821-1259-1321</t>
  </si>
  <si>
    <t>area_spv_58@pwk.indomaret.co.id</t>
  </si>
  <si>
    <t>AMG</t>
  </si>
  <si>
    <t>Acep Maman Gahtoni</t>
  </si>
  <si>
    <t>0823-1988-5416</t>
  </si>
  <si>
    <t>area_spv_71@pwk.indomaret.co.id</t>
  </si>
  <si>
    <t>HAI</t>
  </si>
  <si>
    <t>Husen Alivelayati</t>
  </si>
  <si>
    <t>0819-1253-4072</t>
  </si>
  <si>
    <t>area_spv_60@pwk.indomaret.co.id</t>
  </si>
  <si>
    <t>NPN</t>
  </si>
  <si>
    <t>Niko Parman</t>
  </si>
  <si>
    <t>0896-4983-5835</t>
  </si>
  <si>
    <t>area_spv_69@pwk.indomaret.co.id</t>
  </si>
  <si>
    <t>Priyan Muharofian</t>
  </si>
  <si>
    <t>0838-2427-8148</t>
  </si>
  <si>
    <t>area_spv_8@pwk.indomaret.co.id</t>
  </si>
  <si>
    <t>Rizki Hikmatul Rahmawan</t>
  </si>
  <si>
    <t>0812-9873-1336</t>
  </si>
  <si>
    <t>area_spv_27@pwk.indomaret.co.id</t>
  </si>
  <si>
    <t>RIS</t>
  </si>
  <si>
    <t>Ridwan Ilyas Suhendar</t>
  </si>
  <si>
    <t>0877-7985-1187</t>
  </si>
  <si>
    <t>area_spv_75@pwk.indomaret.co.id</t>
  </si>
  <si>
    <t>DBI</t>
  </si>
  <si>
    <t>Deenik Bintang Ihdaasyar</t>
  </si>
  <si>
    <t>0857-8047-9145</t>
  </si>
  <si>
    <t>area_spv_44@pwk.indomaret.co.id</t>
  </si>
  <si>
    <t>ESA</t>
  </si>
  <si>
    <t>Elisabet Arsinta</t>
  </si>
  <si>
    <t>0813-2649-9579</t>
  </si>
  <si>
    <t>area_spv_29@pwk.indomaret.co.id</t>
  </si>
  <si>
    <t>RHI</t>
  </si>
  <si>
    <t>Rijqi Haqiqi</t>
  </si>
  <si>
    <t>0813-1506-5754</t>
  </si>
  <si>
    <t>area_spv_34@pwk.indomaret.co.id</t>
  </si>
  <si>
    <t>RNQ</t>
  </si>
  <si>
    <t>Restu Nurzamil Haq</t>
  </si>
  <si>
    <t>0896-5575-4074</t>
  </si>
  <si>
    <t>area_spv_30@pwk.indomaret.co.id</t>
  </si>
  <si>
    <t>Sutrisno Setiawan</t>
  </si>
  <si>
    <t>0878-8987-8690</t>
  </si>
  <si>
    <t>Ali Mustopa</t>
  </si>
  <si>
    <t>081-7917-2769</t>
  </si>
  <si>
    <t>ERO</t>
  </si>
  <si>
    <t>Edi Endriyanto</t>
  </si>
  <si>
    <t>0878-7562-0204</t>
  </si>
  <si>
    <t>area_spv_3@pwk.indomaret.co.id</t>
  </si>
  <si>
    <t>ETA</t>
  </si>
  <si>
    <t>Endang Sutrisna</t>
  </si>
  <si>
    <t>0812-2202-9007</t>
  </si>
  <si>
    <t>area_spv_87@pwk.indomaret.co.id</t>
  </si>
  <si>
    <t>Fahmi</t>
  </si>
  <si>
    <t>088-1165-0285</t>
  </si>
  <si>
    <t>area_spv_23@pwk.indomaret.co.id</t>
  </si>
  <si>
    <t>Ratna Fisah</t>
  </si>
  <si>
    <t>0822-1314-9713</t>
  </si>
  <si>
    <t>area_spv_42@pwk.indomaret.co.id</t>
  </si>
  <si>
    <t>AEP</t>
  </si>
  <si>
    <t>Aep Saepudin</t>
  </si>
  <si>
    <t>0888-0829-1002</t>
  </si>
  <si>
    <t>area_spv_35@pwk.indomaret.co.id</t>
  </si>
  <si>
    <t>AND</t>
  </si>
  <si>
    <t>Andi Nurdiansyah</t>
  </si>
  <si>
    <t xml:space="preserve">0859-5632-9016 </t>
  </si>
  <si>
    <t>area_spv_11@pwk.indomaret.co.id</t>
  </si>
  <si>
    <t>EYO</t>
  </si>
  <si>
    <t>Eri Eriyanto</t>
  </si>
  <si>
    <t>0812-9874-0464</t>
  </si>
  <si>
    <t>area_spv_9@pwk.indomaret.co.id</t>
  </si>
  <si>
    <t>MSR</t>
  </si>
  <si>
    <t>Muji Syukur</t>
  </si>
  <si>
    <t>0812-8390-4124</t>
  </si>
  <si>
    <t>area_spv_97@pwk.indomaret.co.id</t>
  </si>
  <si>
    <t>MYO</t>
  </si>
  <si>
    <t>Mulyanto</t>
  </si>
  <si>
    <t>0852-8875-9512</t>
  </si>
  <si>
    <t>area_spv_49@pwk.indomaret.co.id</t>
  </si>
  <si>
    <t>Agus Piali</t>
  </si>
  <si>
    <t>0822-6062-2553</t>
  </si>
  <si>
    <t>area_spv_94@pwk.indomaret.co.id</t>
  </si>
  <si>
    <t>APN</t>
  </si>
  <si>
    <t>0812-8747-0749</t>
  </si>
  <si>
    <t>area_spv_68@pwk.indomaret.co.id</t>
  </si>
  <si>
    <t>HDN</t>
  </si>
  <si>
    <t>Hilmanudin</t>
  </si>
  <si>
    <t>0822-9711-6971</t>
  </si>
  <si>
    <t>area_spv_24@pwk.indomaret.co.id</t>
  </si>
  <si>
    <t>IMG</t>
  </si>
  <si>
    <t>Imam Maulana Ginanjar</t>
  </si>
  <si>
    <t>0813-9831-3673</t>
  </si>
  <si>
    <t>area_spv_4@pwk.indomaret.co.id</t>
  </si>
  <si>
    <t>Suaibaul Aslamiah</t>
  </si>
  <si>
    <t>0813-1751-0912</t>
  </si>
  <si>
    <t>area_spv_36@pwk.indomaret.co.id</t>
  </si>
  <si>
    <t>Endriyani</t>
  </si>
  <si>
    <t>0812-8094-3827</t>
  </si>
  <si>
    <t>area_spv_31@pwk.indomaret.co.id</t>
  </si>
  <si>
    <t>EKO</t>
  </si>
  <si>
    <t>Eko Iswanto</t>
  </si>
  <si>
    <t>0821-1622-1849</t>
  </si>
  <si>
    <t>area_spv_28@pwk.indomaret.co.id</t>
  </si>
  <si>
    <t>FSH</t>
  </si>
  <si>
    <t>Firmansyah</t>
  </si>
  <si>
    <t>0852-8801-1409</t>
  </si>
  <si>
    <t>Area_spv_12@pwk.indomaret.co.id</t>
  </si>
  <si>
    <t>Jati Setiyo Rohmat</t>
  </si>
  <si>
    <t>0896-5423-1421</t>
  </si>
  <si>
    <t>area_spv_83@pwk.indomaret.co.id</t>
  </si>
  <si>
    <t>Wawan Hermawan</t>
  </si>
  <si>
    <t>0821-1373-7349</t>
  </si>
  <si>
    <t>area_spv_5@pwk.indomaret.co.id</t>
  </si>
  <si>
    <t>Firman Alamsah</t>
  </si>
  <si>
    <t>0813-1262-1522</t>
  </si>
  <si>
    <t>area_spv_21@pwk.indomaret.co.id</t>
  </si>
  <si>
    <t>SWI</t>
  </si>
  <si>
    <t>Sri Wisnuwati</t>
  </si>
  <si>
    <t>0813-1128-0595</t>
  </si>
  <si>
    <t>area_spv_72@pwk.indomaret.co.id</t>
  </si>
  <si>
    <t>YBR</t>
  </si>
  <si>
    <t>Yusup Bahtiar</t>
  </si>
  <si>
    <t>0857-1064-3521</t>
  </si>
  <si>
    <t>area_spv_103@pwk.indomaret.co.id</t>
  </si>
  <si>
    <t>ZAN</t>
  </si>
  <si>
    <t>Zainal Arifin</t>
  </si>
  <si>
    <t>0813-8859-7700</t>
  </si>
  <si>
    <t>area_spv_15@pwk.indomaret.co.id</t>
  </si>
  <si>
    <t>NDI</t>
  </si>
  <si>
    <t>Nedi Junaedi</t>
  </si>
  <si>
    <t>0812-9676-7271</t>
  </si>
  <si>
    <t>area_spv_93@pwk.indomaret.co.id</t>
  </si>
  <si>
    <t>SBI</t>
  </si>
  <si>
    <t>Samsul Bahri</t>
  </si>
  <si>
    <t>0822-2191-1104</t>
  </si>
  <si>
    <t>area_spv_88@pwk.indomaret.co.id</t>
  </si>
  <si>
    <t>SYO</t>
  </si>
  <si>
    <t>Sugiyono</t>
  </si>
  <si>
    <t>0812-8039-8231</t>
  </si>
  <si>
    <t>area_spv_20@pwk.indomaret.co.id</t>
  </si>
  <si>
    <t>TRO</t>
  </si>
  <si>
    <t>Teguh Rianto</t>
  </si>
  <si>
    <t>0812-9124-8761</t>
  </si>
  <si>
    <t xml:space="preserve">area_spv_2@pwk.indomaret.co.id </t>
  </si>
  <si>
    <t>Yana Casyana</t>
  </si>
  <si>
    <t>0822-1107-9789</t>
  </si>
  <si>
    <t>area_spv_53@pwk.indomaret.co.id</t>
  </si>
  <si>
    <t>NOMOR HP CIF STORE</t>
  </si>
  <si>
    <t>KODE</t>
  </si>
  <si>
    <t>NAMA CHIEF OF STORE</t>
  </si>
  <si>
    <t>NOMOR HP</t>
  </si>
  <si>
    <t>KET TOKO</t>
  </si>
  <si>
    <t>RONI NAPITUPULU</t>
  </si>
  <si>
    <t>085156519213</t>
  </si>
  <si>
    <t>DEDEN</t>
  </si>
  <si>
    <t>082110976068</t>
  </si>
  <si>
    <t>IRMAWAN</t>
  </si>
  <si>
    <t>089665911443</t>
  </si>
  <si>
    <t>ODEN</t>
  </si>
  <si>
    <t>085156667294</t>
  </si>
  <si>
    <t>IKA YULIANINGSIH</t>
  </si>
  <si>
    <t>081281306403</t>
  </si>
  <si>
    <t>M ROHIM RAINO FAHMI</t>
  </si>
  <si>
    <t>083806725573</t>
  </si>
  <si>
    <t>NENG PERAWATI</t>
  </si>
  <si>
    <t>081294790913</t>
  </si>
  <si>
    <t>IBNU VADYL</t>
  </si>
  <si>
    <t>081398775800</t>
  </si>
  <si>
    <t>NAHRUL ULUM</t>
  </si>
  <si>
    <t>081386671560</t>
  </si>
  <si>
    <t>RENI SUSANTI</t>
  </si>
  <si>
    <t>087884666505</t>
  </si>
  <si>
    <t>ARDI KUSUMAH</t>
  </si>
  <si>
    <t>081224507204</t>
  </si>
  <si>
    <t>HASAN BASRI</t>
  </si>
  <si>
    <t>085697320556</t>
  </si>
  <si>
    <t>FERI CHANDRA</t>
  </si>
  <si>
    <t>089663111090</t>
  </si>
  <si>
    <t>ENDANG PUJI ASTUTIK</t>
  </si>
  <si>
    <t>085719332891</t>
  </si>
  <si>
    <t>MAHMUD</t>
  </si>
  <si>
    <t>085813114808</t>
  </si>
  <si>
    <t>ARIF WIBOWO</t>
  </si>
  <si>
    <t>089606970172</t>
  </si>
  <si>
    <t>ASEP ROHMAT</t>
  </si>
  <si>
    <t>081317779162</t>
  </si>
  <si>
    <t>RETYANINGSIH</t>
  </si>
  <si>
    <t>085887381637</t>
  </si>
  <si>
    <t>ENY LUPITA SARI</t>
  </si>
  <si>
    <t>085159113910</t>
  </si>
  <si>
    <t>DARYANI</t>
  </si>
  <si>
    <t>081298749978</t>
  </si>
  <si>
    <t>IYAN SEPTIANA</t>
  </si>
  <si>
    <t>085882044794</t>
  </si>
  <si>
    <t>DONNY ARBI SAPUTRA</t>
  </si>
  <si>
    <t>085766760407</t>
  </si>
  <si>
    <t>DIZKI MUHAMAD RAMDANI</t>
  </si>
  <si>
    <t>085941201879</t>
  </si>
  <si>
    <t>APIP KURNIA</t>
  </si>
  <si>
    <t>085659695981</t>
  </si>
  <si>
    <t>MUSTIKA RAYA</t>
  </si>
  <si>
    <t>FITRIYANI</t>
  </si>
  <si>
    <t>082113706147</t>
  </si>
  <si>
    <t>CARINGIN JEMBATAN 14</t>
  </si>
  <si>
    <t>NASEP</t>
  </si>
  <si>
    <t>085960544070</t>
  </si>
  <si>
    <t>SETYANI LESTARI</t>
  </si>
  <si>
    <t>089536717087</t>
  </si>
  <si>
    <t>AHMAD MARDIANSYAH</t>
  </si>
  <si>
    <t>087782721310</t>
  </si>
  <si>
    <t>DESI RATNASARI</t>
  </si>
  <si>
    <t>08973491733</t>
  </si>
  <si>
    <t>SITI RAHMAWATI</t>
  </si>
  <si>
    <t>081511163378</t>
  </si>
  <si>
    <t>AGUS IRPAN</t>
  </si>
  <si>
    <t>087781162088</t>
  </si>
  <si>
    <t>M DEDE HERI SOMANTRI</t>
  </si>
  <si>
    <t>087775200441</t>
  </si>
  <si>
    <t>DHIKEN AGNES</t>
  </si>
  <si>
    <t>087787873038</t>
  </si>
  <si>
    <t>HERI HERYANA</t>
  </si>
  <si>
    <t>085770524175</t>
  </si>
  <si>
    <t>SUSILO HADI PRANOTO</t>
  </si>
  <si>
    <t>08984963393</t>
  </si>
  <si>
    <t>DANDI</t>
  </si>
  <si>
    <t>085887176091</t>
  </si>
  <si>
    <t>YUDA GUNTARA</t>
  </si>
  <si>
    <t>089512520210</t>
  </si>
  <si>
    <t>FARHAN EKOHADI MARYANTO</t>
  </si>
  <si>
    <t>081352535263</t>
  </si>
  <si>
    <t>LISA ADELERIAN</t>
  </si>
  <si>
    <t>082116229818</t>
  </si>
  <si>
    <t>SANDI BASKORO</t>
  </si>
  <si>
    <t>0895424471618</t>
  </si>
  <si>
    <t>SITI SUMARNI</t>
  </si>
  <si>
    <t>085883032449</t>
  </si>
  <si>
    <t>ZAMRUD BLOK K00</t>
  </si>
  <si>
    <t>SAEPUL AMNUR</t>
  </si>
  <si>
    <t>08998708707</t>
  </si>
  <si>
    <t>IRWAN</t>
  </si>
  <si>
    <t>085819091799</t>
  </si>
  <si>
    <t>FALEVY NANDA GUSTAMA</t>
  </si>
  <si>
    <t>081292663060</t>
  </si>
  <si>
    <t>LISNA DEWI</t>
  </si>
  <si>
    <t>089655699315</t>
  </si>
  <si>
    <t>YANA MULYANA</t>
  </si>
  <si>
    <t>085693599238</t>
  </si>
  <si>
    <t>SAYYID IBAADURROHMAAN</t>
  </si>
  <si>
    <t>087775731204</t>
  </si>
  <si>
    <t>PUSPA RINI</t>
  </si>
  <si>
    <t>082114411041</t>
  </si>
  <si>
    <t>ANDRI WIJAYA</t>
  </si>
  <si>
    <t>085842970201</t>
  </si>
  <si>
    <t>SYAMSUDIN</t>
  </si>
  <si>
    <t>085719670675</t>
  </si>
  <si>
    <t>WAHID ALWIZAR</t>
  </si>
  <si>
    <t>082213227542</t>
  </si>
  <si>
    <t>FIRDHAU HAERUNISA</t>
  </si>
  <si>
    <t>085714854286</t>
  </si>
  <si>
    <t>ERNAWATI</t>
  </si>
  <si>
    <t>082116222668</t>
  </si>
  <si>
    <t>NURUL HAPSARI</t>
  </si>
  <si>
    <t>082128821488</t>
  </si>
  <si>
    <t>MULYADI SANTOSO</t>
  </si>
  <si>
    <t>087784330878</t>
  </si>
  <si>
    <t>SUPRIYANDI</t>
  </si>
  <si>
    <t>081573987808</t>
  </si>
  <si>
    <t>ERWIN ADI PRANOTO</t>
  </si>
  <si>
    <t>085770041634</t>
  </si>
  <si>
    <t>DENDI ROHENDI</t>
  </si>
  <si>
    <t>089663091997</t>
  </si>
  <si>
    <t>YANA SETIAWAN</t>
  </si>
  <si>
    <t>082110705299</t>
  </si>
  <si>
    <t>RISTA SEPTIAN DWI SETIA PRADANA</t>
  </si>
  <si>
    <t>085885051815</t>
  </si>
  <si>
    <t>NERRY RUSTRIAN</t>
  </si>
  <si>
    <t>087886967494</t>
  </si>
  <si>
    <t>ALUN-ALUN BEKASI</t>
  </si>
  <si>
    <t>ABDUL RAHMAN</t>
  </si>
  <si>
    <t>085771814130</t>
  </si>
  <si>
    <t>SUMIRAH</t>
  </si>
  <si>
    <t>085609432031</t>
  </si>
  <si>
    <t>DEWI RISKA YANUAR</t>
  </si>
  <si>
    <t>089688700313</t>
  </si>
  <si>
    <t>IRPAN</t>
  </si>
  <si>
    <t>087783970670</t>
  </si>
  <si>
    <t>s.rusniawati</t>
  </si>
  <si>
    <t>085657299512</t>
  </si>
  <si>
    <t>TANKIH AGUSTIAN</t>
  </si>
  <si>
    <t>085777283103</t>
  </si>
  <si>
    <t>ERIKAKBAR EDRICKANTONIA</t>
  </si>
  <si>
    <t>087875646463</t>
  </si>
  <si>
    <t>RIDWAN DARUSSALAM</t>
  </si>
  <si>
    <t>085694906404</t>
  </si>
  <si>
    <t>ROBIYANA</t>
  </si>
  <si>
    <t>085939385458</t>
  </si>
  <si>
    <t>YUDI NUR ANGGA PRASETYO</t>
  </si>
  <si>
    <t>087775588162</t>
  </si>
  <si>
    <t>ARIF RAHMATULLOH</t>
  </si>
  <si>
    <t>081382457281</t>
  </si>
  <si>
    <t>KEMANG RAYA</t>
  </si>
  <si>
    <t>FAHMI AKBAR</t>
  </si>
  <si>
    <t>081280722354</t>
  </si>
  <si>
    <t>THIO RIZKY KRISHARVIAN</t>
  </si>
  <si>
    <t>081382675563</t>
  </si>
  <si>
    <t>DEDE MULYADI</t>
  </si>
  <si>
    <t>085720015058</t>
  </si>
  <si>
    <t>SEPTIANA KAMALUDIN</t>
  </si>
  <si>
    <t>081377301179</t>
  </si>
  <si>
    <t>WIGUNA ABADI JAYA</t>
  </si>
  <si>
    <t>081220705861</t>
  </si>
  <si>
    <t>JUNI ANDRIYANTO</t>
  </si>
  <si>
    <t>087881191513</t>
  </si>
  <si>
    <t>IDM CIKUNIR RAYA</t>
  </si>
  <si>
    <t>HODROD BIN HJ JAELANI</t>
  </si>
  <si>
    <t>085863132509</t>
  </si>
  <si>
    <t>MARLINA TRIYANA</t>
  </si>
  <si>
    <t>081218961382</t>
  </si>
  <si>
    <t>ADI CANDRA</t>
  </si>
  <si>
    <t>081218544617</t>
  </si>
  <si>
    <t>YANTI YULIATI</t>
  </si>
  <si>
    <t>087781873330</t>
  </si>
  <si>
    <t>VERI NURCHOLIS</t>
  </si>
  <si>
    <t>087878305722</t>
  </si>
  <si>
    <t>YUDI WAHYUDI</t>
  </si>
  <si>
    <t>083815499687</t>
  </si>
  <si>
    <t>GARDENIA UTARA00</t>
  </si>
  <si>
    <t>RAMDAN FIRMANSYAH</t>
  </si>
  <si>
    <t>089621885332</t>
  </si>
  <si>
    <t>AKRI WIJAYA</t>
  </si>
  <si>
    <t>081298758105</t>
  </si>
  <si>
    <t>INDRA SUGIARSA</t>
  </si>
  <si>
    <t>082125451325</t>
  </si>
  <si>
    <t>ANTO DIMYATI</t>
  </si>
  <si>
    <t>085770486035</t>
  </si>
  <si>
    <t>JIMI ANGGA NATA</t>
  </si>
  <si>
    <t>085720857040</t>
  </si>
  <si>
    <t>RONI SETIYONO</t>
  </si>
  <si>
    <t>085691826434</t>
  </si>
  <si>
    <t>ANIS</t>
  </si>
  <si>
    <t>081284603630</t>
  </si>
  <si>
    <t>AYU AULIA FADILAH</t>
  </si>
  <si>
    <t>089630884384</t>
  </si>
  <si>
    <t>LILIS DAMAYANTI</t>
  </si>
  <si>
    <t>081510760742</t>
  </si>
  <si>
    <t>RANTI PUTRI FRATAMA</t>
  </si>
  <si>
    <t>087780652017</t>
  </si>
  <si>
    <t>WAHYUDI</t>
  </si>
  <si>
    <t>087787650552</t>
  </si>
  <si>
    <t>YANTI SUSANTI</t>
  </si>
  <si>
    <t>081806166324</t>
  </si>
  <si>
    <t>TITIN RAHAYU</t>
  </si>
  <si>
    <t>08987131191</t>
  </si>
  <si>
    <t xml:space="preserve">RAYA KETAPANG </t>
  </si>
  <si>
    <t>YANDI WAHYUDI</t>
  </si>
  <si>
    <t>082116223121</t>
  </si>
  <si>
    <t>NURUL AMALIA</t>
  </si>
  <si>
    <t>087885426204</t>
  </si>
  <si>
    <t>KOMSATUN</t>
  </si>
  <si>
    <t>085287896512</t>
  </si>
  <si>
    <t>WIWIN</t>
  </si>
  <si>
    <t>081210378442</t>
  </si>
  <si>
    <t>RAKIM</t>
  </si>
  <si>
    <t>082116222255</t>
  </si>
  <si>
    <t>NUR APRIYANTI</t>
  </si>
  <si>
    <t>082260193150</t>
  </si>
  <si>
    <t>FRISDA MANDASARI</t>
  </si>
  <si>
    <t>087888125202</t>
  </si>
  <si>
    <t>FAJAR AGUS ARIYANTO</t>
  </si>
  <si>
    <t>081296287044</t>
  </si>
  <si>
    <t>SIFAH FAUZIAH</t>
  </si>
  <si>
    <t>087887680318</t>
  </si>
  <si>
    <t>ANA SUSIANA ANGGRAENI</t>
  </si>
  <si>
    <t>081298763730</t>
  </si>
  <si>
    <t>RUDI ARDIANSYAH</t>
  </si>
  <si>
    <t>081211641528</t>
  </si>
  <si>
    <t>SANDI KRISNANDI</t>
  </si>
  <si>
    <t>087878756652</t>
  </si>
  <si>
    <t>RAHMAT HIDAYAT</t>
  </si>
  <si>
    <t>082315573435</t>
  </si>
  <si>
    <t>AYIP SUHERMAN</t>
  </si>
  <si>
    <t>082111734456</t>
  </si>
  <si>
    <t>FERI ARI RIDWAN</t>
  </si>
  <si>
    <t>08111728296</t>
  </si>
  <si>
    <t>ANDRI SETIADI</t>
  </si>
  <si>
    <t>089630909430</t>
  </si>
  <si>
    <t>ADE MUHAMAD AGUSTIANA</t>
  </si>
  <si>
    <t>087778600183</t>
  </si>
  <si>
    <t>SAMSOEL RIZZALUL ANWAR</t>
  </si>
  <si>
    <t>083816273671</t>
  </si>
  <si>
    <t>ASIM</t>
  </si>
  <si>
    <t>081298757380</t>
  </si>
  <si>
    <t>SAIM SAPUTRA</t>
  </si>
  <si>
    <t>085772325381</t>
  </si>
  <si>
    <t>NANAN SUHARA</t>
  </si>
  <si>
    <t>08967264112</t>
  </si>
  <si>
    <t>ALDO SETIAWAN</t>
  </si>
  <si>
    <t>081314698137</t>
  </si>
  <si>
    <t>JAJANG MUKAROM</t>
  </si>
  <si>
    <t>083817756196</t>
  </si>
  <si>
    <t>INDAH CAHYANA</t>
  </si>
  <si>
    <t>085894246094</t>
  </si>
  <si>
    <t>FEBRIANSYAH</t>
  </si>
  <si>
    <t>081574141591</t>
  </si>
  <si>
    <t>KIM B NO. 5-6</t>
  </si>
  <si>
    <t>PANI YOGITA PRAYOGO</t>
  </si>
  <si>
    <t>0895381183301</t>
  </si>
  <si>
    <t>MUTIA PRATIWI</t>
  </si>
  <si>
    <t>085161395672</t>
  </si>
  <si>
    <t>EPA TAUFIK HIDAYAT</t>
  </si>
  <si>
    <t>083126340387</t>
  </si>
  <si>
    <t>HASAN GUNAWAN</t>
  </si>
  <si>
    <t>085719445622</t>
  </si>
  <si>
    <t>YULIYANI</t>
  </si>
  <si>
    <t>089502076901</t>
  </si>
  <si>
    <t>NURUL PAHMI</t>
  </si>
  <si>
    <t>082114590349</t>
  </si>
  <si>
    <t>ASEP SAIDUL FADLI</t>
  </si>
  <si>
    <t>085861349399</t>
  </si>
  <si>
    <t>LUPAKING SEDA PRATAMA</t>
  </si>
  <si>
    <t>087887789154</t>
  </si>
  <si>
    <t>LILIS RIANTIKA</t>
  </si>
  <si>
    <t>081283410753</t>
  </si>
  <si>
    <t>INDRA SAPUTRA</t>
  </si>
  <si>
    <t>083820830887</t>
  </si>
  <si>
    <t>SEPTIAN TRI AMANDA</t>
  </si>
  <si>
    <t>089640097829</t>
  </si>
  <si>
    <t>FRESH GALUH MAS RAYA</t>
  </si>
  <si>
    <t>ADE HANI</t>
  </si>
  <si>
    <t>085888382570</t>
  </si>
  <si>
    <t>RIDWANSYAH</t>
  </si>
  <si>
    <t>085952841469</t>
  </si>
  <si>
    <t>DEVI SETIAWAN</t>
  </si>
  <si>
    <t>083824313547</t>
  </si>
  <si>
    <t>NOVI LUKIYANA</t>
  </si>
  <si>
    <t>089669070695</t>
  </si>
  <si>
    <t>DONI TRIANA</t>
  </si>
  <si>
    <t>085921373716</t>
  </si>
  <si>
    <t>081213362123</t>
  </si>
  <si>
    <t>RIDHWAN SYAIFUDDIN</t>
  </si>
  <si>
    <t>085894443045</t>
  </si>
  <si>
    <t>NUR AZIZAH</t>
  </si>
  <si>
    <t>083101727504</t>
  </si>
  <si>
    <t>DIDIN WAHYUDIN</t>
  </si>
  <si>
    <t>0895360068666</t>
  </si>
  <si>
    <t>JAHIDIN</t>
  </si>
  <si>
    <t>081514727944</t>
  </si>
  <si>
    <t>AHMAD RIVAI SURYANA</t>
  </si>
  <si>
    <t>085695897605</t>
  </si>
  <si>
    <t>IBROHIM</t>
  </si>
  <si>
    <t>085779591146</t>
  </si>
  <si>
    <t>AMIR HUSAENI</t>
  </si>
  <si>
    <t>085321501057</t>
  </si>
  <si>
    <t>ANANG</t>
  </si>
  <si>
    <t>082261567285</t>
  </si>
  <si>
    <t>NURYADI SETIABUDI</t>
  </si>
  <si>
    <t>081298744910</t>
  </si>
  <si>
    <t>FRESH SENTRALAND RESIDENCE</t>
  </si>
  <si>
    <t>SUTIAWAN</t>
  </si>
  <si>
    <t>0895374787447</t>
  </si>
  <si>
    <t>IRPAN HIDAYAT</t>
  </si>
  <si>
    <t>08989708817</t>
  </si>
  <si>
    <t>ADI WIJAYA</t>
  </si>
  <si>
    <t>089523385629</t>
  </si>
  <si>
    <t>WIWI</t>
  </si>
  <si>
    <t>089671396049</t>
  </si>
  <si>
    <t>GUMILAR</t>
  </si>
  <si>
    <t>087878306885</t>
  </si>
  <si>
    <t>MUHAMMAD ANGGA PERMANA</t>
  </si>
  <si>
    <t>085759963188</t>
  </si>
  <si>
    <t>ROHMAT PADILAH</t>
  </si>
  <si>
    <t>083816266319</t>
  </si>
  <si>
    <t>GINI WIDIYAWATI</t>
  </si>
  <si>
    <t>089693962799</t>
  </si>
  <si>
    <t>MUHAMMAD AKHIR NOVIANTARA</t>
  </si>
  <si>
    <t>082116226767</t>
  </si>
  <si>
    <t>SUKUR PURNOMO</t>
  </si>
  <si>
    <t>085810183440</t>
  </si>
  <si>
    <t>FRIYAL FATIN</t>
  </si>
  <si>
    <t>082258204312</t>
  </si>
  <si>
    <t>HERMAWAN</t>
  </si>
  <si>
    <t>081398775680</t>
  </si>
  <si>
    <t>DIANA OCTAVIA ROSANA</t>
  </si>
  <si>
    <t>08567617366</t>
  </si>
  <si>
    <t>ROSILA</t>
  </si>
  <si>
    <t>081317706935</t>
  </si>
  <si>
    <t>DR TARUNO 135</t>
  </si>
  <si>
    <t>NUR HAERUL RIZAL</t>
  </si>
  <si>
    <t>081321402719</t>
  </si>
  <si>
    <t>ARIF RAHMAN SYAPUTRA</t>
  </si>
  <si>
    <t>081310829167</t>
  </si>
  <si>
    <t>CARLINAWATI</t>
  </si>
  <si>
    <t>085711692347</t>
  </si>
  <si>
    <t>RUMIRIS SIAHAAN</t>
  </si>
  <si>
    <t>081282536903</t>
  </si>
  <si>
    <t>YUNI SUGIARTI</t>
  </si>
  <si>
    <t>082328576979</t>
  </si>
  <si>
    <t>NENG SITI NURYULIANA</t>
  </si>
  <si>
    <t>08551458839</t>
  </si>
  <si>
    <t>HANEDI</t>
  </si>
  <si>
    <t>087883335094</t>
  </si>
  <si>
    <t>ARIF KRISDIANTORO</t>
  </si>
  <si>
    <t>087865654800</t>
  </si>
  <si>
    <t>REZA MUHARROM</t>
  </si>
  <si>
    <t>082178014772</t>
  </si>
  <si>
    <t>SANDI HERMAWAN</t>
  </si>
  <si>
    <t>08994021757</t>
  </si>
  <si>
    <t>HERIYANTO</t>
  </si>
  <si>
    <t>087781162012</t>
  </si>
  <si>
    <t>RINO MUSTAFIN</t>
  </si>
  <si>
    <t>085602025559</t>
  </si>
  <si>
    <t>LENI FITRIYANI</t>
  </si>
  <si>
    <t>081807356887</t>
  </si>
  <si>
    <t>DADAN LESMANA</t>
  </si>
  <si>
    <t>082214753770</t>
  </si>
  <si>
    <t>PARID</t>
  </si>
  <si>
    <t>087773574195</t>
  </si>
  <si>
    <t>JAELANI IDRIS</t>
  </si>
  <si>
    <t>081517900626</t>
  </si>
  <si>
    <t>KINKIN CHINTYA DWI AGUSTI</t>
  </si>
  <si>
    <t>081281194705</t>
  </si>
  <si>
    <t>PUTRINI MAHESI</t>
  </si>
  <si>
    <t>089604591187</t>
  </si>
  <si>
    <t>NURJAMAN</t>
  </si>
  <si>
    <t>081298784838</t>
  </si>
  <si>
    <t>FAHMI FAHRUDIN</t>
  </si>
  <si>
    <t>0895334489720</t>
  </si>
  <si>
    <t>IDA SALSIAH</t>
  </si>
  <si>
    <t>082121387452</t>
  </si>
  <si>
    <t>SURYANA</t>
  </si>
  <si>
    <t>089692065496</t>
  </si>
  <si>
    <t>AGUS KUSWARA</t>
  </si>
  <si>
    <t>081290247049</t>
  </si>
  <si>
    <t>SAEFUL BAHRI</t>
  </si>
  <si>
    <t>085899642463</t>
  </si>
  <si>
    <t>INDRI RAHAYU LESTARI</t>
  </si>
  <si>
    <t>081213346693</t>
  </si>
  <si>
    <t>NUR FITRIYAH</t>
  </si>
  <si>
    <t>089664653446</t>
  </si>
  <si>
    <t>HASBY MUHAMAD ASIDIQI</t>
  </si>
  <si>
    <t>081287184474</t>
  </si>
  <si>
    <t>ANGGI AFRIANDI</t>
  </si>
  <si>
    <t>085776677286</t>
  </si>
  <si>
    <t>FELIX ISWARA</t>
  </si>
  <si>
    <t>085775218821</t>
  </si>
  <si>
    <t>MUHAMAD HARIS</t>
  </si>
  <si>
    <t>082231503174</t>
  </si>
  <si>
    <t>DWI KURNIA ROHMANTO</t>
  </si>
  <si>
    <t>089666090054</t>
  </si>
  <si>
    <t>TRI AGUS SAWONO</t>
  </si>
  <si>
    <t>0895325937341</t>
  </si>
  <si>
    <t>SUKIRMAN</t>
  </si>
  <si>
    <t>081908905428</t>
  </si>
  <si>
    <t>NURUL IBAD</t>
  </si>
  <si>
    <t>085217004905</t>
  </si>
  <si>
    <t>RAHMAT WIRATAMA TRIPRASET</t>
  </si>
  <si>
    <t>081212966827</t>
  </si>
  <si>
    <t>082215010975</t>
  </si>
  <si>
    <t>OKTAVIANA DINI SULASTRI</t>
  </si>
  <si>
    <t>082111882621</t>
  </si>
  <si>
    <t>HASAN</t>
  </si>
  <si>
    <t>081271162094</t>
  </si>
  <si>
    <t>RIZKI MUBAROK</t>
  </si>
  <si>
    <t>083873430267</t>
  </si>
  <si>
    <t>EKA KURNIA</t>
  </si>
  <si>
    <t>085717132343</t>
  </si>
  <si>
    <t>URIP SETIAWAN</t>
  </si>
  <si>
    <t>082261123645</t>
  </si>
  <si>
    <t>KURNIAWAN RAMADHAN</t>
  </si>
  <si>
    <t>081218241130</t>
  </si>
  <si>
    <t>RULI</t>
  </si>
  <si>
    <t>085711075460</t>
  </si>
  <si>
    <t>TRIONO</t>
  </si>
  <si>
    <t>081586355075</t>
  </si>
  <si>
    <t>VINI PAUZIAH NURCHOLIPAH</t>
  </si>
  <si>
    <t>087887679388</t>
  </si>
  <si>
    <t>SRI RETNO WAHYUNINGSIH</t>
  </si>
  <si>
    <t>083877049548</t>
  </si>
  <si>
    <t>MILLIONA RIDIOLLA</t>
  </si>
  <si>
    <t>085157825449</t>
  </si>
  <si>
    <t>MOHAMMAD AGUS WAHYUDI</t>
  </si>
  <si>
    <t>089665319574</t>
  </si>
  <si>
    <t>RAYA JOYOMARTONO</t>
  </si>
  <si>
    <t>ISTIQOMAH</t>
  </si>
  <si>
    <t>081998288043</t>
  </si>
  <si>
    <t>Bumi Sani</t>
  </si>
  <si>
    <t>FAUZIAH</t>
  </si>
  <si>
    <t>085711879298</t>
  </si>
  <si>
    <t>AGUS MAULANA</t>
  </si>
  <si>
    <t>081990068483</t>
  </si>
  <si>
    <t>SHOHIHUL LAUHIL MAHFUD</t>
  </si>
  <si>
    <t>085776581795</t>
  </si>
  <si>
    <t>HABIB ILYAS</t>
  </si>
  <si>
    <t>081296183818</t>
  </si>
  <si>
    <t>HANI DWI ANGGRAINI</t>
  </si>
  <si>
    <t>089614564110</t>
  </si>
  <si>
    <t>DIAN AMBARRUKMI</t>
  </si>
  <si>
    <t>089507547904</t>
  </si>
  <si>
    <t>WARDOYO</t>
  </si>
  <si>
    <t>085691225026</t>
  </si>
  <si>
    <t>HABIB ABDURAHMAN</t>
  </si>
  <si>
    <t>085655535519</t>
  </si>
  <si>
    <t>NUSANTARA 0300</t>
  </si>
  <si>
    <t>SAEPULOH</t>
  </si>
  <si>
    <t>08972753385</t>
  </si>
  <si>
    <t>KOIMAN</t>
  </si>
  <si>
    <t>087870701448</t>
  </si>
  <si>
    <t>WIDYA ISNARESYAH</t>
  </si>
  <si>
    <t>0895704263918</t>
  </si>
  <si>
    <t>DANANG BUDI MULYO WIBOWO</t>
  </si>
  <si>
    <t>085781515272</t>
  </si>
  <si>
    <t>TITI CAHYATI</t>
  </si>
  <si>
    <t>085774310381</t>
  </si>
  <si>
    <t>PAKIS KARAWANG</t>
  </si>
  <si>
    <t>FAHRUL ROZI</t>
  </si>
  <si>
    <t>085774696475</t>
  </si>
  <si>
    <t>NURUL IMAN</t>
  </si>
  <si>
    <t>085814357194</t>
  </si>
  <si>
    <t>MIRCA</t>
  </si>
  <si>
    <t>081298761124</t>
  </si>
  <si>
    <t>CEP SAEPUL MUTAKIN</t>
  </si>
  <si>
    <t>085711693540</t>
  </si>
  <si>
    <t>SUKAESIH</t>
  </si>
  <si>
    <t>085718824788</t>
  </si>
  <si>
    <t>SITI KHOLILAH</t>
  </si>
  <si>
    <t>085881609357</t>
  </si>
  <si>
    <t>ABDUL RANA</t>
  </si>
  <si>
    <t>085774344539</t>
  </si>
  <si>
    <t>AL NURHAMZAH</t>
  </si>
  <si>
    <t>085814200025</t>
  </si>
  <si>
    <t>MANSUR SATORI</t>
  </si>
  <si>
    <t>081281245821</t>
  </si>
  <si>
    <t>NURHAYATI</t>
  </si>
  <si>
    <t>085885520529</t>
  </si>
  <si>
    <t>YAYU NINA HANIROH</t>
  </si>
  <si>
    <t>085779548279</t>
  </si>
  <si>
    <t>RUSMIYATI</t>
  </si>
  <si>
    <t>081906693777</t>
  </si>
  <si>
    <t>JERRY AFRIANTO</t>
  </si>
  <si>
    <t>085694390718</t>
  </si>
  <si>
    <t>RIZKI RAMDANI</t>
  </si>
  <si>
    <t>085779266715</t>
  </si>
  <si>
    <t>NURJEN</t>
  </si>
  <si>
    <t>081932370222</t>
  </si>
  <si>
    <t>RANDIKA ABIMANYU</t>
  </si>
  <si>
    <t>081326646445</t>
  </si>
  <si>
    <t>NURJANAH</t>
  </si>
  <si>
    <t>087775760425</t>
  </si>
  <si>
    <t>NUNGKIANTO GUSTI WILANTARA</t>
  </si>
  <si>
    <t>089648362683</t>
  </si>
  <si>
    <t>GUSTIANA</t>
  </si>
  <si>
    <t>087775201276</t>
  </si>
  <si>
    <t>RIDWAN NURDIN</t>
  </si>
  <si>
    <t>083814715709</t>
  </si>
  <si>
    <t>DENI PRIATNA</t>
  </si>
  <si>
    <t>081586358312</t>
  </si>
  <si>
    <t>SYAFAATUN NAZILAH</t>
  </si>
  <si>
    <t>087771034015</t>
  </si>
  <si>
    <t>ULFAH AKROMA HAQQU</t>
  </si>
  <si>
    <t>085719725662</t>
  </si>
  <si>
    <t>ABDUL HARIS</t>
  </si>
  <si>
    <t>085754440702</t>
  </si>
  <si>
    <t>DARISAH SAPITRI</t>
  </si>
  <si>
    <t>087886831473</t>
  </si>
  <si>
    <t>TATISYAH</t>
  </si>
  <si>
    <t>081219867216</t>
  </si>
  <si>
    <t>ANDRI YUSUP IRAWAN</t>
  </si>
  <si>
    <t>087720051915</t>
  </si>
  <si>
    <t>RIZWAN HERDIANDI</t>
  </si>
  <si>
    <t>083871179842</t>
  </si>
  <si>
    <t>KARINA</t>
  </si>
  <si>
    <t>085779410004</t>
  </si>
  <si>
    <t>TAOPIK PRAYUDA</t>
  </si>
  <si>
    <t>085777000812</t>
  </si>
  <si>
    <t>AHMAD AKBAR</t>
  </si>
  <si>
    <t>082119784238</t>
  </si>
  <si>
    <t>RS. LIRA MEDIKA</t>
  </si>
  <si>
    <t>WAHYU AJI PRADANA</t>
  </si>
  <si>
    <t>08218821522</t>
  </si>
  <si>
    <t>INTAN SUKMANA</t>
  </si>
  <si>
    <t>083815970357</t>
  </si>
  <si>
    <t>ANI SUHARTINI</t>
  </si>
  <si>
    <t>087741632909</t>
  </si>
  <si>
    <t>JERI JEHANSYAH</t>
  </si>
  <si>
    <t>085881718997</t>
  </si>
  <si>
    <t>DIAN YUSUF</t>
  </si>
  <si>
    <t>085883110947</t>
  </si>
  <si>
    <t>YENI APRIYANI</t>
  </si>
  <si>
    <t>087725346214</t>
  </si>
  <si>
    <t>SITI YULIANA S</t>
  </si>
  <si>
    <t>089646926823</t>
  </si>
  <si>
    <t>KHOERUL MISBAH</t>
  </si>
  <si>
    <t>081213212592</t>
  </si>
  <si>
    <t>ABDUL HALIM</t>
  </si>
  <si>
    <t>085162547391</t>
  </si>
  <si>
    <t>ANDRI FARIDZI</t>
  </si>
  <si>
    <t>085157299187</t>
  </si>
  <si>
    <t>LILIS APRIANI</t>
  </si>
  <si>
    <t>085697684763</t>
  </si>
  <si>
    <t>DIMAN KURNIA</t>
  </si>
  <si>
    <t>081912571021</t>
  </si>
  <si>
    <t>BELLA FRANSISCA</t>
  </si>
  <si>
    <t>085697088261</t>
  </si>
  <si>
    <t>SRI RAHAYU PUJININGTYAS</t>
  </si>
  <si>
    <t>083863637379</t>
  </si>
  <si>
    <t>SITI ALFI DZAKIYYAH</t>
  </si>
  <si>
    <t>085772348850</t>
  </si>
  <si>
    <t>TRIANA ARKANSAS</t>
  </si>
  <si>
    <t>085885094352</t>
  </si>
  <si>
    <t>SULEHA</t>
  </si>
  <si>
    <t>085719448351</t>
  </si>
  <si>
    <t>FRESH AHMAD YANI 37</t>
  </si>
  <si>
    <t>RATNAWATI</t>
  </si>
  <si>
    <t>081298760220</t>
  </si>
  <si>
    <t>SITI ROHAYATI</t>
  </si>
  <si>
    <t>083808439001</t>
  </si>
  <si>
    <t>DEDI</t>
  </si>
  <si>
    <t>085217315515</t>
  </si>
  <si>
    <t>PUJI PRIYATNO</t>
  </si>
  <si>
    <t>081513968167</t>
  </si>
  <si>
    <t>IKRIMAH KHOERUL UMAH</t>
  </si>
  <si>
    <t>085930225741</t>
  </si>
  <si>
    <t>NURJATI</t>
  </si>
  <si>
    <t>081510122712</t>
  </si>
  <si>
    <t>SELA NURSAIDAH</t>
  </si>
  <si>
    <t>085861349538</t>
  </si>
  <si>
    <t>DIAN FATURROHMAN</t>
  </si>
  <si>
    <t>083821161683</t>
  </si>
  <si>
    <t>HAIDAR DWI DARMAWAN</t>
  </si>
  <si>
    <t>082173721212</t>
  </si>
  <si>
    <t>MUHAMMAD FAIZAN</t>
  </si>
  <si>
    <t>085747779952</t>
  </si>
  <si>
    <t>DERY GINANJAR</t>
  </si>
  <si>
    <t>081398327051</t>
  </si>
  <si>
    <t>DENI SETIAWAN</t>
  </si>
  <si>
    <t>085861342498</t>
  </si>
  <si>
    <t>LIA JULIANINGSIH</t>
  </si>
  <si>
    <t>082240945661</t>
  </si>
  <si>
    <t>FAISAL LE</t>
  </si>
  <si>
    <t>082211820970</t>
  </si>
  <si>
    <t>DUDI HARYANTO</t>
  </si>
  <si>
    <t>083128373037</t>
  </si>
  <si>
    <t>ERIK SAEFULOH</t>
  </si>
  <si>
    <t>082216487157</t>
  </si>
  <si>
    <t>UUS PRIYANTO</t>
  </si>
  <si>
    <t>085711870903</t>
  </si>
  <si>
    <t>HENDRA SUSILA</t>
  </si>
  <si>
    <t>082298177590</t>
  </si>
  <si>
    <t>SUDARTO</t>
  </si>
  <si>
    <t>082126962953</t>
  </si>
  <si>
    <t>SAEFUL FADLI</t>
  </si>
  <si>
    <t>081910462453</t>
  </si>
  <si>
    <t>CUCU HERYANTO</t>
  </si>
  <si>
    <t>085321701515</t>
  </si>
  <si>
    <t>REKA AJI</t>
  </si>
  <si>
    <t>087771720880</t>
  </si>
  <si>
    <t>EUIS MEDIANI AGUNG</t>
  </si>
  <si>
    <t>083101128978</t>
  </si>
  <si>
    <t>ASEP SAEFUL RAMDHAN</t>
  </si>
  <si>
    <t>081297741719</t>
  </si>
  <si>
    <t>CINDY SEVIA DHEVI</t>
  </si>
  <si>
    <t>089646333188</t>
  </si>
  <si>
    <t>FAJAR SIDIK</t>
  </si>
  <si>
    <t>087830469434</t>
  </si>
  <si>
    <t>RIKI RIZKI</t>
  </si>
  <si>
    <t>081219117958</t>
  </si>
  <si>
    <t>M RISMAN</t>
  </si>
  <si>
    <t>081214314177</t>
  </si>
  <si>
    <t>ZAHRA SAUSAN</t>
  </si>
  <si>
    <t>081324940395</t>
  </si>
  <si>
    <t>NENG ANA SITI SHOLIHAH</t>
  </si>
  <si>
    <t>083816700052</t>
  </si>
  <si>
    <t>SINTA SINTAWATI</t>
  </si>
  <si>
    <t>081294964635</t>
  </si>
  <si>
    <t>LUSI ANGGRAENI</t>
  </si>
  <si>
    <t>08979534643</t>
  </si>
  <si>
    <t>M ISHAQ ABDURRAHMAN SHIDD</t>
  </si>
  <si>
    <t>087730198366</t>
  </si>
  <si>
    <t>MAFTUH AHNAN</t>
  </si>
  <si>
    <t>082118974054</t>
  </si>
  <si>
    <t>ENDAH HAYATUL BADRIAH</t>
  </si>
  <si>
    <t>082126806887</t>
  </si>
  <si>
    <t>FACHRIL CAHAYANA AL SHAHINI</t>
  </si>
  <si>
    <t>089639586912</t>
  </si>
  <si>
    <t>INU NUR RAHMAN</t>
  </si>
  <si>
    <t>082317556414</t>
  </si>
  <si>
    <t>INDAH NURHADIANTI</t>
  </si>
  <si>
    <t>085162556097</t>
  </si>
  <si>
    <t>GILANG PURNAMA</t>
  </si>
  <si>
    <t>0895342958935</t>
  </si>
  <si>
    <t>MUHAMAD DEPIK</t>
  </si>
  <si>
    <t>082320105704</t>
  </si>
  <si>
    <t>MAYOR JENDRAL DI PANJAITA</t>
  </si>
  <si>
    <t>DIKI MAULANA</t>
  </si>
  <si>
    <t>081310339931</t>
  </si>
  <si>
    <t>DIDIN KOMARUDIN</t>
  </si>
  <si>
    <t>087889696229</t>
  </si>
  <si>
    <t>SILVIA MAULIDINA PUTRI</t>
  </si>
  <si>
    <t>089665436661</t>
  </si>
  <si>
    <t>YOGI LESMANA PANGESTU</t>
  </si>
  <si>
    <t>0895417926165</t>
  </si>
  <si>
    <t>RIAN NURJANAH</t>
  </si>
  <si>
    <t>085222276237</t>
  </si>
  <si>
    <t>SASTRA SUJANA</t>
  </si>
  <si>
    <t>082219305565</t>
  </si>
  <si>
    <t>OLIS MASRUROH</t>
  </si>
  <si>
    <t>082118400557</t>
  </si>
  <si>
    <t>HENDRI ABDULROJAK SIDIK</t>
  </si>
  <si>
    <t>082315577659</t>
  </si>
  <si>
    <t>ANDI WAHYUDI</t>
  </si>
  <si>
    <t>083816586320</t>
  </si>
  <si>
    <t>MUHAMAD ANDRI SAEPULOH</t>
  </si>
  <si>
    <t>083816784700</t>
  </si>
  <si>
    <t>EDWIN MISBAH MAULANA</t>
  </si>
  <si>
    <t>083867886567</t>
  </si>
  <si>
    <t>AMJAR MUSTAKIM</t>
  </si>
  <si>
    <t>082216853947</t>
  </si>
  <si>
    <t>WULAN VIKA LESTARI</t>
  </si>
  <si>
    <t>081809968111</t>
  </si>
  <si>
    <t>CEPI YAHMAN</t>
  </si>
  <si>
    <t>081394623796</t>
  </si>
  <si>
    <t>RIZWAN NURUL FAJRI</t>
  </si>
  <si>
    <t>081310272059</t>
  </si>
  <si>
    <t>IIP SAEPURAHMAN</t>
  </si>
  <si>
    <t>087886075052</t>
  </si>
  <si>
    <t>IFAN MUNAWAR</t>
  </si>
  <si>
    <t>083877717702</t>
  </si>
  <si>
    <t>OPAR</t>
  </si>
  <si>
    <t>083195622775</t>
  </si>
  <si>
    <t>TITIN MARYATI</t>
  </si>
  <si>
    <t>082321558407</t>
  </si>
  <si>
    <t>RAMA PANGESTU</t>
  </si>
  <si>
    <t>085524655410</t>
  </si>
  <si>
    <t>IIM</t>
  </si>
  <si>
    <t>082113977194</t>
  </si>
  <si>
    <t>CUCU IMANNUDIN</t>
  </si>
  <si>
    <t>08979243212</t>
  </si>
  <si>
    <t>RIDWAN RAMDANI</t>
  </si>
  <si>
    <t>081222881473</t>
  </si>
  <si>
    <t>RINA FUJIANI</t>
  </si>
  <si>
    <t>085798804987</t>
  </si>
  <si>
    <t>MUMUH MUHLISIN</t>
  </si>
  <si>
    <t>083119060544</t>
  </si>
  <si>
    <t>ATENG KURNIAWAN</t>
  </si>
  <si>
    <t>083875357921</t>
  </si>
  <si>
    <t>AGUS PURWADI</t>
  </si>
  <si>
    <t>085881183462</t>
  </si>
  <si>
    <t>ROSINI WIJAYANTI</t>
  </si>
  <si>
    <t>085924010933</t>
  </si>
  <si>
    <t>YOGI MAHENDRA</t>
  </si>
  <si>
    <t>081316671079</t>
  </si>
  <si>
    <t>IRUL NUR ROHMAH</t>
  </si>
  <si>
    <t>085782703125</t>
  </si>
  <si>
    <t>EKO PURWANTO</t>
  </si>
  <si>
    <t>08978846172</t>
  </si>
  <si>
    <t>SOPIAN</t>
  </si>
  <si>
    <t>089661937974</t>
  </si>
  <si>
    <t>ABDUL AZIS</t>
  </si>
  <si>
    <t>087771036229</t>
  </si>
  <si>
    <t>KARANG SINOM</t>
  </si>
  <si>
    <t>AZHAR PAMUNGKAS</t>
  </si>
  <si>
    <t>082213464130</t>
  </si>
  <si>
    <t>LUKI LUKTIANA</t>
  </si>
  <si>
    <t>087719604334</t>
  </si>
  <si>
    <t>RIZQI PRILLY ANHARI</t>
  </si>
  <si>
    <t>081283444647</t>
  </si>
  <si>
    <t>PEBI APJANI SULAEMAN</t>
  </si>
  <si>
    <t>085221207545</t>
  </si>
  <si>
    <t>FRANS M D SITANGGANG</t>
  </si>
  <si>
    <t>089628351131</t>
  </si>
  <si>
    <t>ASMAYA</t>
  </si>
  <si>
    <t>085894230093</t>
  </si>
  <si>
    <t>IHWAN MULYANA</t>
  </si>
  <si>
    <t>081298761753</t>
  </si>
  <si>
    <t>SYARIFUDIN</t>
  </si>
  <si>
    <t>085880409302</t>
  </si>
  <si>
    <t>JATISARI BARU</t>
  </si>
  <si>
    <t>ENDAR SISWANTO</t>
  </si>
  <si>
    <t>082213286537</t>
  </si>
  <si>
    <t>CIKALONG SARI</t>
  </si>
  <si>
    <t>ANDRI</t>
  </si>
  <si>
    <t>082312505331</t>
  </si>
  <si>
    <t>LANA JAELANA</t>
  </si>
  <si>
    <t>085692583982</t>
  </si>
  <si>
    <t>ANITA</t>
  </si>
  <si>
    <t>081295424118</t>
  </si>
  <si>
    <t>MIRSAM</t>
  </si>
  <si>
    <t>08811596913</t>
  </si>
  <si>
    <t>RIKA SETIAWATI PUTRI</t>
  </si>
  <si>
    <t>08871617535</t>
  </si>
  <si>
    <t>YUSUP PERMANA</t>
  </si>
  <si>
    <t>085716795989</t>
  </si>
  <si>
    <t>MERI MUTIARA SANI</t>
  </si>
  <si>
    <t>081398178536</t>
  </si>
  <si>
    <t>DIKI SETIAWAN</t>
  </si>
  <si>
    <t>08561753480</t>
  </si>
  <si>
    <t>DARSONO</t>
  </si>
  <si>
    <t>082114038939</t>
  </si>
  <si>
    <t>MULYANA</t>
  </si>
  <si>
    <t>081280747674</t>
  </si>
  <si>
    <t>RINA MARIAM</t>
  </si>
  <si>
    <t>083815747020</t>
  </si>
  <si>
    <t>YOBI DIKRI</t>
  </si>
  <si>
    <t>081290437698</t>
  </si>
  <si>
    <t>CUNERI BT SALAM</t>
  </si>
  <si>
    <t>085782732952</t>
  </si>
  <si>
    <t>BISRI MUSTOFA</t>
  </si>
  <si>
    <t>08567808452</t>
  </si>
  <si>
    <t>ABDUL ROHMAN</t>
  </si>
  <si>
    <t>081617930972</t>
  </si>
  <si>
    <t>ADE RACIH ROSIDI</t>
  </si>
  <si>
    <t>085886730075</t>
  </si>
  <si>
    <t>AGUS KUSNADI</t>
  </si>
  <si>
    <t>089530807990</t>
  </si>
  <si>
    <t>AEP SAEFUDIN</t>
  </si>
  <si>
    <t>085864370901</t>
  </si>
  <si>
    <t>AGUS MAULUDI</t>
  </si>
  <si>
    <t>089605822515</t>
  </si>
  <si>
    <t>DIYAS AHMAD IRMANDI</t>
  </si>
  <si>
    <t>085798103735</t>
  </si>
  <si>
    <t>ISMAIL HASAN</t>
  </si>
  <si>
    <t>085811211344</t>
  </si>
  <si>
    <t>HADIYAN NUR MUHAMAD</t>
  </si>
  <si>
    <t>085697110334</t>
  </si>
  <si>
    <t>AHMAD GOJALI</t>
  </si>
  <si>
    <t>081311032348</t>
  </si>
  <si>
    <t>ASEP SUHENDAR</t>
  </si>
  <si>
    <t>081294433608</t>
  </si>
  <si>
    <t>AZI KUSMAWAN</t>
  </si>
  <si>
    <t>082320221220</t>
  </si>
  <si>
    <t>ADITYA SUPARLAN</t>
  </si>
  <si>
    <t>087780625595</t>
  </si>
  <si>
    <t>NURHOLIPAH</t>
  </si>
  <si>
    <t>085775549846</t>
  </si>
  <si>
    <t>YUYUN YUNINGSIH</t>
  </si>
  <si>
    <t>085775905828</t>
  </si>
  <si>
    <t>FIKI RAYAGUNG</t>
  </si>
  <si>
    <t>085697255557</t>
  </si>
  <si>
    <t>WALI HAMBALI</t>
  </si>
  <si>
    <t>081299253087</t>
  </si>
  <si>
    <t>RATNA DEWI</t>
  </si>
  <si>
    <t>085775114442</t>
  </si>
  <si>
    <t>SOPYAN ERMAWAN</t>
  </si>
  <si>
    <t>082112594131</t>
  </si>
  <si>
    <t>DICKY RIZWALDI RAMADHAN</t>
  </si>
  <si>
    <t>087779226664</t>
  </si>
  <si>
    <t>TONI ABDUROHIM</t>
  </si>
  <si>
    <t>081398281064</t>
  </si>
  <si>
    <t>GILANG FAHMI NURJAMAN</t>
  </si>
  <si>
    <t>087888320770</t>
  </si>
  <si>
    <t>PARLI</t>
  </si>
  <si>
    <t>081574413364</t>
  </si>
  <si>
    <t>ARIE PRABOWO</t>
  </si>
  <si>
    <t>081298919112</t>
  </si>
  <si>
    <t>LUKMAN NULHAKIM</t>
  </si>
  <si>
    <t>081316866159</t>
  </si>
  <si>
    <t>JESAR MAULANA</t>
  </si>
  <si>
    <t>087885414870</t>
  </si>
  <si>
    <t>DEDE KURNIAWAN</t>
  </si>
  <si>
    <t>082297146937</t>
  </si>
  <si>
    <t>ABDUS SHOBUR</t>
  </si>
  <si>
    <t>082111495379</t>
  </si>
  <si>
    <t>RICNO AKBAR SUGIARTO</t>
  </si>
  <si>
    <t>081295603465</t>
  </si>
  <si>
    <t>RETNO PALUPI</t>
  </si>
  <si>
    <t>085720112774</t>
  </si>
  <si>
    <t>ZAKY ANWAR FUADI</t>
  </si>
  <si>
    <t>081282446815</t>
  </si>
  <si>
    <t>SURNITI</t>
  </si>
  <si>
    <t>085697091394</t>
  </si>
  <si>
    <t>HERYANI</t>
  </si>
  <si>
    <t>085716067174</t>
  </si>
  <si>
    <t>RICKY FAHREZI</t>
  </si>
  <si>
    <t>085773312598</t>
  </si>
  <si>
    <t>BAYU</t>
  </si>
  <si>
    <t>085883222739</t>
  </si>
  <si>
    <t>NURAENI</t>
  </si>
  <si>
    <t>081808165300</t>
  </si>
  <si>
    <t>NANA NASIHIN</t>
  </si>
  <si>
    <t>08999302258</t>
  </si>
  <si>
    <t>SUARDIMAN</t>
  </si>
  <si>
    <t>089614493469</t>
  </si>
  <si>
    <t>HERI KISWANTO</t>
  </si>
  <si>
    <t>0815133103</t>
  </si>
  <si>
    <t>JUJU JUHENI</t>
  </si>
  <si>
    <t>081298750579</t>
  </si>
  <si>
    <t>SAEPUL KODIR</t>
  </si>
  <si>
    <t>0895323666907</t>
  </si>
  <si>
    <t>AHMAD AFANDI</t>
  </si>
  <si>
    <t>081294950695</t>
  </si>
  <si>
    <t>FRESH SPBU BUKIT INDAH</t>
  </si>
  <si>
    <t>SUNARWAN</t>
  </si>
  <si>
    <t>087847111645</t>
  </si>
  <si>
    <t>BUKIT SUKASARI</t>
  </si>
  <si>
    <t>ANGGA YANWAR</t>
  </si>
  <si>
    <t>083802208915</t>
  </si>
  <si>
    <t>IRA HARYANTI</t>
  </si>
  <si>
    <t>089658487899</t>
  </si>
  <si>
    <t>ARIP BUDIMAN</t>
  </si>
  <si>
    <t>081211403068</t>
  </si>
  <si>
    <t>DIKI NUGRAHA</t>
  </si>
  <si>
    <t>085782845109</t>
  </si>
  <si>
    <t>REH FAHMI</t>
  </si>
  <si>
    <t>081514295299</t>
  </si>
  <si>
    <t>YUNI YULIANI</t>
  </si>
  <si>
    <t>081398775626</t>
  </si>
  <si>
    <t>LINDA</t>
  </si>
  <si>
    <t>085889275373</t>
  </si>
  <si>
    <t>HISAM SINGGIH</t>
  </si>
  <si>
    <t>085161981712</t>
  </si>
  <si>
    <t>DE KERATON00</t>
  </si>
  <si>
    <t>AHMAD SOPYAN</t>
  </si>
  <si>
    <t>085711874432</t>
  </si>
  <si>
    <t>AZIS BAHTIAR</t>
  </si>
  <si>
    <t>083174823330</t>
  </si>
  <si>
    <t>RUYAT</t>
  </si>
  <si>
    <t>081398170876</t>
  </si>
  <si>
    <t>AHMAD SAEROPI</t>
  </si>
  <si>
    <t>085889968869</t>
  </si>
  <si>
    <t>SUSY SULASTRI</t>
  </si>
  <si>
    <t>085864199970</t>
  </si>
  <si>
    <t>RONITA</t>
  </si>
  <si>
    <t>085691896750</t>
  </si>
  <si>
    <t>REZA KURNIAWAN</t>
  </si>
  <si>
    <t>083815045086</t>
  </si>
  <si>
    <t>NIJAR NUGRAHA</t>
  </si>
  <si>
    <t>085157321100</t>
  </si>
  <si>
    <t>RUDI SAPE</t>
  </si>
  <si>
    <t>085711179074</t>
  </si>
  <si>
    <t>YUSEP EFENDI</t>
  </si>
  <si>
    <t>089624042201</t>
  </si>
  <si>
    <t>INA IRMAWATI</t>
  </si>
  <si>
    <t>081291763288</t>
  </si>
  <si>
    <t>GINTANG MAULANA</t>
  </si>
  <si>
    <t>089682959912</t>
  </si>
  <si>
    <t>IKHIA WAHYUDI</t>
  </si>
  <si>
    <t>087768777709</t>
  </si>
  <si>
    <t>MODHO JIWANDONO</t>
  </si>
  <si>
    <t>088219661037</t>
  </si>
  <si>
    <t>ASEP MAMAN</t>
  </si>
  <si>
    <t>083806061000</t>
  </si>
  <si>
    <t>ARDIYANSYAH</t>
  </si>
  <si>
    <t>081296834124</t>
  </si>
  <si>
    <t>KARTIKA</t>
  </si>
  <si>
    <t>087876894200</t>
  </si>
  <si>
    <t>SUMARECON</t>
  </si>
  <si>
    <t>DEDE GUSTANDI</t>
  </si>
  <si>
    <t>085819593005</t>
  </si>
  <si>
    <t>HENDRO</t>
  </si>
  <si>
    <t>0895347650319</t>
  </si>
  <si>
    <t>EKA RAHAYU</t>
  </si>
  <si>
    <t>085524703250</t>
  </si>
  <si>
    <t>SUTANDI</t>
  </si>
  <si>
    <t>082320728338</t>
  </si>
  <si>
    <t>EDI KURNIAWAN</t>
  </si>
  <si>
    <t>082298397607</t>
  </si>
  <si>
    <t>PURI EPISENTRUM KARAWANG</t>
  </si>
  <si>
    <t>ASEP SAEPUDIN</t>
  </si>
  <si>
    <t>089639792666</t>
  </si>
  <si>
    <t>DICKY PUJI LEKSONO</t>
  </si>
  <si>
    <t>085883781071</t>
  </si>
  <si>
    <t>RUSLI</t>
  </si>
  <si>
    <t>08298755764</t>
  </si>
  <si>
    <t>KOSAMBI 30</t>
  </si>
  <si>
    <t>DESI NURYANI BINTI TARKIM</t>
  </si>
  <si>
    <t>087774681425</t>
  </si>
  <si>
    <t>KARTIKA RESIDENCE</t>
  </si>
  <si>
    <t>AEP SAEPUROHMAN</t>
  </si>
  <si>
    <t>085714896686</t>
  </si>
  <si>
    <t>DEDE SUHENDAR</t>
  </si>
  <si>
    <t>083815430204</t>
  </si>
  <si>
    <t>NANI HERIYANTI</t>
  </si>
  <si>
    <t>081219848438</t>
  </si>
  <si>
    <t>ARIS ISNANDAR</t>
  </si>
  <si>
    <t>081389370948</t>
  </si>
  <si>
    <t>ADI HERMANTO</t>
  </si>
  <si>
    <t>0895360161600</t>
  </si>
  <si>
    <t>FANI SITI VAUZIAH</t>
  </si>
  <si>
    <t>082117867883</t>
  </si>
  <si>
    <t>WASDI MAULANA MANSUR</t>
  </si>
  <si>
    <t>085157803390</t>
  </si>
  <si>
    <t>ANDI PERMANA</t>
  </si>
  <si>
    <t>087778624698</t>
  </si>
  <si>
    <t>ASEP HIDAYAT</t>
  </si>
  <si>
    <t>083816585291</t>
  </si>
  <si>
    <t>HENI ANGGRAENI</t>
  </si>
  <si>
    <t>083842661629</t>
  </si>
  <si>
    <t>ANGGI PRIYATNA</t>
  </si>
  <si>
    <t>087726468912</t>
  </si>
  <si>
    <t>KIKI PURNAMASARI</t>
  </si>
  <si>
    <t>081909870240</t>
  </si>
  <si>
    <t>IIR RISMAYADI</t>
  </si>
  <si>
    <t>083816045746</t>
  </si>
  <si>
    <t>IBRAHIM AJI</t>
  </si>
  <si>
    <t>083840453816</t>
  </si>
  <si>
    <t>AGUSTINAH</t>
  </si>
  <si>
    <t>087708400535</t>
  </si>
  <si>
    <t>RUDI KURNIA</t>
  </si>
  <si>
    <t>083816199641</t>
  </si>
  <si>
    <t>IYAN SOPIAN</t>
  </si>
  <si>
    <t>083112529046</t>
  </si>
  <si>
    <t>ARI MAULANA</t>
  </si>
  <si>
    <t>081912143251</t>
  </si>
  <si>
    <t>DIAN MARDIANA</t>
  </si>
  <si>
    <t>083816463084</t>
  </si>
  <si>
    <t>AHMAD FARID HAMDANI</t>
  </si>
  <si>
    <t>081224470700</t>
  </si>
  <si>
    <t>SANDI TIAS</t>
  </si>
  <si>
    <t>085352624666</t>
  </si>
  <si>
    <t>ALFINA DAMAYANTI</t>
  </si>
  <si>
    <t>087736817440</t>
  </si>
  <si>
    <t>FAJAR IMANUDIN</t>
  </si>
  <si>
    <t>081387093727</t>
  </si>
  <si>
    <t>ANDI JUHANDI</t>
  </si>
  <si>
    <t>085861607717</t>
  </si>
  <si>
    <t>SRI ROSALINA</t>
  </si>
  <si>
    <t>081283075516</t>
  </si>
  <si>
    <t>DENRA RAMDANI</t>
  </si>
  <si>
    <t>083816534207</t>
  </si>
  <si>
    <t>MUHAMMAD ROBY SETIAWAN</t>
  </si>
  <si>
    <t>089696115629</t>
  </si>
  <si>
    <t>ILHAM AHMAD MIHDAN</t>
  </si>
  <si>
    <t>087779848999</t>
  </si>
  <si>
    <t>PALAH HIDAYAT</t>
  </si>
  <si>
    <t>08317772076</t>
  </si>
  <si>
    <t>ARIF RIFAI</t>
  </si>
  <si>
    <t>083816247642</t>
  </si>
  <si>
    <t>MUHAMAD FARHAN MAULUDI</t>
  </si>
  <si>
    <t>081808077722</t>
  </si>
  <si>
    <t>R LUTHFI RAHMAN</t>
  </si>
  <si>
    <t>087778762708</t>
  </si>
  <si>
    <t>WAWAN GUNAWAN</t>
  </si>
  <si>
    <t>081296413480</t>
  </si>
  <si>
    <t>IRPAN TAUPIK NURHIDAYAT</t>
  </si>
  <si>
    <t>085720048945</t>
  </si>
  <si>
    <t>NITA INDAH PERTIWI</t>
  </si>
  <si>
    <t>085156709031</t>
  </si>
  <si>
    <t>RUSLAN JAELANI</t>
  </si>
  <si>
    <t>0895702812030</t>
  </si>
  <si>
    <t>NANANG YUSUP</t>
  </si>
  <si>
    <t>083817778332</t>
  </si>
  <si>
    <t>ARIS ALAMSYAH</t>
  </si>
  <si>
    <t>087779845998</t>
  </si>
  <si>
    <t>DEWI PURWASIH</t>
  </si>
  <si>
    <t>085721854644</t>
  </si>
  <si>
    <t>DEDE MAULANA</t>
  </si>
  <si>
    <t>083156720020</t>
  </si>
  <si>
    <t>FRESH R.E.MARTADINATA 51</t>
  </si>
  <si>
    <t>DIAN IKHSANI</t>
  </si>
  <si>
    <t>082116227221</t>
  </si>
  <si>
    <t>UJANG RASIDI</t>
  </si>
  <si>
    <t>081910013583</t>
  </si>
  <si>
    <t>ENI RAHAYU</t>
  </si>
  <si>
    <t>087711149313</t>
  </si>
  <si>
    <t>M HEGAR PH</t>
  </si>
  <si>
    <t>083816024955</t>
  </si>
  <si>
    <t>A.YANI 21A CIPAISAN-PURWA</t>
  </si>
  <si>
    <t>DANUR SULAEMAN</t>
  </si>
  <si>
    <t>085864373289</t>
  </si>
  <si>
    <t>REST AREA 88 A</t>
  </si>
  <si>
    <t>ASEP ZARKASIH</t>
  </si>
  <si>
    <t>081210309049</t>
  </si>
  <si>
    <t>RISDA MUTIARA PERTIWI</t>
  </si>
  <si>
    <t>087821877646</t>
  </si>
  <si>
    <t>INTAN YULIAN SANJAYA</t>
  </si>
  <si>
    <t>085603846662</t>
  </si>
  <si>
    <t>M WAHYU FIRDAUS</t>
  </si>
  <si>
    <t>087829844954</t>
  </si>
  <si>
    <t>DEDE YUSUP</t>
  </si>
  <si>
    <t>083816477500</t>
  </si>
  <si>
    <t>ABDUL ROZAK</t>
  </si>
  <si>
    <t>087719307221</t>
  </si>
  <si>
    <t>ANDRIYANSAH</t>
  </si>
  <si>
    <t>087771034889</t>
  </si>
  <si>
    <t>NUR ARDI YUSUF</t>
  </si>
  <si>
    <t>087779825592</t>
  </si>
  <si>
    <t>IIS HASANAH</t>
  </si>
  <si>
    <t>083817060887</t>
  </si>
  <si>
    <t>ANDI ABDUL GANI</t>
  </si>
  <si>
    <t>087778628121</t>
  </si>
  <si>
    <t>FIKRI MUHAMMAD FARIDH</t>
  </si>
  <si>
    <t>085959337397</t>
  </si>
  <si>
    <t>JERI FIRDAUS</t>
  </si>
  <si>
    <t>089660080622</t>
  </si>
  <si>
    <t>MIPTAHUDIN</t>
  </si>
  <si>
    <t>081386046504</t>
  </si>
  <si>
    <t>YOGI JIHAD AMARULOH</t>
  </si>
  <si>
    <t>083816967608</t>
  </si>
  <si>
    <t>POINT CAFE REST AREA 97</t>
  </si>
  <si>
    <t>ISAM SAMSUDIN</t>
  </si>
  <si>
    <t>087893003700</t>
  </si>
  <si>
    <t>SAEPUL ANWAR</t>
  </si>
  <si>
    <t>087774681127</t>
  </si>
  <si>
    <t>ANANDA E SAPUTRA</t>
  </si>
  <si>
    <t>087778939573</t>
  </si>
  <si>
    <t>RIO NURDIANA</t>
  </si>
  <si>
    <t>081282602971</t>
  </si>
  <si>
    <t>REST AREA 88 B (Drive Thru)</t>
  </si>
  <si>
    <t>RENDI AGUSTIAN</t>
  </si>
  <si>
    <t>085603458782</t>
  </si>
  <si>
    <t>FIRMAN SETIAWAN</t>
  </si>
  <si>
    <t>083816075341</t>
  </si>
  <si>
    <t>KASMITA</t>
  </si>
  <si>
    <t>087739178234</t>
  </si>
  <si>
    <t>PAISAL BANAN</t>
  </si>
  <si>
    <t>0881022017685</t>
  </si>
  <si>
    <t>TOHA</t>
  </si>
  <si>
    <t>082210456335</t>
  </si>
  <si>
    <t>MUFAROD</t>
  </si>
  <si>
    <t>083816175610</t>
  </si>
  <si>
    <t>ARI NURDIN</t>
  </si>
  <si>
    <t>081295045004</t>
  </si>
  <si>
    <t>INDRA LESMANA</t>
  </si>
  <si>
    <t>083106539019</t>
  </si>
  <si>
    <t>ASEP MAULANA YUSUP</t>
  </si>
  <si>
    <t>082112168240</t>
  </si>
  <si>
    <t>UJANG JUNAEDI</t>
  </si>
  <si>
    <t>087776169011</t>
  </si>
  <si>
    <t>REST AREA 72A-3</t>
  </si>
  <si>
    <t>ILHAM FAUZI RAMDANI</t>
  </si>
  <si>
    <t>085946482692</t>
  </si>
  <si>
    <t>FITRI FEBRIANI</t>
  </si>
  <si>
    <t>089616673187</t>
  </si>
  <si>
    <t>MOHAMMAD IQBAL FAUZI</t>
  </si>
  <si>
    <t>081317810837</t>
  </si>
  <si>
    <t>SAEPUL TULOH</t>
  </si>
  <si>
    <t>081394537152</t>
  </si>
  <si>
    <t>MEGAWATI</t>
  </si>
  <si>
    <t>0895349081623</t>
  </si>
  <si>
    <t>YOSEP MUHAMAD SURYANA</t>
  </si>
  <si>
    <t>085779720100</t>
  </si>
  <si>
    <t>NIDA HASANAH</t>
  </si>
  <si>
    <t>085721507516</t>
  </si>
  <si>
    <t>ASEP GINA RAHMATULLAH</t>
  </si>
  <si>
    <t>082299215612</t>
  </si>
  <si>
    <t>RIDWAN FADILAH</t>
  </si>
  <si>
    <t>089526429339</t>
  </si>
  <si>
    <t>CACA SUDRAJAT</t>
  </si>
  <si>
    <t>085793913852</t>
  </si>
  <si>
    <t>RIAN FAJAR RAMADHAN</t>
  </si>
  <si>
    <t>081380948401</t>
  </si>
  <si>
    <t>IRMAN NURDIN</t>
  </si>
  <si>
    <t>081326085309</t>
  </si>
  <si>
    <t>RIZKY MAULANA</t>
  </si>
  <si>
    <t>087778993800</t>
  </si>
  <si>
    <t>ADI CAHYADI</t>
  </si>
  <si>
    <t>0895349434349</t>
  </si>
  <si>
    <t>BUMI PURWA RAYA</t>
  </si>
  <si>
    <t>MUHAMAD TAUFIK</t>
  </si>
  <si>
    <t>083827436630</t>
  </si>
  <si>
    <t>ACEP UNING</t>
  </si>
  <si>
    <t>081909322231</t>
  </si>
  <si>
    <t>EKA SAPUTRI</t>
  </si>
  <si>
    <t>08999016830</t>
  </si>
  <si>
    <t>FRESH KOTA BUKIT INDAH</t>
  </si>
  <si>
    <t>ROKI ROHENDI</t>
  </si>
  <si>
    <t>089678330262</t>
  </si>
  <si>
    <t>DANI KUSNADI</t>
  </si>
  <si>
    <t>081292514495</t>
  </si>
  <si>
    <t>FERI KASIM</t>
  </si>
  <si>
    <t>081213825114</t>
  </si>
  <si>
    <t>ERVINA SAGITA</t>
  </si>
  <si>
    <t>085864922392</t>
  </si>
  <si>
    <t>MARISA MEI INDRI LESTARI</t>
  </si>
  <si>
    <t>0895333746747</t>
  </si>
  <si>
    <t>WANDANI NUR SAFITRI</t>
  </si>
  <si>
    <t>083124313220</t>
  </si>
  <si>
    <t>VIVI NURASIAH</t>
  </si>
  <si>
    <t>081912287505</t>
  </si>
  <si>
    <t>WAWAN HERMAWAN</t>
  </si>
  <si>
    <t>083817774345</t>
  </si>
  <si>
    <t>KIKI NAJMUDIN</t>
  </si>
  <si>
    <t>085798194212</t>
  </si>
  <si>
    <t>MUHAMAD ASEP SAEPUDIN</t>
  </si>
  <si>
    <t>085779803074</t>
  </si>
  <si>
    <t>LUTFIANA DEWI</t>
  </si>
  <si>
    <t>087726598623</t>
  </si>
  <si>
    <t>NURSAFITRI ASLAMIYAH</t>
  </si>
  <si>
    <t>089672043851</t>
  </si>
  <si>
    <t>SYAHRUL RIZKY MAULANA</t>
  </si>
  <si>
    <t>082129409074</t>
  </si>
  <si>
    <t>SANDI HADIANSYAH</t>
  </si>
  <si>
    <t>082112101197</t>
  </si>
  <si>
    <t>MUTAWAKKIL BILLAH</t>
  </si>
  <si>
    <t>083816069127</t>
  </si>
  <si>
    <t>AHMAD AWALUDIN</t>
  </si>
  <si>
    <t>085559268723</t>
  </si>
  <si>
    <t>ANNISA NURFALAH</t>
  </si>
  <si>
    <t>083816110694</t>
  </si>
  <si>
    <t>GUGUN GUNAWAN</t>
  </si>
  <si>
    <t>087831421348</t>
  </si>
  <si>
    <t>AEP SAEPULOH</t>
  </si>
  <si>
    <t>087820072626</t>
  </si>
  <si>
    <t>0859110481549</t>
  </si>
  <si>
    <t>RIKI</t>
  </si>
  <si>
    <t>081212626334</t>
  </si>
  <si>
    <t>085926051635</t>
  </si>
  <si>
    <t>YUDA NUGRAHA</t>
  </si>
  <si>
    <t>081219002530</t>
  </si>
  <si>
    <t>ASEP KHOERUDIN</t>
  </si>
  <si>
    <t>085863669741</t>
  </si>
  <si>
    <t>R GALUH SETIANA WK</t>
  </si>
  <si>
    <t>085717953702</t>
  </si>
  <si>
    <t>IBNU ARIF TRI FATHONI</t>
  </si>
  <si>
    <t>081776669652</t>
  </si>
  <si>
    <t>KHOLIFAH</t>
  </si>
  <si>
    <t>085921564478</t>
  </si>
  <si>
    <t>RAYA BOSIH 01</t>
  </si>
  <si>
    <t>YESY SUSAN SUSILAWATI</t>
  </si>
  <si>
    <t>083814741618</t>
  </si>
  <si>
    <t>NUR ABIDIN</t>
  </si>
  <si>
    <t>085759032192</t>
  </si>
  <si>
    <t>SARKOSIH</t>
  </si>
  <si>
    <t>089643651387</t>
  </si>
  <si>
    <t>MUHAMMAD ALFI MAULANA ZEIN</t>
  </si>
  <si>
    <t>087779002798</t>
  </si>
  <si>
    <t>IMAM TANTOWI</t>
  </si>
  <si>
    <t>087794766876</t>
  </si>
  <si>
    <t>RAYA BOSIH</t>
  </si>
  <si>
    <t>ABDUL AZIZ</t>
  </si>
  <si>
    <t>08122223765</t>
  </si>
  <si>
    <t>HADI SYAHFIAN BANGUN</t>
  </si>
  <si>
    <t>082311964717</t>
  </si>
  <si>
    <t>AYU IRIAH</t>
  </si>
  <si>
    <t>085777809441</t>
  </si>
  <si>
    <t>MAULANA FARHAMI</t>
  </si>
  <si>
    <t>082111248902</t>
  </si>
  <si>
    <t>ABDUL LATIP</t>
  </si>
  <si>
    <t>081294753896</t>
  </si>
  <si>
    <t>YUNUS</t>
  </si>
  <si>
    <t>089622053313</t>
  </si>
  <si>
    <t>DESSY ANDRIANI</t>
  </si>
  <si>
    <t>081389494646</t>
  </si>
  <si>
    <t>AHDAN MUNAWAR</t>
  </si>
  <si>
    <t>087883019344</t>
  </si>
  <si>
    <t>ALI AMSORI BN MUMUN</t>
  </si>
  <si>
    <t>085711869687</t>
  </si>
  <si>
    <t>SYAIFUL RAHMAT</t>
  </si>
  <si>
    <t>087849987488</t>
  </si>
  <si>
    <t>ADE MULYANA</t>
  </si>
  <si>
    <t>085171085657</t>
  </si>
  <si>
    <t>ABDUL ROJAK</t>
  </si>
  <si>
    <t>085717322559</t>
  </si>
  <si>
    <t>RICARDO SIBURIAN</t>
  </si>
  <si>
    <t>081297408142</t>
  </si>
  <si>
    <t>HENDRIANA</t>
  </si>
  <si>
    <t>081807123315</t>
  </si>
  <si>
    <t>RIZKI IKHSAN KURNIA</t>
  </si>
  <si>
    <t>082297384524</t>
  </si>
  <si>
    <t>ANDRI PERMANA</t>
  </si>
  <si>
    <t>085774720417</t>
  </si>
  <si>
    <t>IRWAN SUNARDI</t>
  </si>
  <si>
    <t>089688125739</t>
  </si>
  <si>
    <t>MADSARI</t>
  </si>
  <si>
    <t>081617553032</t>
  </si>
  <si>
    <t>ANDRI SUSANTO</t>
  </si>
  <si>
    <t>087722364300</t>
  </si>
  <si>
    <t>MIRA DESTALIA</t>
  </si>
  <si>
    <t>08990909323</t>
  </si>
  <si>
    <t>RESTU ALFIANSYAH</t>
  </si>
  <si>
    <t>081219321616</t>
  </si>
  <si>
    <t>DIDIK SETIAWAN</t>
  </si>
  <si>
    <t>085861343262</t>
  </si>
  <si>
    <t>MUHAMMAD SOLEH</t>
  </si>
  <si>
    <t>081219369021</t>
  </si>
  <si>
    <t>RIFQI FAJAR MAULANA</t>
  </si>
  <si>
    <t>085219918563</t>
  </si>
  <si>
    <t>NOVAN EFENDI</t>
  </si>
  <si>
    <t>085159691184</t>
  </si>
  <si>
    <t>NUR SAFITRI SUGIARTI</t>
  </si>
  <si>
    <t>081212555945</t>
  </si>
  <si>
    <t>ASEP RUSLAN</t>
  </si>
  <si>
    <t>082111245239</t>
  </si>
  <si>
    <t>YUDHI ARIE PRABOWO</t>
  </si>
  <si>
    <t>089509637080</t>
  </si>
  <si>
    <t>WINA AGUSTIANA</t>
  </si>
  <si>
    <t>087788718933</t>
  </si>
  <si>
    <t>TEUKU UMAR</t>
  </si>
  <si>
    <t>RIFKI RINALDI</t>
  </si>
  <si>
    <t>0831813803502</t>
  </si>
  <si>
    <t>SITI RAHMANA LAILA MANDAL</t>
  </si>
  <si>
    <t>089508911988</t>
  </si>
  <si>
    <t>TAMBUN CITY00</t>
  </si>
  <si>
    <t>RANDI RISWANDI</t>
  </si>
  <si>
    <t>085260624118</t>
  </si>
  <si>
    <t>YEDIK KHOIRUL</t>
  </si>
  <si>
    <t>081381685358</t>
  </si>
  <si>
    <t>SYAIFUDIN</t>
  </si>
  <si>
    <t>082241403391</t>
  </si>
  <si>
    <t>SETU CIBUNTU R</t>
  </si>
  <si>
    <t>085706233512</t>
  </si>
  <si>
    <t>TEGUH SUPRIYANTO</t>
  </si>
  <si>
    <t>087780414874</t>
  </si>
  <si>
    <t>HAMDAN HAMBALI</t>
  </si>
  <si>
    <t>081328680992</t>
  </si>
  <si>
    <t>08562801460</t>
  </si>
  <si>
    <t>AHMAD FAHRIZAL</t>
  </si>
  <si>
    <t>087878306646</t>
  </si>
  <si>
    <t>DODI</t>
  </si>
  <si>
    <t>087825511011</t>
  </si>
  <si>
    <t>LIA MEI CAHYANI</t>
  </si>
  <si>
    <t>082298779349</t>
  </si>
  <si>
    <t>GIRI AHMAD SUGIRI</t>
  </si>
  <si>
    <t>087782842444</t>
  </si>
  <si>
    <t>ANISA NURLATIPAH</t>
  </si>
  <si>
    <t>089638557284</t>
  </si>
  <si>
    <t>AYI APRIAN</t>
  </si>
  <si>
    <t>085810335979</t>
  </si>
  <si>
    <t>FRESH CELEBRATION TOWN GRAND WISATA</t>
  </si>
  <si>
    <t>TISNA</t>
  </si>
  <si>
    <t>085846523095</t>
  </si>
  <si>
    <t>DWI ERLINA FITRI WULANDARI</t>
  </si>
  <si>
    <t>081290279094</t>
  </si>
  <si>
    <t>MUTIA UTAMI</t>
  </si>
  <si>
    <t>087770307216</t>
  </si>
  <si>
    <t>IRPAN FIRDAUS</t>
  </si>
  <si>
    <t>085718828220</t>
  </si>
  <si>
    <t>FARISKY WIDYALAGA KAS</t>
  </si>
  <si>
    <t>087784064311</t>
  </si>
  <si>
    <t>JEPI NUR ALI</t>
  </si>
  <si>
    <t>085810495734</t>
  </si>
  <si>
    <t>MULYANINGSIH BINTI AGUS</t>
  </si>
  <si>
    <t>085973986213</t>
  </si>
  <si>
    <t>ERTIN HANDIANI</t>
  </si>
  <si>
    <t>082214630816</t>
  </si>
  <si>
    <t>AZFAR TAKDIR</t>
  </si>
  <si>
    <t>081291992892</t>
  </si>
  <si>
    <t>AJENG KINANTI</t>
  </si>
  <si>
    <t>089507319687</t>
  </si>
  <si>
    <t>NENAH SURYANAH</t>
  </si>
  <si>
    <t>085213310330</t>
  </si>
  <si>
    <t>AGI PARULIAN</t>
  </si>
  <si>
    <t>085711200378</t>
  </si>
  <si>
    <t>SITI MASITOH</t>
  </si>
  <si>
    <t>081322554353</t>
  </si>
  <si>
    <t>PEMBAYUN RIKA RISVANTI</t>
  </si>
  <si>
    <t>082112517657</t>
  </si>
  <si>
    <t>ABU KHASAN</t>
  </si>
  <si>
    <t>081554966770</t>
  </si>
  <si>
    <t>MULANI</t>
  </si>
  <si>
    <t>083140138676</t>
  </si>
  <si>
    <t>ELZA PUTRI OCTAMY</t>
  </si>
  <si>
    <t>089514326612</t>
  </si>
  <si>
    <t>ASEP SURYANTO</t>
  </si>
  <si>
    <t>082211128093</t>
  </si>
  <si>
    <t>FAJAR RAMADHAN</t>
  </si>
  <si>
    <t>085697935191</t>
  </si>
  <si>
    <t>ATOMI HULU</t>
  </si>
  <si>
    <t>081296264139</t>
  </si>
  <si>
    <t>ARIFIN</t>
  </si>
  <si>
    <t>081912236169</t>
  </si>
  <si>
    <t>RONI FAJRIL</t>
  </si>
  <si>
    <t>08999611169</t>
  </si>
  <si>
    <t>HASAN ROBANGI</t>
  </si>
  <si>
    <t>085779628370</t>
  </si>
  <si>
    <t>SUKATANI 1</t>
  </si>
  <si>
    <t>GALIH WIBISONO</t>
  </si>
  <si>
    <t>082123515517</t>
  </si>
  <si>
    <t>AHMAD RAMEDON</t>
  </si>
  <si>
    <t>087736337167</t>
  </si>
  <si>
    <t>ILHAM BURHANUDIN</t>
  </si>
  <si>
    <t>081294598988</t>
  </si>
  <si>
    <t>RETNO PURWANTI</t>
  </si>
  <si>
    <t>085778059548</t>
  </si>
  <si>
    <t>AHMAD JUMAEDI</t>
  </si>
  <si>
    <t>081298757945</t>
  </si>
  <si>
    <t>AGUS MUMIN SUPRIADI</t>
  </si>
  <si>
    <t>085770809927</t>
  </si>
  <si>
    <t>ABDUL WAFA</t>
  </si>
  <si>
    <t>085813222378</t>
  </si>
  <si>
    <t>ABDI MA SUM</t>
  </si>
  <si>
    <t>085695552513</t>
  </si>
  <si>
    <t>DEDEN SUDAYAT</t>
  </si>
  <si>
    <t>082297755398</t>
  </si>
  <si>
    <t>SYAMSUL ANWAR</t>
  </si>
  <si>
    <t>085714513571</t>
  </si>
  <si>
    <t>ADANG PERMANA</t>
  </si>
  <si>
    <t>085656641304</t>
  </si>
  <si>
    <t>HERNO SANTOSO</t>
  </si>
  <si>
    <t>087771720219</t>
  </si>
  <si>
    <t>INDRAWAN</t>
  </si>
  <si>
    <t>085817571417</t>
  </si>
  <si>
    <t>ANDRI ANDRIANSAH</t>
  </si>
  <si>
    <t>089635812470</t>
  </si>
  <si>
    <t>DRISTIANI ANISYAH</t>
  </si>
  <si>
    <t>081808166359</t>
  </si>
  <si>
    <t>RICKO APRIANA</t>
  </si>
  <si>
    <t>0859106539294</t>
  </si>
  <si>
    <t>M FAHRUDIN TAUFIK IHSAN</t>
  </si>
  <si>
    <t>085811458802</t>
  </si>
  <si>
    <t>S FUAD</t>
  </si>
  <si>
    <t>087887684430</t>
  </si>
  <si>
    <t>MUHAMAD RIFKI HAKIM</t>
  </si>
  <si>
    <t>085695217500</t>
  </si>
  <si>
    <t>SYAHRULI</t>
  </si>
  <si>
    <t>085776114988</t>
  </si>
  <si>
    <t>JURI YANA</t>
  </si>
  <si>
    <t>089671365315</t>
  </si>
  <si>
    <t>DENI SUKIRMAN</t>
  </si>
  <si>
    <t>085883612250</t>
  </si>
  <si>
    <t>MOCH IKBAL PRATAMA</t>
  </si>
  <si>
    <t>089655227761</t>
  </si>
  <si>
    <t>HUSNI MUBAROK</t>
  </si>
  <si>
    <t>087887678425</t>
  </si>
  <si>
    <t>AFIF BURHANUDIN</t>
  </si>
  <si>
    <t>085740075546</t>
  </si>
  <si>
    <t>FAUZI ABDULAH</t>
  </si>
  <si>
    <t>081932270692</t>
  </si>
  <si>
    <t>SAEPUDIN</t>
  </si>
  <si>
    <t>087878905313</t>
  </si>
  <si>
    <t>WAWAN JAMALUDIN</t>
  </si>
  <si>
    <t>081381786437</t>
  </si>
  <si>
    <t>MANGGARNO WINDUNI</t>
  </si>
  <si>
    <t>085695449405</t>
  </si>
  <si>
    <t>ALDI GUNAWAN</t>
  </si>
  <si>
    <t>0895346224636</t>
  </si>
  <si>
    <t>PURI PERSADA INDAH 200</t>
  </si>
  <si>
    <t>DEZAN ERIK BASTIAN</t>
  </si>
  <si>
    <t>082117949829</t>
  </si>
  <si>
    <t>TEGUH ARYANTO</t>
  </si>
  <si>
    <t>087775090866</t>
  </si>
  <si>
    <t>FITRI ANJANI</t>
  </si>
  <si>
    <t>087889862852</t>
  </si>
  <si>
    <t>MEGA REGENCY RAYA</t>
  </si>
  <si>
    <t>HAEDAR NURJALI</t>
  </si>
  <si>
    <t>081386902842</t>
  </si>
  <si>
    <t>TRISNAWATI</t>
  </si>
  <si>
    <t>081519138627</t>
  </si>
  <si>
    <t>KOTA SERANG BARU 08</t>
  </si>
  <si>
    <t>RAHAYU AULIA NURHADIYANTI</t>
  </si>
  <si>
    <t>08569319089</t>
  </si>
  <si>
    <t>MAS UD</t>
  </si>
  <si>
    <t>082189058401</t>
  </si>
  <si>
    <t>MOHAMAD RIFAI ZAM ZAMI</t>
  </si>
  <si>
    <t>083115635791</t>
  </si>
  <si>
    <t>AKBAR SETIAWAN</t>
  </si>
  <si>
    <t>085717585835</t>
  </si>
  <si>
    <t>RITA YULIANA</t>
  </si>
  <si>
    <t>081290344854</t>
  </si>
  <si>
    <t>NAZELA YULIANTI</t>
  </si>
  <si>
    <t>085921410002</t>
  </si>
  <si>
    <t>RUDIAWAN</t>
  </si>
  <si>
    <t>081908606544</t>
  </si>
  <si>
    <t>NOVITA SARI</t>
  </si>
  <si>
    <t>081807814587</t>
  </si>
  <si>
    <t>WAWAN IKHWANUDIN</t>
  </si>
  <si>
    <t>085156156304</t>
  </si>
  <si>
    <t>JENAL ARIPUDIN</t>
  </si>
  <si>
    <t>087764093954</t>
  </si>
  <si>
    <t>ARI ASIH NURPATIKHA</t>
  </si>
  <si>
    <t>083807987748</t>
  </si>
  <si>
    <t>ANDRI AHMAD WASIKIN</t>
  </si>
  <si>
    <t>PARID SULAEMAN</t>
  </si>
  <si>
    <t>087884666500</t>
  </si>
  <si>
    <t>ARIE OKTAVIANA</t>
  </si>
  <si>
    <t>083895158733</t>
  </si>
  <si>
    <t>WESTERN BOULEVARD 35-3600</t>
  </si>
  <si>
    <t>TONIE ARDY EFFENDI</t>
  </si>
  <si>
    <t>08990680515</t>
  </si>
  <si>
    <t>085715148491</t>
  </si>
  <si>
    <t>RAYA MUTIARA BEKASI</t>
  </si>
  <si>
    <t>AHMAD MA RUF</t>
  </si>
  <si>
    <t>081575272429</t>
  </si>
  <si>
    <t>KARUNIA RAHMAN MARZUQ</t>
  </si>
  <si>
    <t>081295967907</t>
  </si>
  <si>
    <t>DINAR FITRIYANI</t>
  </si>
  <si>
    <t>088214784186</t>
  </si>
  <si>
    <t>ASEP ABDUH SALAM</t>
  </si>
  <si>
    <t>085793857058</t>
  </si>
  <si>
    <t>RIKI ROPELA</t>
  </si>
  <si>
    <t>081322686927</t>
  </si>
  <si>
    <t>EKO PRASETIYO</t>
  </si>
  <si>
    <t>081284880336</t>
  </si>
  <si>
    <t>JUFIAN ASTAPARENT</t>
  </si>
  <si>
    <t>085842717450</t>
  </si>
  <si>
    <t>DICKY YANU PRATAMA</t>
  </si>
  <si>
    <t>085881019151</t>
  </si>
  <si>
    <t>HERY PURWANTO</t>
  </si>
  <si>
    <t>082329374386</t>
  </si>
  <si>
    <t>INDAH PUSPITASARI</t>
  </si>
  <si>
    <t>089630847598</t>
  </si>
  <si>
    <t>SINGGIH PANI PRASETYO</t>
  </si>
  <si>
    <t>085591160451</t>
  </si>
  <si>
    <t>SULASTRI SITINJAK</t>
  </si>
  <si>
    <t>082190007415</t>
  </si>
  <si>
    <t>JAKA PERMANA</t>
  </si>
  <si>
    <t>087887608573</t>
  </si>
  <si>
    <t>081242508851</t>
  </si>
  <si>
    <t>TAUFIK ROHIMAT SENJAYA</t>
  </si>
  <si>
    <t>087886077665</t>
  </si>
  <si>
    <t>NANDI</t>
  </si>
  <si>
    <t>081808685763</t>
  </si>
  <si>
    <t>HENDAR</t>
  </si>
  <si>
    <t>0857118609636</t>
  </si>
  <si>
    <t>AGUNG SOPIAN</t>
  </si>
  <si>
    <t>083817920008</t>
  </si>
  <si>
    <t>ZAENAL MUKHTAR FAUZI</t>
  </si>
  <si>
    <t>08999231056</t>
  </si>
  <si>
    <t>NGAFIF FATHUR</t>
  </si>
  <si>
    <t>085840222316</t>
  </si>
  <si>
    <t>MUHARTO</t>
  </si>
  <si>
    <t>081932371501</t>
  </si>
  <si>
    <t>YUDI ARSAD</t>
  </si>
  <si>
    <t>082233499312</t>
  </si>
  <si>
    <t>AJI SLAMET</t>
  </si>
  <si>
    <t>081949254594</t>
  </si>
  <si>
    <t>DADAN MULYANA</t>
  </si>
  <si>
    <t>082269996664</t>
  </si>
  <si>
    <t>REFLI ANDRIANSAH</t>
  </si>
  <si>
    <t>081574078428</t>
  </si>
  <si>
    <t>NENENG HANIFAH</t>
  </si>
  <si>
    <t>089663135106</t>
  </si>
  <si>
    <t>YULI DIRAYATI</t>
  </si>
  <si>
    <t>085883311121</t>
  </si>
  <si>
    <t>FRESH HARVEST CITY BEKASI</t>
  </si>
  <si>
    <t>NASRUDIN</t>
  </si>
  <si>
    <t>087886074414</t>
  </si>
  <si>
    <t>SUPENDI</t>
  </si>
  <si>
    <t>081808820886</t>
  </si>
  <si>
    <t>AHMAD SYAHRONI</t>
  </si>
  <si>
    <t>081293013867</t>
  </si>
  <si>
    <t>HADI ABU BASAR</t>
  </si>
  <si>
    <t>085732349212</t>
  </si>
  <si>
    <t>EKA WIJAYANTI</t>
  </si>
  <si>
    <t>085893692453</t>
  </si>
  <si>
    <t>MUHAMAD YAHYUDIN TAUFIK</t>
  </si>
  <si>
    <t>081517057576</t>
  </si>
  <si>
    <t xml:space="preserve">RAYA PASIR RANDU </t>
  </si>
  <si>
    <t>ACHMAD SUMAJI</t>
  </si>
  <si>
    <t>087871406261</t>
  </si>
  <si>
    <t>MUHAMMAD AFIF FIRMANSYAH</t>
  </si>
  <si>
    <t>081285828981</t>
  </si>
  <si>
    <t>MUHAMAD SYAIFUL ROHMAN</t>
  </si>
  <si>
    <t>089688763254</t>
  </si>
  <si>
    <t>DIAH RAFIKA R</t>
  </si>
  <si>
    <t>089627985358</t>
  </si>
  <si>
    <t>GIANTI NUR AINI</t>
  </si>
  <si>
    <t>089644669808</t>
  </si>
  <si>
    <t>RENI HERMAWATI</t>
  </si>
  <si>
    <t>085717276224</t>
  </si>
  <si>
    <t>BAYU LESTARYO</t>
  </si>
  <si>
    <t>081617738104</t>
  </si>
  <si>
    <t>MAHDAR AL GIFARI</t>
  </si>
  <si>
    <t>089637218550</t>
  </si>
  <si>
    <t>ADE PURNOMO</t>
  </si>
  <si>
    <t>081386348155</t>
  </si>
  <si>
    <t>ABDUL KHOER MUTTAKIN</t>
  </si>
  <si>
    <t>087775768883</t>
  </si>
  <si>
    <t>FAIRUZ FIRDAUS</t>
  </si>
  <si>
    <t>085715802518</t>
  </si>
  <si>
    <t>DARUSALAM</t>
  </si>
  <si>
    <t>082113601922</t>
  </si>
  <si>
    <t>IMELDA</t>
  </si>
  <si>
    <t>081294565527</t>
  </si>
  <si>
    <t>MARDIYANTO</t>
  </si>
  <si>
    <t>085893472327</t>
  </si>
  <si>
    <t>PIAN FAISAL</t>
  </si>
  <si>
    <t>0895330931686</t>
  </si>
  <si>
    <t>ANITA ROSDIANA DOLOK SARI</t>
  </si>
  <si>
    <t>089686073376</t>
  </si>
  <si>
    <t>PERI SUWANDI</t>
  </si>
  <si>
    <t>08999025897</t>
  </si>
  <si>
    <t>ASTUTI ANDRIYANI</t>
  </si>
  <si>
    <t>085777807906</t>
  </si>
  <si>
    <t>SAEPUL BAHRI</t>
  </si>
  <si>
    <t>0895626699993</t>
  </si>
  <si>
    <t>ISNAWAN HIDAYAT</t>
  </si>
  <si>
    <t>082325685037</t>
  </si>
  <si>
    <t>RIZKY MARJANTO</t>
  </si>
  <si>
    <t>089530439673</t>
  </si>
  <si>
    <t>PAIK PADHLUROHMAN</t>
  </si>
  <si>
    <t>085692067772</t>
  </si>
  <si>
    <t>HENDRIK WIJAYA</t>
  </si>
  <si>
    <t>087741658700</t>
  </si>
  <si>
    <t>WIDI RESTU ROHMAWATI</t>
  </si>
  <si>
    <t>085894524804</t>
  </si>
  <si>
    <t>MAHMUD SHOBARI</t>
  </si>
  <si>
    <t>087771254233</t>
  </si>
  <si>
    <t>CATUR WALUYO</t>
  </si>
  <si>
    <t>082210541891</t>
  </si>
  <si>
    <t>MUNAWAROH</t>
  </si>
  <si>
    <t>081514894172</t>
  </si>
  <si>
    <t>LIA JESSICCA</t>
  </si>
  <si>
    <t>089635664094</t>
  </si>
  <si>
    <t>MEGA RACHMAWATI</t>
  </si>
  <si>
    <t>085156834481</t>
  </si>
  <si>
    <t>DIAN PURWANTI</t>
  </si>
  <si>
    <t>081386727523</t>
  </si>
  <si>
    <t>DESTIANA ANGGRAINI</t>
  </si>
  <si>
    <t>08999488085</t>
  </si>
  <si>
    <t>SITI LESTARI</t>
  </si>
  <si>
    <t>081315280338</t>
  </si>
  <si>
    <t>AGUS SAIFUL MUJAB</t>
  </si>
  <si>
    <t>085215953952</t>
  </si>
  <si>
    <t>DIAN ANJASMARA</t>
  </si>
  <si>
    <t>082116225531</t>
  </si>
  <si>
    <t>HEDI PERMANA</t>
  </si>
  <si>
    <t>08888495764</t>
  </si>
  <si>
    <t>NUR HIDAYAT</t>
  </si>
  <si>
    <t>081273451922</t>
  </si>
  <si>
    <t>ERNA SUPRAPTI SETIYANINGS</t>
  </si>
  <si>
    <t>081906419216</t>
  </si>
  <si>
    <t>GUNTUR SETIAWAN</t>
  </si>
  <si>
    <t>082246702359</t>
  </si>
  <si>
    <t>MULYA ARPANDI</t>
  </si>
  <si>
    <t>085691206775</t>
  </si>
  <si>
    <t>SALMAN AL FARIZI</t>
  </si>
  <si>
    <t>08999021165</t>
  </si>
  <si>
    <t>ASEP IMANSYAH</t>
  </si>
  <si>
    <t>081315571252</t>
  </si>
  <si>
    <t>JELIFA</t>
  </si>
  <si>
    <t>085779161571</t>
  </si>
  <si>
    <t>SARA WIJAYA</t>
  </si>
  <si>
    <t>087785649902</t>
  </si>
  <si>
    <t>AJI ISMANTO</t>
  </si>
  <si>
    <t>087886077391</t>
  </si>
  <si>
    <t>ERWIN MUNANDAR</t>
  </si>
  <si>
    <t>085739189178</t>
  </si>
  <si>
    <t>DEDE KARYADI</t>
  </si>
  <si>
    <t>085770403856</t>
  </si>
  <si>
    <t>APARTEMENT CENTER POINT</t>
  </si>
  <si>
    <t>MUSTAGHFIROH</t>
  </si>
  <si>
    <t>081284114836</t>
  </si>
  <si>
    <t>RUKO BEKASI MAS</t>
  </si>
  <si>
    <t>LILIS FEBRIANI</t>
  </si>
  <si>
    <t>082121953653</t>
  </si>
  <si>
    <t>HERU PRAYOGO</t>
  </si>
  <si>
    <t>087882285518</t>
  </si>
  <si>
    <t>BADRIAH</t>
  </si>
  <si>
    <t>085861191035</t>
  </si>
  <si>
    <t>WAHYU MINARNI</t>
  </si>
  <si>
    <t>087736732562</t>
  </si>
  <si>
    <t>LILIS JUMIATI</t>
  </si>
  <si>
    <t>081222293119</t>
  </si>
  <si>
    <t>MANTO SISWOKO</t>
  </si>
  <si>
    <t xml:space="preserve"> 085287235756</t>
  </si>
  <si>
    <t>ARFIAN YULIANSYAH</t>
  </si>
  <si>
    <t>085885774006</t>
  </si>
  <si>
    <t>ANJAS ALDI</t>
  </si>
  <si>
    <t>085162777871</t>
  </si>
  <si>
    <t>ABDUL RIFQI</t>
  </si>
  <si>
    <t>081808134897</t>
  </si>
  <si>
    <t>TRI WAHYUNIDA</t>
  </si>
  <si>
    <t>082298956861</t>
  </si>
  <si>
    <t>YHUDIANTORO</t>
  </si>
  <si>
    <t>085770324865</t>
  </si>
  <si>
    <t>RIPKI RAMDANI</t>
  </si>
  <si>
    <t>081317039310</t>
  </si>
  <si>
    <t>SOLIHAT</t>
  </si>
  <si>
    <t>081381061804</t>
  </si>
  <si>
    <t>RIDWAN AWAL MAULANA</t>
  </si>
  <si>
    <t>085714418691</t>
  </si>
  <si>
    <t>DEDI KUMAEDI BIN TOLIB</t>
  </si>
  <si>
    <t>089650882092</t>
  </si>
  <si>
    <t>BUNAWAL</t>
  </si>
  <si>
    <t>085742883440</t>
  </si>
  <si>
    <t>DEDE HERI KUSWANTO</t>
  </si>
  <si>
    <t>085772907997</t>
  </si>
  <si>
    <t>INDRA AGUS SETYAWAN</t>
  </si>
  <si>
    <t>087882443302</t>
  </si>
  <si>
    <t>ASEP SAEPUL MUBAROK</t>
  </si>
  <si>
    <t>085745806978</t>
  </si>
  <si>
    <t>AKHMAD FAUZUL MUKHLIS</t>
  </si>
  <si>
    <t>081295393959</t>
  </si>
  <si>
    <t>NANJANG</t>
  </si>
  <si>
    <t>081320304400</t>
  </si>
  <si>
    <t>YUDI GUNTARA</t>
  </si>
  <si>
    <t>085219075001</t>
  </si>
  <si>
    <t>ANDRI GUMILAR</t>
  </si>
  <si>
    <t>082122551027</t>
  </si>
  <si>
    <t>FATCHURONI</t>
  </si>
  <si>
    <t>083899728858</t>
  </si>
  <si>
    <t>JATIMULYA 1</t>
  </si>
  <si>
    <t>ELINNA WATI</t>
  </si>
  <si>
    <t>089672478664</t>
  </si>
  <si>
    <t>ANDRI WINARNO</t>
  </si>
  <si>
    <t>081216541654</t>
  </si>
  <si>
    <t>AHMAD ARIFIN</t>
  </si>
  <si>
    <t>081297286292</t>
  </si>
  <si>
    <t>SINTA SARI</t>
  </si>
  <si>
    <t>085161121997</t>
  </si>
  <si>
    <t>DEVA GARITA AUTARIAH</t>
  </si>
  <si>
    <t>085212381494</t>
  </si>
  <si>
    <t>SAEFUDIN</t>
  </si>
  <si>
    <t>085883340498</t>
  </si>
  <si>
    <t>NUNIK LESTARI</t>
  </si>
  <si>
    <t>08990682028</t>
  </si>
  <si>
    <t>GAYUH IBNU SAPUTRO</t>
  </si>
  <si>
    <t>082114051905</t>
  </si>
  <si>
    <t>TARYADI</t>
  </si>
  <si>
    <t>083829075210</t>
  </si>
  <si>
    <t>HENDRIYAWAN</t>
  </si>
  <si>
    <t>082310243471</t>
  </si>
  <si>
    <t>ARIS MOELYANA</t>
  </si>
  <si>
    <t>085156208277</t>
  </si>
  <si>
    <t>MOHAMAD AFAN ALI</t>
  </si>
  <si>
    <t>087788977002</t>
  </si>
  <si>
    <t>SATRIA AFRIANSYAH</t>
  </si>
  <si>
    <t>085710933597</t>
  </si>
  <si>
    <t>ADI SETIADI</t>
  </si>
  <si>
    <t>08997732712</t>
  </si>
  <si>
    <t>FRESH MEKARSARI RAYA</t>
  </si>
  <si>
    <t>ERSAN</t>
  </si>
  <si>
    <t>085777772910</t>
  </si>
  <si>
    <t>ARIYANTO NUR SAPUTRA</t>
  </si>
  <si>
    <t>081806476026</t>
  </si>
  <si>
    <t>SUTOMO MOHAMMAD ABROR</t>
  </si>
  <si>
    <t>081282679145</t>
  </si>
  <si>
    <t>FERI HANDOKO</t>
  </si>
  <si>
    <t>085159855176</t>
  </si>
  <si>
    <t>MEKAR SARI RAYA 2</t>
  </si>
  <si>
    <t>AYUNI</t>
  </si>
  <si>
    <t>087776765145</t>
  </si>
  <si>
    <t>HARUN FIRMANSYAH</t>
  </si>
  <si>
    <t>0859106969219</t>
  </si>
  <si>
    <t>085772099675</t>
  </si>
  <si>
    <t>MARSIYAH</t>
  </si>
  <si>
    <t>087882142158</t>
  </si>
  <si>
    <t>085692293545</t>
  </si>
  <si>
    <t>SLAMET ARIYANTO</t>
  </si>
  <si>
    <t>087837791367</t>
  </si>
  <si>
    <t>SAMSUL ARIPIN</t>
  </si>
  <si>
    <t>0895338055552</t>
  </si>
  <si>
    <t>SITI AMINAH</t>
  </si>
  <si>
    <t>081311029946</t>
  </si>
  <si>
    <t>MIRNA PURNAMA PUTRI</t>
  </si>
  <si>
    <t>081310009017</t>
  </si>
  <si>
    <t>ARIYADI APDULLAH</t>
  </si>
  <si>
    <t>089517455719</t>
  </si>
  <si>
    <t>HANVI HIDAYAT</t>
  </si>
  <si>
    <t>082213804606</t>
  </si>
  <si>
    <t>HARIS MUZAHID</t>
  </si>
  <si>
    <t>081398776881</t>
  </si>
  <si>
    <t>RIDWAN MAULANA</t>
  </si>
  <si>
    <t>081646886660</t>
  </si>
  <si>
    <t>WANDI</t>
  </si>
  <si>
    <t>083898596058</t>
  </si>
  <si>
    <t>YUDI</t>
  </si>
  <si>
    <t>085780703633</t>
  </si>
  <si>
    <t>KHOIRUL SALEH</t>
  </si>
  <si>
    <t>085717763761</t>
  </si>
  <si>
    <t>FRESH NAROGONG PERMAI</t>
  </si>
  <si>
    <t>HERI ARYANTO</t>
  </si>
  <si>
    <t>085863121973</t>
  </si>
  <si>
    <t>PUTRI SUZI NOVIANTI</t>
  </si>
  <si>
    <t>082112910404</t>
  </si>
  <si>
    <t>JONI RUSWAN</t>
  </si>
  <si>
    <t>085219222949</t>
  </si>
  <si>
    <t>IRFAN SYAMROTUL PUAD</t>
  </si>
  <si>
    <t>082119864946</t>
  </si>
  <si>
    <t>ABDUL AZIS ASMALIHA</t>
  </si>
  <si>
    <t>087886075607</t>
  </si>
  <si>
    <t>NOPITASARI</t>
  </si>
  <si>
    <t>08978760967</t>
  </si>
  <si>
    <t>NUR MAULIDAH</t>
  </si>
  <si>
    <t>082316552216</t>
  </si>
  <si>
    <t>TAUFIK HIDAYAT</t>
  </si>
  <si>
    <t>082217263284</t>
  </si>
  <si>
    <t>ANGGI BA BURSYAH</t>
  </si>
  <si>
    <t>082318115311</t>
  </si>
  <si>
    <t>TIA NOVITASARI</t>
  </si>
  <si>
    <t>082128821536</t>
  </si>
  <si>
    <t>YESI MEYLISA HERMAN</t>
  </si>
  <si>
    <t>082121909301</t>
  </si>
  <si>
    <t>HERDIS PERMANA</t>
  </si>
  <si>
    <t>082115620478</t>
  </si>
  <si>
    <t>ENDANG KURNIA</t>
  </si>
  <si>
    <t>08997206537</t>
  </si>
  <si>
    <t>HERU ARIS MUNANDAR</t>
  </si>
  <si>
    <t>081904903205</t>
  </si>
  <si>
    <t>GIRI ROSA PRAHASTA</t>
  </si>
  <si>
    <t>085314153383</t>
  </si>
  <si>
    <t>WANAKERTA 02</t>
  </si>
  <si>
    <t>RIJAL MAULANA</t>
  </si>
  <si>
    <t>083874022748</t>
  </si>
  <si>
    <t>ERIK FERDIAN</t>
  </si>
  <si>
    <t>083122674097</t>
  </si>
  <si>
    <t>SIDAMUKTI</t>
  </si>
  <si>
    <t>BAGUS ZAENAL ARIPIN</t>
  </si>
  <si>
    <t>081223976610</t>
  </si>
  <si>
    <t>082110784783</t>
  </si>
  <si>
    <t>ATEP IPAN PEBRIANA</t>
  </si>
  <si>
    <t>083829265850</t>
  </si>
  <si>
    <t>TAZRI</t>
  </si>
  <si>
    <t>083816219721</t>
  </si>
  <si>
    <t>SYAMBASTIAN</t>
  </si>
  <si>
    <t>083824146567</t>
  </si>
  <si>
    <t>RUDY RAHMATULLOH</t>
  </si>
  <si>
    <t>087726953313</t>
  </si>
  <si>
    <t>RIKI BAGUS PUTRA</t>
  </si>
  <si>
    <t>087771034265</t>
  </si>
  <si>
    <t>DENIS MUHARAM B WASMAN</t>
  </si>
  <si>
    <t>081224103605</t>
  </si>
  <si>
    <t>IDA FARIDA</t>
  </si>
  <si>
    <t>083195831185</t>
  </si>
  <si>
    <t>RANITA</t>
  </si>
  <si>
    <t>081320012583</t>
  </si>
  <si>
    <t>DITA INDRIANI</t>
  </si>
  <si>
    <t>081224243814</t>
  </si>
  <si>
    <t>DIAN JAENAH</t>
  </si>
  <si>
    <t>085320086927</t>
  </si>
  <si>
    <t>YUDA PERMANA PUTRA</t>
  </si>
  <si>
    <t>083120280830</t>
  </si>
  <si>
    <t>ENDAH MULYANI</t>
  </si>
  <si>
    <t>083100126512</t>
  </si>
  <si>
    <t>WIDIA</t>
  </si>
  <si>
    <t>085717944053</t>
  </si>
  <si>
    <t>ISMIRA SANTI</t>
  </si>
  <si>
    <t>082118893254</t>
  </si>
  <si>
    <t>BETI SAPITRI</t>
  </si>
  <si>
    <t>081324853353</t>
  </si>
  <si>
    <t>LENGKONG SUBANG</t>
  </si>
  <si>
    <t>ASEPULLOH</t>
  </si>
  <si>
    <t>083148071589</t>
  </si>
  <si>
    <t>LINA ALFIAH</t>
  </si>
  <si>
    <t>081809204707</t>
  </si>
  <si>
    <t>IRMA KHARISMA</t>
  </si>
  <si>
    <t>085929064321</t>
  </si>
  <si>
    <t>CHIARA KHAERUNNISA APANDI</t>
  </si>
  <si>
    <t>085156004967</t>
  </si>
  <si>
    <t>MUHAMAD EDIS SUDRAJAT</t>
  </si>
  <si>
    <t>081353421097</t>
  </si>
  <si>
    <t>SARTIKA</t>
  </si>
  <si>
    <t>083247065719</t>
  </si>
  <si>
    <t>DANI HARYANTO</t>
  </si>
  <si>
    <t>082116227767</t>
  </si>
  <si>
    <t>BABAKAN CIASEM</t>
  </si>
  <si>
    <t>DIDIK ANDIKA</t>
  </si>
  <si>
    <t>082312080585</t>
  </si>
  <si>
    <t>MUHAMAD RIFAI</t>
  </si>
  <si>
    <t>087886073857</t>
  </si>
  <si>
    <t>IWAN IRWANSYAH</t>
  </si>
  <si>
    <t>082320552945</t>
  </si>
  <si>
    <t>YAYAN RAHYAN</t>
  </si>
  <si>
    <t>083156519338</t>
  </si>
  <si>
    <t>INTANSARI</t>
  </si>
  <si>
    <t>083180290028</t>
  </si>
  <si>
    <t>SAMSU NUGRAHA</t>
  </si>
  <si>
    <t>085321805724</t>
  </si>
  <si>
    <t>YOPI NUGRAHA</t>
  </si>
  <si>
    <t>083109441555</t>
  </si>
  <si>
    <t>NUR HAYAT SOBIRIN</t>
  </si>
  <si>
    <t>089639593014</t>
  </si>
  <si>
    <t>NOVERDIANSYAH</t>
  </si>
  <si>
    <t>085156032216</t>
  </si>
  <si>
    <t>AWISNU SAEFUL KAMIL</t>
  </si>
  <si>
    <t>085722829454</t>
  </si>
  <si>
    <t>RIJAL APRIYANA</t>
  </si>
  <si>
    <t>083879319192</t>
  </si>
  <si>
    <t>IKMALUDIN FADILLAH</t>
  </si>
  <si>
    <t>0895332174521</t>
  </si>
  <si>
    <t>GANDHI KARTADIPURA</t>
  </si>
  <si>
    <t>085268048207</t>
  </si>
  <si>
    <t>ANDRIYAN</t>
  </si>
  <si>
    <t>083824652926</t>
  </si>
  <si>
    <t>SIGIT BUDIARTO</t>
  </si>
  <si>
    <t>083873632293</t>
  </si>
  <si>
    <t>INDRA GUNAWAN</t>
  </si>
  <si>
    <t>081298756152</t>
  </si>
  <si>
    <t>LIST TOKO TUTUP RUTIN HARI SABTU/MINGGU</t>
  </si>
  <si>
    <t>PERIODE MEI 2023</t>
  </si>
  <si>
    <t>KDTK</t>
  </si>
  <si>
    <t>KETERANGAN TUTUP</t>
  </si>
  <si>
    <t>JAM OPERASIONAL</t>
  </si>
  <si>
    <t>JAM BUKA</t>
  </si>
  <si>
    <t>JAM TUTUP</t>
  </si>
  <si>
    <t>TUTUP RUTIN HARI MINGGU</t>
  </si>
  <si>
    <t>INN</t>
  </si>
  <si>
    <t>TUTUP RUTIN HARI SABTU DAN MINGGU</t>
  </si>
  <si>
    <t>Hapus Flag masuk toko Gempur</t>
  </si>
  <si>
    <t>LIST TOKO BUKA 1 SHIFT</t>
  </si>
  <si>
    <t>MULAI 24 JAM</t>
  </si>
  <si>
    <t>BUKA 1 SHIFT</t>
  </si>
  <si>
    <t>HARI BUKA</t>
  </si>
  <si>
    <t>BUKA 7 HARI</t>
  </si>
  <si>
    <t>LIST TOKO FRESH CABANG PURWAKARTA</t>
  </si>
  <si>
    <t>LIST TOKO DRIVE THRU CABANG PURWAKARTA</t>
  </si>
  <si>
    <t>TGL OPENING FRESH</t>
  </si>
  <si>
    <t>TGL OPENING DT</t>
  </si>
  <si>
    <t xml:space="preserve">FRESH CELEBRATION TOWN </t>
  </si>
  <si>
    <t>23 DESEMBER 2021</t>
  </si>
  <si>
    <t>10 FEBRUARI 2022</t>
  </si>
  <si>
    <t>POINT REST AREA KM 88 B</t>
  </si>
  <si>
    <t>6 DESEMBER 2020</t>
  </si>
  <si>
    <t>19 MARET 2022</t>
  </si>
  <si>
    <t>15 AGUSTUS 2022</t>
  </si>
  <si>
    <t>10 NOVEMBER 2022</t>
  </si>
  <si>
    <t>29 DESEMBER 2022</t>
  </si>
  <si>
    <t>21 JANUARI 2023</t>
  </si>
  <si>
    <t>29 JANUARI 2023</t>
  </si>
  <si>
    <t>21 MARET 2023</t>
  </si>
  <si>
    <t>31 MARET 2023</t>
  </si>
  <si>
    <t>15 APRIL 2023</t>
  </si>
  <si>
    <t>LIST TOKO KHUSUS CABANG PURWAKARTA</t>
  </si>
  <si>
    <t>TYPE TOKO</t>
  </si>
  <si>
    <t>UPGRADE</t>
  </si>
  <si>
    <t>YUMMY FRIED CHICKEN</t>
  </si>
  <si>
    <t>SAYBREAD</t>
  </si>
  <si>
    <t>YUMMY SAUSAGE</t>
  </si>
  <si>
    <t>YUMMY PIZZA</t>
  </si>
  <si>
    <t>RTE</t>
  </si>
  <si>
    <t>FROZEN BENTO</t>
  </si>
  <si>
    <t>YUMMY SIOMAY</t>
  </si>
  <si>
    <t>YUMMY COFFEE</t>
  </si>
  <si>
    <t>MISTER DONUT</t>
  </si>
  <si>
    <t>YUMMY COFFEE GOLD</t>
  </si>
  <si>
    <t>POINT COFFEE</t>
  </si>
  <si>
    <t>BUAH LOKAL</t>
  </si>
  <si>
    <t>BUAH IMPORT</t>
  </si>
  <si>
    <t>FRENCH FRIES</t>
  </si>
  <si>
    <t>KUE BASAH UMKM</t>
  </si>
  <si>
    <t>SUBTOTAL MODUL</t>
  </si>
  <si>
    <t>STANDAR NEW</t>
  </si>
  <si>
    <t/>
  </si>
  <si>
    <t>V</t>
  </si>
  <si>
    <t>STANDAR HYBRID</t>
  </si>
  <si>
    <t>STANDAR HYBRID (POINT COFFEE)</t>
  </si>
  <si>
    <t>REST AREA KM 86 A</t>
  </si>
  <si>
    <t>MATRIX FRESH</t>
  </si>
  <si>
    <t>STANDAR PLUS</t>
  </si>
  <si>
    <t>GABUS BEKASI SELATAN</t>
  </si>
  <si>
    <t>WADAS LEMAH ABANG</t>
  </si>
  <si>
    <t>HARAPAN BARU II - BEKASI</t>
  </si>
  <si>
    <t>KUSUMA  RAYA</t>
  </si>
  <si>
    <t>WARUNG  ASEM</t>
  </si>
  <si>
    <t>PULO RIBUNG RAYA I</t>
  </si>
  <si>
    <t>POINT REST AREA KM 97 B</t>
  </si>
  <si>
    <t>CONVINIENCE</t>
  </si>
  <si>
    <t>TKBR</t>
  </si>
  <si>
    <t>POINT REST AREA KM 72 B</t>
  </si>
  <si>
    <t>NEW CONVINIENCE (POINT COFFEE)</t>
  </si>
  <si>
    <t>POINT STASIUN KARAWANG</t>
  </si>
  <si>
    <t>POINT STASIUN CIKAMPEK</t>
  </si>
  <si>
    <t>POINT REST AREA KM 102 A</t>
  </si>
  <si>
    <t>POINT REST AREA KM 101 B</t>
  </si>
  <si>
    <t>POINT REST AREA KM 57 A</t>
  </si>
  <si>
    <t>REST AREA KM 62 B</t>
  </si>
  <si>
    <t>REST AREA KM 88 A</t>
  </si>
  <si>
    <t>REST AREA KM 62 B2</t>
  </si>
  <si>
    <t>POINT REST AREA KM 88 A2</t>
  </si>
  <si>
    <t>NEW CONVINIENCE</t>
  </si>
  <si>
    <t>POINT REST AREA KM 72 A3</t>
  </si>
  <si>
    <t>POINT REST AREA KM 72 A2</t>
  </si>
  <si>
    <t>TEXYARJUNA RAYA</t>
  </si>
  <si>
    <t>RAYA CIMANGU</t>
  </si>
  <si>
    <t>Updated 20 Januari 2021 / GPS - perubahan jalur &amp; Update koordinat Serta Toko Baru</t>
  </si>
  <si>
    <t>TITIK KOORDINAT JARAK TOKO - DC</t>
  </si>
  <si>
    <t>JARAK TEMPUH DC KE TOKO</t>
  </si>
  <si>
    <t xml:space="preserve">NM TOKO </t>
  </si>
  <si>
    <t xml:space="preserve">JARAK </t>
  </si>
  <si>
    <t>SO UPDATE</t>
  </si>
  <si>
    <t>VS KM RUTING</t>
  </si>
  <si>
    <t>Selisih</t>
  </si>
  <si>
    <t>TETAP</t>
  </si>
  <si>
    <t>PERUBAHAN</t>
  </si>
  <si>
    <t>TOTAL</t>
  </si>
  <si>
    <t>so</t>
  </si>
  <si>
    <t>UPDATE
( Terbaru )
Jan I</t>
  </si>
  <si>
    <t>Selisih
lama Vs Baru</t>
  </si>
  <si>
    <t>HARIS</t>
  </si>
  <si>
    <t>(+)</t>
  </si>
  <si>
    <t>(-)</t>
  </si>
  <si>
    <t>T730</t>
  </si>
  <si>
    <t>BANTEN RAYA</t>
  </si>
  <si>
    <t>S6°17’49.8” E107°17’54.2”</t>
  </si>
  <si>
    <t>SINFDANG MULYA</t>
  </si>
  <si>
    <t>F781</t>
  </si>
  <si>
    <t>S6°15’55.1” E107°0’31.7”</t>
  </si>
  <si>
    <t>S6°14’36.05” E107°2’59.19”</t>
  </si>
  <si>
    <t>T62L</t>
  </si>
  <si>
    <t>CILAMAYA KARAWANG</t>
  </si>
  <si>
    <t>S6°14’59.00” E107°35’41.93”</t>
  </si>
  <si>
    <t>FE82</t>
  </si>
  <si>
    <t>SETIA DARMA  2</t>
  </si>
  <si>
    <t>S6°15’55.44” E107°3’4.62”</t>
  </si>
  <si>
    <t>S6°15’13.97” E107°’1’36.94”</t>
  </si>
  <si>
    <t>S6°14’8.87” E107°’4’21.61”</t>
  </si>
  <si>
    <t>S6°22’42.03” E107°’6’43.87”</t>
  </si>
  <si>
    <t>S6°15’37.52” E107°’3’21.99”</t>
  </si>
  <si>
    <t>TB74</t>
  </si>
  <si>
    <t>TEUKU UMAR 2</t>
  </si>
  <si>
    <t>S6°16’0.69” E107°’4’34.26”</t>
  </si>
  <si>
    <t>S6°14’41.16” E107°’4’44.00”</t>
  </si>
  <si>
    <t>S6°23’7.60” E107°’6’13.14”</t>
  </si>
  <si>
    <t>S6°13’39.64” E107°’4’44.25”</t>
  </si>
  <si>
    <t>S6°14’25.75” E107°’4’5.15”</t>
  </si>
  <si>
    <t>S6°16’52.52” E107°’2’52.39”</t>
  </si>
  <si>
    <t>S6°16’23.80” E107°’3’8.29”</t>
  </si>
  <si>
    <t>S6°14’55.53” E107°’3’37.04”</t>
  </si>
  <si>
    <t>S6°16’43.48” E107°’1’30.92”</t>
  </si>
  <si>
    <t>E6°21’47.47” E107°21’39.59”</t>
  </si>
  <si>
    <t>S6°16’59.18” E107°’2’39.66”</t>
  </si>
  <si>
    <t>S6°15’14.84” E107°’3’30.17”</t>
  </si>
  <si>
    <t>S6°15’8.13” E107°’5’25.20”</t>
  </si>
  <si>
    <t>RES</t>
  </si>
  <si>
    <t>F6O6</t>
  </si>
  <si>
    <t>AHMAD YANI KARAWANG 2</t>
  </si>
  <si>
    <t>S6°17’51.00” E107°17’50.08”</t>
  </si>
  <si>
    <t>S6°14’6.93” E107°’5’32.72”</t>
  </si>
  <si>
    <t>S6°39’10.25” E107°25’40.53”</t>
  </si>
  <si>
    <t>S6°20’20.04” E107°’2’23.60”</t>
  </si>
  <si>
    <t>S6°15’48.65” E107°’3’53.98”</t>
  </si>
  <si>
    <t>CILEGONG 72 (FROM FQS2)</t>
  </si>
  <si>
    <t>S6°16’23.06” E107°’1’3.99”</t>
  </si>
  <si>
    <t>S6°14’16.49” E107°’4’48.09”</t>
  </si>
  <si>
    <t>S6°13’21.81” E107°’3’39.11”</t>
  </si>
  <si>
    <t>S6°13’54.63” E107°’4’57.53”</t>
  </si>
  <si>
    <t>S6°23’24.88” E107°23’45.27”</t>
  </si>
  <si>
    <t>AGUNG</t>
  </si>
  <si>
    <t>S6°15’8.92” E107°’1’52.67”</t>
  </si>
  <si>
    <t>S6°15’27.25” E107°’2’25.20”</t>
  </si>
  <si>
    <t>S6°17’24.14” E107°’2’38.74”</t>
  </si>
  <si>
    <t>S6°17’2.42” E107°’2’36.58”</t>
  </si>
  <si>
    <t>VIA TOL JAKARTA - CIKAMPEK</t>
  </si>
  <si>
    <t>S6°26’29.34” E107°’5’14.16”</t>
  </si>
  <si>
    <t>S6°16’3.48” E107°4’33.29”</t>
  </si>
  <si>
    <t>S6°27’10.73” E107°3’37.74”</t>
  </si>
  <si>
    <t>F26J</t>
  </si>
  <si>
    <t>SPBU SYEH QURO</t>
  </si>
  <si>
    <t>S6°17’41.75” E107°20’19.39”</t>
  </si>
  <si>
    <t>FIQB</t>
  </si>
  <si>
    <t>SPBU ROSALIA</t>
  </si>
  <si>
    <t>S6°21’57.30” E107°31’55.12”</t>
  </si>
  <si>
    <t>TIX1</t>
  </si>
  <si>
    <t>INTERCHANGE LEBAK SARI</t>
  </si>
  <si>
    <t>S6°20’8.34” E107°16’23.05”</t>
  </si>
  <si>
    <t>S6°12’22.35” E107°17’55.82”</t>
  </si>
  <si>
    <t>T1LR</t>
  </si>
  <si>
    <t>INTERCHANGE KARAWANG BARA</t>
  </si>
  <si>
    <t>S6°18’25.47” E107°16’34.67”</t>
  </si>
  <si>
    <t>TY4N</t>
  </si>
  <si>
    <t>CIDOMBA</t>
  </si>
  <si>
    <t>S6°20’50.82” E107°18’11.32”</t>
  </si>
  <si>
    <t>S6°13’37.54” E107°5’10.00”</t>
  </si>
  <si>
    <t>S6°14’57.07” E107°35.58”</t>
  </si>
  <si>
    <t>S6°’36’9.13” E107°25’36.60”</t>
  </si>
  <si>
    <t>S6°28’8.46” E107°25’41.17 ”</t>
  </si>
  <si>
    <t>S6°36’8.30" E107°25’28.23”</t>
  </si>
  <si>
    <t>S6°11’27.59” E107°17’46.72”</t>
  </si>
  <si>
    <t>FZQO</t>
  </si>
  <si>
    <t>S6°28’2.14” E107°26’43.82”</t>
  </si>
  <si>
    <t>S6°16.50.41” E107°19’53.00”</t>
  </si>
  <si>
    <t>S6°16’16.06” E107°59’36.43”</t>
  </si>
  <si>
    <t>S6°14’30.44” E107°’5’51.68”</t>
  </si>
  <si>
    <t>S6°19’12.21” E106°59’6.86”</t>
  </si>
  <si>
    <t>FU08</t>
  </si>
  <si>
    <t>REVO MALL TOWN</t>
  </si>
  <si>
    <t>S6°15’15.28” E106°59’25.16”</t>
  </si>
  <si>
    <t>S6°15’52.54” E107°4’17.13”</t>
  </si>
  <si>
    <t>FLVR</t>
  </si>
  <si>
    <t>NAROGONG PANGKALAN 11</t>
  </si>
  <si>
    <t>S6°19’19.70” E106°59’4.21”</t>
  </si>
  <si>
    <t>S6°33’31.14” E107°14’45.77”</t>
  </si>
  <si>
    <t>S6°20’38.16” E107°1’56.48”</t>
  </si>
  <si>
    <t>S6°59’30.30” E107°3’8.82”</t>
  </si>
</sst>
</file>

<file path=xl/styles.xml><?xml version="1.0" encoding="utf-8"?>
<styleSheet xmlns="http://schemas.openxmlformats.org/spreadsheetml/2006/main">
  <numFmts count="13">
    <numFmt numFmtId="176" formatCode="_(* #,##0.00_);_(* \(#,##0.00\);_(* &quot;-&quot;??_);_(@_)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  <numFmt numFmtId="180" formatCode="[$-409]d\-mmm\-yy;@"/>
    <numFmt numFmtId="181" formatCode="_ * #,##0.00_ ;_ * \-#,##0.00_ ;_ * &quot;-&quot;??_ ;_ @_ "/>
    <numFmt numFmtId="182" formatCode="[$-F800]dddd\,\ mmmm\ dd\,\ yyyy"/>
    <numFmt numFmtId="183" formatCode="_(* #,##0_);_(* \(#,##0\);_(* &quot;-&quot;??_);_(@_)"/>
    <numFmt numFmtId="184" formatCode="dd\-mmm\-yy"/>
    <numFmt numFmtId="185" formatCode="dd\-mmm"/>
    <numFmt numFmtId="186" formatCode="h:mm;@"/>
    <numFmt numFmtId="187" formatCode="0.0_ "/>
    <numFmt numFmtId="188" formatCode="0.00_ "/>
  </numFmts>
  <fonts count="84">
    <font>
      <sz val="11"/>
      <color theme="1"/>
      <name val="Calibri"/>
      <charset val="134"/>
      <scheme val="minor"/>
    </font>
    <font>
      <sz val="10"/>
      <color theme="1"/>
      <name val="Trebuchet MS"/>
      <charset val="134"/>
    </font>
    <font>
      <b/>
      <sz val="10"/>
      <color theme="1"/>
      <name val="Trebuchet MS"/>
      <charset val="134"/>
    </font>
    <font>
      <b/>
      <i/>
      <sz val="10"/>
      <color theme="1"/>
      <name val="Trebuchet MS"/>
      <charset val="134"/>
    </font>
    <font>
      <b/>
      <sz val="12"/>
      <color theme="1"/>
      <name val="Trebuchet MS"/>
      <charset val="134"/>
    </font>
    <font>
      <sz val="10"/>
      <name val="Trebuchet MS"/>
      <charset val="134"/>
    </font>
    <font>
      <sz val="10"/>
      <color indexed="8"/>
      <name val="Trebuchet MS"/>
      <charset val="134"/>
    </font>
    <font>
      <sz val="8"/>
      <color theme="1"/>
      <name val="Calibri"/>
      <charset val="0"/>
      <scheme val="minor"/>
    </font>
    <font>
      <sz val="10"/>
      <color indexed="8"/>
      <name val="Calibri"/>
      <charset val="0"/>
      <scheme val="minor"/>
    </font>
    <font>
      <sz val="10"/>
      <color theme="1"/>
      <name val="Calibri"/>
      <charset val="0"/>
      <scheme val="minor"/>
    </font>
    <font>
      <b/>
      <sz val="11"/>
      <color indexed="8"/>
      <name val="Calibri"/>
      <charset val="0"/>
      <scheme val="minor"/>
    </font>
    <font>
      <b/>
      <sz val="10"/>
      <color indexed="8"/>
      <name val="Calibri"/>
      <charset val="0"/>
      <scheme val="minor"/>
    </font>
    <font>
      <b/>
      <sz val="10"/>
      <name val="Calibri"/>
      <charset val="0"/>
      <scheme val="minor"/>
    </font>
    <font>
      <b/>
      <sz val="10"/>
      <color indexed="8"/>
      <name val="Trebuchet MS"/>
      <charset val="0"/>
    </font>
    <font>
      <b/>
      <sz val="10"/>
      <name val="Trebuchet MS"/>
      <charset val="0"/>
    </font>
    <font>
      <sz val="8"/>
      <color indexed="8"/>
      <name val="Trebuchet MS"/>
      <charset val="0"/>
    </font>
    <font>
      <sz val="9"/>
      <name val="Trebuchet MS"/>
      <charset val="0"/>
    </font>
    <font>
      <sz val="8"/>
      <name val="Trebuchet MS"/>
      <charset val="0"/>
    </font>
    <font>
      <sz val="8"/>
      <color indexed="8"/>
      <name val="Calibri"/>
      <charset val="0"/>
    </font>
    <font>
      <sz val="11"/>
      <color theme="1"/>
      <name val="Calibri"/>
      <charset val="0"/>
      <scheme val="minor"/>
    </font>
    <font>
      <sz val="9"/>
      <color theme="1"/>
      <name val="Calibri"/>
      <charset val="134"/>
      <scheme val="minor"/>
    </font>
    <font>
      <b/>
      <sz val="9"/>
      <color theme="1"/>
      <name val="Calibri"/>
      <charset val="134"/>
      <scheme val="minor"/>
    </font>
    <font>
      <i/>
      <sz val="9"/>
      <color theme="1"/>
      <name val="Calibri"/>
      <charset val="134"/>
      <scheme val="minor"/>
    </font>
    <font>
      <b/>
      <sz val="9"/>
      <name val="Calibri"/>
      <charset val="134"/>
      <scheme val="minor"/>
    </font>
    <font>
      <sz val="9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1"/>
      <name val="Calibri"/>
      <charset val="134"/>
    </font>
    <font>
      <sz val="9"/>
      <color theme="1"/>
      <name val="Calibri"/>
      <charset val="0"/>
      <scheme val="minor"/>
    </font>
    <font>
      <sz val="9"/>
      <name val="Calibri"/>
      <charset val="0"/>
      <scheme val="minor"/>
    </font>
    <font>
      <b/>
      <sz val="9"/>
      <name val="Calibri"/>
      <charset val="0"/>
      <scheme val="minor"/>
    </font>
    <font>
      <sz val="9"/>
      <name val="Calibri"/>
      <charset val="0"/>
    </font>
    <font>
      <u/>
      <sz val="9"/>
      <name val="Calibri"/>
      <charset val="0"/>
    </font>
    <font>
      <u/>
      <sz val="10"/>
      <color theme="10"/>
      <name val="Calibri"/>
      <charset val="0"/>
    </font>
    <font>
      <sz val="10"/>
      <color theme="0"/>
      <name val="Trebuchet MS"/>
      <charset val="134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7.8"/>
      <color theme="1"/>
      <name val="Calibri"/>
      <charset val="134"/>
      <scheme val="minor"/>
    </font>
    <font>
      <b/>
      <sz val="8"/>
      <color indexed="8"/>
      <name val="Trebuchet MS"/>
      <charset val="134"/>
    </font>
    <font>
      <sz val="8"/>
      <color indexed="8"/>
      <name val="Trebuchet MS"/>
      <charset val="134"/>
    </font>
    <font>
      <sz val="9"/>
      <color indexed="8"/>
      <name val="Trebuchet MS"/>
      <charset val="134"/>
    </font>
    <font>
      <sz val="8"/>
      <name val="Trebuchet MS"/>
      <charset val="134"/>
    </font>
    <font>
      <sz val="9"/>
      <name val="Trebuchet MS"/>
      <charset val="134"/>
    </font>
    <font>
      <b/>
      <sz val="9"/>
      <color indexed="8"/>
      <name val="Trebuchet MS"/>
      <charset val="134"/>
    </font>
    <font>
      <b/>
      <sz val="10"/>
      <color indexed="8"/>
      <name val="Calibri"/>
      <charset val="134"/>
      <scheme val="minor"/>
    </font>
    <font>
      <b/>
      <sz val="9"/>
      <name val="Trebuchet MS"/>
      <charset val="134"/>
    </font>
    <font>
      <b/>
      <sz val="10"/>
      <name val="Calibri"/>
      <charset val="134"/>
      <scheme val="minor"/>
    </font>
    <font>
      <b/>
      <sz val="8"/>
      <name val="Trebuchet MS"/>
      <charset val="134"/>
    </font>
    <font>
      <b/>
      <sz val="6"/>
      <color indexed="8"/>
      <name val="Trebuchet MS"/>
      <charset val="134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indexed="8"/>
      <name val="Calibri"/>
      <charset val="134"/>
    </font>
    <font>
      <sz val="11"/>
      <color theme="1"/>
      <name val="Trebuchet MS"/>
      <charset val="1"/>
    </font>
    <font>
      <sz val="11"/>
      <color theme="1"/>
      <name val="Trebuchet MS"/>
      <charset val="134"/>
    </font>
    <font>
      <u/>
      <sz val="11"/>
      <color theme="10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0"/>
      <name val="Arial"/>
      <charset val="134"/>
    </font>
    <font>
      <sz val="11"/>
      <color rgb="FF006100"/>
      <name val="Calibri"/>
      <charset val="0"/>
      <scheme val="minor"/>
    </font>
    <font>
      <u/>
      <sz val="11"/>
      <color theme="10"/>
      <name val="Calibri"/>
      <charset val="1"/>
    </font>
    <font>
      <b/>
      <sz val="11"/>
      <color theme="1"/>
      <name val="Calibri"/>
      <charset val="0"/>
      <scheme val="minor"/>
    </font>
    <font>
      <sz val="10"/>
      <color indexed="12"/>
      <name val="Arial"/>
      <charset val="134"/>
    </font>
    <font>
      <sz val="11"/>
      <color indexed="8"/>
      <name val="Arial"/>
      <charset val="134"/>
    </font>
    <font>
      <sz val="11"/>
      <color theme="1"/>
      <name val="Calibri"/>
      <charset val="1"/>
      <scheme val="minor"/>
    </font>
    <font>
      <sz val="10"/>
      <color indexed="8"/>
      <name val="Arial"/>
      <charset val="134"/>
    </font>
    <font>
      <sz val="9"/>
      <color theme="1"/>
      <name val="Trebuchet MS"/>
      <charset val="134"/>
    </font>
    <font>
      <sz val="11"/>
      <color rgb="FF000000"/>
      <name val="Calibri"/>
      <charset val="134"/>
    </font>
    <font>
      <b/>
      <sz val="11"/>
      <color theme="1"/>
      <name val="Calibri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b/>
      <sz val="9"/>
      <name val="Tahoma"/>
      <charset val="134"/>
    </font>
    <font>
      <sz val="9"/>
      <name val="Tahoma"/>
      <charset val="0"/>
    </font>
    <font>
      <sz val="8"/>
      <name val="Tahoma"/>
      <charset val="0"/>
    </font>
  </fonts>
  <fills count="4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1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61"/>
      </patternFill>
    </fill>
    <fill>
      <patternFill patternType="solid">
        <fgColor rgb="FFFFC0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7"/>
        <bgColor indexed="61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61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19" fillId="19" borderId="0" applyNumberFormat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51" fillId="0" borderId="0" applyFont="0" applyFill="0" applyBorder="0" applyAlignment="0" applyProtection="0"/>
    <xf numFmtId="0" fontId="51" fillId="0" borderId="0"/>
    <xf numFmtId="9" fontId="0" fillId="0" borderId="0" applyFont="0" applyFill="0" applyBorder="0" applyAlignment="0" applyProtection="0"/>
    <xf numFmtId="0" fontId="54" fillId="0" borderId="0" applyNumberFormat="0" applyFill="0" applyBorder="0" applyAlignment="0" applyProtection="0"/>
    <xf numFmtId="0" fontId="52" fillId="0" borderId="0"/>
    <xf numFmtId="0" fontId="48" fillId="21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28" borderId="17" applyNumberFormat="0" applyAlignment="0" applyProtection="0">
      <alignment vertical="center"/>
    </xf>
    <xf numFmtId="0" fontId="61" fillId="0" borderId="19" applyNumberFormat="0" applyFill="0" applyAlignment="0" applyProtection="0">
      <alignment vertical="center"/>
    </xf>
    <xf numFmtId="0" fontId="0" fillId="27" borderId="16" applyNumberFormat="0" applyFont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52" fillId="0" borderId="0"/>
    <xf numFmtId="0" fontId="66" fillId="0" borderId="20" applyNumberFormat="0" applyFill="0" applyAlignment="0" applyProtection="0">
      <alignment vertical="center"/>
    </xf>
    <xf numFmtId="0" fontId="0" fillId="0" borderId="0"/>
    <xf numFmtId="0" fontId="51" fillId="0" borderId="0"/>
    <xf numFmtId="0" fontId="66" fillId="0" borderId="0" applyNumberFormat="0" applyFill="0" applyBorder="0" applyAlignment="0" applyProtection="0">
      <alignment vertical="center"/>
    </xf>
    <xf numFmtId="0" fontId="65" fillId="36" borderId="15" applyNumberFormat="0" applyAlignment="0" applyProtection="0">
      <alignment vertical="center"/>
    </xf>
    <xf numFmtId="0" fontId="51" fillId="0" borderId="0"/>
    <xf numFmtId="0" fontId="48" fillId="37" borderId="0" applyNumberFormat="0" applyBorder="0" applyAlignment="0" applyProtection="0">
      <alignment vertical="center"/>
    </xf>
    <xf numFmtId="0" fontId="68" fillId="44" borderId="0" applyNumberFormat="0" applyBorder="0" applyAlignment="0" applyProtection="0">
      <alignment vertical="center"/>
    </xf>
    <xf numFmtId="0" fontId="60" fillId="26" borderId="18" applyNumberFormat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57" fillId="26" borderId="15" applyNumberFormat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180" fontId="51" fillId="0" borderId="0"/>
    <xf numFmtId="0" fontId="70" fillId="0" borderId="21" applyNumberFormat="0" applyFill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9" fillId="46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53" fillId="0" borderId="0"/>
    <xf numFmtId="0" fontId="48" fillId="29" borderId="0" applyNumberFormat="0" applyBorder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0" fontId="0" fillId="0" borderId="0"/>
    <xf numFmtId="0" fontId="19" fillId="22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53" fillId="0" borderId="0"/>
    <xf numFmtId="0" fontId="19" fillId="45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176" fontId="67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0" fillId="0" borderId="0"/>
    <xf numFmtId="180" fontId="51" fillId="0" borderId="0"/>
    <xf numFmtId="182" fontId="51" fillId="0" borderId="0"/>
    <xf numFmtId="0" fontId="51" fillId="0" borderId="0"/>
    <xf numFmtId="0" fontId="69" fillId="0" borderId="0" applyNumberFormat="0" applyFill="0" applyBorder="0" applyAlignment="0" applyProtection="0">
      <alignment vertical="top"/>
      <protection locked="0"/>
    </xf>
    <xf numFmtId="0" fontId="67" fillId="0" borderId="0"/>
    <xf numFmtId="0" fontId="67" fillId="0" borderId="0"/>
    <xf numFmtId="0" fontId="52" fillId="0" borderId="0"/>
    <xf numFmtId="0" fontId="71" fillId="0" borderId="0">
      <alignment vertical="top"/>
    </xf>
    <xf numFmtId="0" fontId="51" fillId="0" borderId="0"/>
    <xf numFmtId="0" fontId="53" fillId="0" borderId="0"/>
    <xf numFmtId="0" fontId="53" fillId="0" borderId="0"/>
    <xf numFmtId="0" fontId="72" fillId="0" borderId="0"/>
    <xf numFmtId="0" fontId="53" fillId="0" borderId="0"/>
    <xf numFmtId="0" fontId="73" fillId="0" borderId="0"/>
    <xf numFmtId="0" fontId="53" fillId="0" borderId="0"/>
    <xf numFmtId="0" fontId="74" fillId="0" borderId="0">
      <alignment vertical="top"/>
    </xf>
    <xf numFmtId="0" fontId="53" fillId="0" borderId="0"/>
    <xf numFmtId="0" fontId="75" fillId="0" borderId="0"/>
    <xf numFmtId="0" fontId="76" fillId="0" borderId="0" applyBorder="0"/>
    <xf numFmtId="0" fontId="53" fillId="0" borderId="0"/>
    <xf numFmtId="0" fontId="52" fillId="0" borderId="0"/>
    <xf numFmtId="0" fontId="67" fillId="0" borderId="0"/>
    <xf numFmtId="0" fontId="67" fillId="0" borderId="0"/>
    <xf numFmtId="0" fontId="67" fillId="0" borderId="0"/>
    <xf numFmtId="0" fontId="71" fillId="0" borderId="0"/>
  </cellStyleXfs>
  <cellXfs count="3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5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9" fontId="1" fillId="0" borderId="0" xfId="8" applyFont="1"/>
    <xf numFmtId="0" fontId="3" fillId="0" borderId="0" xfId="0" applyFont="1" applyAlignment="1"/>
    <xf numFmtId="0" fontId="4" fillId="2" borderId="6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top"/>
    </xf>
    <xf numFmtId="0" fontId="2" fillId="4" borderId="2" xfId="0" applyFont="1" applyFill="1" applyBorder="1" applyAlignment="1">
      <alignment horizontal="center" vertical="top" wrapText="1"/>
    </xf>
    <xf numFmtId="0" fontId="1" fillId="0" borderId="4" xfId="0" applyFont="1" applyBorder="1" applyAlignment="1">
      <alignment horizontal="left"/>
    </xf>
    <xf numFmtId="0" fontId="2" fillId="5" borderId="2" xfId="0" applyFont="1" applyFill="1" applyBorder="1" applyAlignment="1">
      <alignment horizontal="center" vertical="top" wrapText="1"/>
    </xf>
    <xf numFmtId="0" fontId="1" fillId="0" borderId="5" xfId="0" applyFont="1" applyBorder="1"/>
    <xf numFmtId="0" fontId="1" fillId="5" borderId="4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left"/>
    </xf>
    <xf numFmtId="0" fontId="0" fillId="0" borderId="2" xfId="0" applyFill="1" applyBorder="1"/>
    <xf numFmtId="0" fontId="1" fillId="0" borderId="5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left"/>
    </xf>
    <xf numFmtId="0" fontId="1" fillId="0" borderId="5" xfId="0" applyFont="1" applyBorder="1" applyAlignment="1">
      <alignment horizontal="left" vertical="center"/>
    </xf>
    <xf numFmtId="180" fontId="5" fillId="6" borderId="5" xfId="0" applyNumberFormat="1" applyFont="1" applyFill="1" applyBorder="1" applyAlignment="1">
      <alignment horizontal="left" vertical="center"/>
    </xf>
    <xf numFmtId="0" fontId="1" fillId="0" borderId="9" xfId="0" applyFont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left" vertical="center"/>
    </xf>
    <xf numFmtId="0" fontId="1" fillId="0" borderId="10" xfId="0" applyFont="1" applyBorder="1" applyAlignment="1">
      <alignment horizontal="center"/>
    </xf>
    <xf numFmtId="0" fontId="1" fillId="0" borderId="10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7" fillId="0" borderId="0" xfId="0" applyFont="1" applyFill="1" applyBorder="1" applyAlignment="1"/>
    <xf numFmtId="0" fontId="8" fillId="0" borderId="0" xfId="0" applyFont="1" applyFill="1" applyBorder="1" applyAlignment="1"/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180" fontId="9" fillId="0" borderId="0" xfId="0" applyNumberFormat="1" applyFont="1" applyFill="1" applyBorder="1" applyAlignment="1">
      <alignment horizontal="left"/>
    </xf>
    <xf numFmtId="180" fontId="9" fillId="0" borderId="0" xfId="0" applyNumberFormat="1" applyFont="1" applyFill="1" applyBorder="1" applyAlignment="1"/>
    <xf numFmtId="0" fontId="9" fillId="0" borderId="0" xfId="0" applyFont="1" applyFill="1" applyBorder="1" applyAlignment="1">
      <alignment wrapText="1"/>
    </xf>
    <xf numFmtId="0" fontId="9" fillId="0" borderId="0" xfId="0" applyFont="1" applyFill="1" applyBorder="1" applyAlignment="1"/>
    <xf numFmtId="0" fontId="10" fillId="0" borderId="0" xfId="0" applyFont="1" applyFill="1" applyBorder="1" applyAlignment="1">
      <alignment horizontal="left"/>
    </xf>
    <xf numFmtId="0" fontId="11" fillId="3" borderId="4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 wrapText="1"/>
    </xf>
    <xf numFmtId="180" fontId="12" fillId="7" borderId="4" xfId="70" applyNumberFormat="1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180" fontId="12" fillId="7" borderId="10" xfId="70" applyNumberFormat="1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 wrapText="1"/>
    </xf>
    <xf numFmtId="0" fontId="13" fillId="3" borderId="10" xfId="0" applyFont="1" applyFill="1" applyBorder="1" applyAlignment="1">
      <alignment horizontal="center" vertical="center"/>
    </xf>
    <xf numFmtId="0" fontId="13" fillId="7" borderId="4" xfId="70" applyFont="1" applyFill="1" applyBorder="1" applyAlignment="1">
      <alignment horizontal="center"/>
    </xf>
    <xf numFmtId="0" fontId="13" fillId="3" borderId="10" xfId="0" applyFont="1" applyFill="1" applyBorder="1" applyAlignment="1">
      <alignment horizontal="left" vertical="center"/>
    </xf>
    <xf numFmtId="180" fontId="14" fillId="7" borderId="10" xfId="70" applyNumberFormat="1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 wrapText="1"/>
    </xf>
    <xf numFmtId="0" fontId="15" fillId="8" borderId="2" xfId="0" applyFont="1" applyFill="1" applyBorder="1" applyAlignment="1">
      <alignment horizontal="center" vertical="center"/>
    </xf>
    <xf numFmtId="0" fontId="15" fillId="8" borderId="2" xfId="87" applyFont="1" applyFill="1" applyBorder="1" applyAlignment="1">
      <alignment horizontal="center" vertical="center"/>
    </xf>
    <xf numFmtId="0" fontId="15" fillId="0" borderId="2" xfId="82" applyFont="1" applyFill="1" applyBorder="1" applyAlignment="1">
      <alignment horizontal="left" vertical="center"/>
    </xf>
    <xf numFmtId="180" fontId="16" fillId="9" borderId="2" xfId="70" applyNumberFormat="1" applyFont="1" applyFill="1" applyBorder="1" applyAlignment="1">
      <alignment horizontal="center" vertical="center"/>
    </xf>
    <xf numFmtId="183" fontId="8" fillId="0" borderId="2" xfId="2" applyNumberFormat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6" borderId="2" xfId="87" applyFont="1" applyFill="1" applyBorder="1" applyAlignment="1">
      <alignment horizontal="center" vertical="center"/>
    </xf>
    <xf numFmtId="0" fontId="17" fillId="0" borderId="2" xfId="10" applyFont="1" applyFill="1" applyBorder="1" applyAlignment="1">
      <alignment horizontal="center" vertical="center"/>
    </xf>
    <xf numFmtId="0" fontId="15" fillId="8" borderId="2" xfId="86" applyFont="1" applyFill="1" applyBorder="1" applyAlignment="1">
      <alignment horizontal="center" vertical="center"/>
    </xf>
    <xf numFmtId="0" fontId="15" fillId="0" borderId="2" xfId="54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 wrapText="1"/>
    </xf>
    <xf numFmtId="0" fontId="11" fillId="4" borderId="10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/>
    <xf numFmtId="0" fontId="7" fillId="0" borderId="2" xfId="0" applyFont="1" applyFill="1" applyBorder="1" applyAlignment="1">
      <alignment horizontal="center" vertical="center"/>
    </xf>
    <xf numFmtId="0" fontId="15" fillId="8" borderId="2" xfId="0" applyFont="1" applyFill="1" applyBorder="1" applyAlignment="1">
      <alignment horizontal="center"/>
    </xf>
    <xf numFmtId="0" fontId="15" fillId="0" borderId="2" xfId="82" applyFont="1" applyFill="1" applyBorder="1" applyAlignment="1">
      <alignment horizontal="center" vertical="center"/>
    </xf>
    <xf numFmtId="0" fontId="18" fillId="0" borderId="2" xfId="74" applyFont="1" applyFill="1" applyBorder="1" applyAlignment="1">
      <alignment horizontal="center" vertical="center"/>
    </xf>
    <xf numFmtId="0" fontId="15" fillId="0" borderId="2" xfId="74" applyFont="1" applyFill="1" applyBorder="1" applyAlignment="1">
      <alignment horizontal="center" vertical="center"/>
    </xf>
    <xf numFmtId="0" fontId="17" fillId="0" borderId="10" xfId="10" applyFont="1" applyFill="1" applyBorder="1" applyAlignment="1">
      <alignment horizontal="center" vertical="center"/>
    </xf>
    <xf numFmtId="0" fontId="19" fillId="0" borderId="0" xfId="0" applyFont="1" applyFill="1" applyBorder="1" applyAlignment="1"/>
    <xf numFmtId="0" fontId="19" fillId="0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left"/>
    </xf>
    <xf numFmtId="0" fontId="10" fillId="10" borderId="4" xfId="0" applyFont="1" applyFill="1" applyBorder="1" applyAlignment="1">
      <alignment horizontal="center" vertical="center"/>
    </xf>
    <xf numFmtId="0" fontId="10" fillId="10" borderId="10" xfId="0" applyFont="1" applyFill="1" applyBorder="1" applyAlignment="1">
      <alignment horizontal="center" vertical="center"/>
    </xf>
    <xf numFmtId="0" fontId="19" fillId="8" borderId="2" xfId="0" applyFont="1" applyFill="1" applyBorder="1" applyAlignment="1">
      <alignment horizontal="center" vertical="center"/>
    </xf>
    <xf numFmtId="0" fontId="19" fillId="8" borderId="2" xfId="0" applyFont="1" applyFill="1" applyBorder="1" applyAlignment="1">
      <alignment horizontal="left" vertical="center"/>
    </xf>
    <xf numFmtId="58" fontId="19" fillId="0" borderId="2" xfId="0" applyNumberFormat="1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/>
    </xf>
    <xf numFmtId="184" fontId="19" fillId="0" borderId="2" xfId="0" applyNumberFormat="1" applyFont="1" applyFill="1" applyBorder="1" applyAlignment="1">
      <alignment horizontal="center" vertical="center"/>
    </xf>
    <xf numFmtId="0" fontId="9" fillId="8" borderId="0" xfId="0" applyFont="1" applyFill="1" applyBorder="1" applyAlignment="1">
      <alignment horizontal="center" vertical="center"/>
    </xf>
    <xf numFmtId="0" fontId="9" fillId="8" borderId="0" xfId="0" applyFont="1" applyFill="1" applyBorder="1" applyAlignment="1">
      <alignment horizontal="left"/>
    </xf>
    <xf numFmtId="0" fontId="9" fillId="8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0" fillId="10" borderId="2" xfId="0" applyFont="1" applyFill="1" applyBorder="1" applyAlignment="1">
      <alignment horizontal="center" vertical="center"/>
    </xf>
    <xf numFmtId="0" fontId="10" fillId="10" borderId="3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/>
    </xf>
    <xf numFmtId="0" fontId="19" fillId="0" borderId="2" xfId="0" applyFont="1" applyFill="1" applyBorder="1" applyAlignment="1">
      <alignment horizontal="left" vertical="center"/>
    </xf>
    <xf numFmtId="185" fontId="19" fillId="8" borderId="2" xfId="0" applyNumberFormat="1" applyFont="1" applyFill="1" applyBorder="1" applyAlignment="1">
      <alignment horizontal="left" vertical="center"/>
    </xf>
    <xf numFmtId="20" fontId="19" fillId="0" borderId="2" xfId="0" applyNumberFormat="1" applyFont="1" applyFill="1" applyBorder="1" applyAlignment="1">
      <alignment horizontal="right" vertical="center"/>
    </xf>
    <xf numFmtId="0" fontId="19" fillId="0" borderId="2" xfId="0" applyFont="1" applyFill="1" applyBorder="1" applyAlignment="1"/>
    <xf numFmtId="0" fontId="19" fillId="0" borderId="2" xfId="0" applyFont="1" applyFill="1" applyBorder="1" applyAlignment="1">
      <alignment horizontal="center"/>
    </xf>
    <xf numFmtId="20" fontId="19" fillId="0" borderId="2" xfId="0" applyNumberFormat="1" applyFont="1" applyFill="1" applyBorder="1" applyAlignment="1"/>
    <xf numFmtId="0" fontId="10" fillId="10" borderId="11" xfId="0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49" fontId="21" fillId="0" borderId="0" xfId="0" applyNumberFormat="1" applyFont="1" applyFill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21" fillId="3" borderId="0" xfId="0" applyFont="1" applyFill="1" applyAlignment="1">
      <alignment horizontal="left" vertical="center"/>
    </xf>
    <xf numFmtId="0" fontId="21" fillId="0" borderId="0" xfId="0" applyFont="1" applyAlignment="1">
      <alignment horizontal="center" vertical="center"/>
    </xf>
    <xf numFmtId="49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3" fillId="0" borderId="0" xfId="73" applyFont="1" applyFill="1" applyAlignment="1">
      <alignment horizontal="left" vertical="center"/>
    </xf>
    <xf numFmtId="0" fontId="23" fillId="11" borderId="2" xfId="62" applyFont="1" applyFill="1" applyBorder="1" applyAlignment="1">
      <alignment horizontal="center" vertical="center"/>
    </xf>
    <xf numFmtId="0" fontId="23" fillId="11" borderId="2" xfId="73" applyFont="1" applyFill="1" applyBorder="1" applyAlignment="1">
      <alignment horizontal="center" vertical="center"/>
    </xf>
    <xf numFmtId="49" fontId="23" fillId="11" borderId="2" xfId="73" applyNumberFormat="1" applyFont="1" applyFill="1" applyBorder="1" applyAlignment="1">
      <alignment horizontal="center" vertical="center"/>
    </xf>
    <xf numFmtId="0" fontId="23" fillId="0" borderId="2" xfId="62" applyFont="1" applyFill="1" applyBorder="1" applyAlignment="1">
      <alignment horizontal="left" vertical="center"/>
    </xf>
    <xf numFmtId="0" fontId="24" fillId="0" borderId="2" xfId="0" applyFont="1" applyFill="1" applyBorder="1" applyAlignment="1">
      <alignment horizontal="left" vertical="center"/>
    </xf>
    <xf numFmtId="0" fontId="23" fillId="0" borderId="2" xfId="73" applyFont="1" applyFill="1" applyBorder="1" applyAlignment="1">
      <alignment horizontal="center" vertical="center"/>
    </xf>
    <xf numFmtId="49" fontId="23" fillId="0" borderId="2" xfId="73" applyNumberFormat="1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center" vertical="center"/>
    </xf>
    <xf numFmtId="0" fontId="24" fillId="0" borderId="2" xfId="73" applyFont="1" applyFill="1" applyBorder="1" applyAlignment="1">
      <alignment horizontal="left" vertical="center"/>
    </xf>
    <xf numFmtId="0" fontId="24" fillId="0" borderId="2" xfId="73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left" vertical="center"/>
    </xf>
    <xf numFmtId="0" fontId="23" fillId="0" borderId="2" xfId="73" applyFont="1" applyFill="1" applyBorder="1" applyAlignment="1">
      <alignment horizontal="left" vertical="center"/>
    </xf>
    <xf numFmtId="0" fontId="20" fillId="0" borderId="2" xfId="73" applyFont="1" applyFill="1" applyBorder="1" applyAlignment="1">
      <alignment horizontal="left" vertical="center"/>
    </xf>
    <xf numFmtId="0" fontId="20" fillId="0" borderId="2" xfId="73" applyFont="1" applyFill="1" applyBorder="1" applyAlignment="1">
      <alignment horizontal="center" vertical="center"/>
    </xf>
    <xf numFmtId="0" fontId="20" fillId="0" borderId="2" xfId="75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vertical="center"/>
    </xf>
    <xf numFmtId="0" fontId="25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11" borderId="2" xfId="0" applyFont="1" applyFill="1" applyBorder="1" applyAlignment="1">
      <alignment horizontal="center" vertical="center"/>
    </xf>
    <xf numFmtId="2" fontId="29" fillId="11" borderId="2" xfId="0" applyNumberFormat="1" applyFont="1" applyFill="1" applyBorder="1" applyAlignment="1">
      <alignment horizontal="center" vertical="center"/>
    </xf>
    <xf numFmtId="0" fontId="29" fillId="0" borderId="2" xfId="0" applyFont="1" applyFill="1" applyBorder="1" applyAlignment="1">
      <alignment horizontal="center" vertical="center"/>
    </xf>
    <xf numFmtId="2" fontId="29" fillId="0" borderId="2" xfId="0" applyNumberFormat="1" applyFont="1" applyFill="1" applyBorder="1" applyAlignment="1">
      <alignment horizontal="center" vertical="center"/>
    </xf>
    <xf numFmtId="0" fontId="28" fillId="0" borderId="2" xfId="0" applyFont="1" applyFill="1" applyBorder="1" applyAlignment="1">
      <alignment horizontal="center" vertical="center"/>
    </xf>
    <xf numFmtId="0" fontId="28" fillId="0" borderId="2" xfId="0" applyFont="1" applyFill="1" applyBorder="1" applyAlignment="1">
      <alignment vertical="center"/>
    </xf>
    <xf numFmtId="0" fontId="28" fillId="0" borderId="2" xfId="9" applyFont="1" applyFill="1" applyBorder="1" applyAlignment="1" applyProtection="1">
      <alignment vertical="center"/>
    </xf>
    <xf numFmtId="0" fontId="30" fillId="0" borderId="2" xfId="9" applyFont="1" applyFill="1" applyBorder="1" applyAlignment="1" applyProtection="1">
      <alignment vertical="center"/>
    </xf>
    <xf numFmtId="0" fontId="31" fillId="0" borderId="2" xfId="9" applyFont="1" applyFill="1" applyBorder="1" applyAlignment="1" applyProtection="1">
      <alignment vertical="center"/>
    </xf>
    <xf numFmtId="0" fontId="32" fillId="0" borderId="2" xfId="9" applyFont="1" applyFill="1" applyBorder="1" applyAlignment="1" applyProtection="1">
      <alignment vertical="center"/>
    </xf>
    <xf numFmtId="0" fontId="27" fillId="0" borderId="2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 vertical="top" wrapText="1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33" fillId="4" borderId="2" xfId="0" applyFont="1" applyFill="1" applyBorder="1" applyAlignment="1">
      <alignment horizontal="center" vertical="center"/>
    </xf>
    <xf numFmtId="0" fontId="33" fillId="4" borderId="2" xfId="0" applyFont="1" applyFill="1" applyBorder="1" applyAlignment="1">
      <alignment horizontal="center" vertical="center" wrapText="1"/>
    </xf>
    <xf numFmtId="0" fontId="1" fillId="0" borderId="2" xfId="0" applyFont="1" applyBorder="1"/>
    <xf numFmtId="186" fontId="1" fillId="0" borderId="2" xfId="0" applyNumberFormat="1" applyFont="1" applyBorder="1" applyAlignment="1">
      <alignment horizontal="center" vertical="center"/>
    </xf>
    <xf numFmtId="0" fontId="33" fillId="4" borderId="2" xfId="0" applyFont="1" applyFill="1" applyBorder="1"/>
    <xf numFmtId="20" fontId="1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left"/>
    </xf>
    <xf numFmtId="20" fontId="33" fillId="4" borderId="2" xfId="0" applyNumberFormat="1" applyFont="1" applyFill="1" applyBorder="1" applyAlignment="1">
      <alignment horizontal="center" vertical="center"/>
    </xf>
    <xf numFmtId="0" fontId="1" fillId="0" borderId="2" xfId="0" applyFont="1" applyBorder="1" applyAlignment="1"/>
    <xf numFmtId="20" fontId="1" fillId="0" borderId="2" xfId="0" applyNumberFormat="1" applyFont="1" applyBorder="1"/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wrapText="1"/>
    </xf>
    <xf numFmtId="0" fontId="1" fillId="0" borderId="10" xfId="0" applyFont="1" applyBorder="1" applyAlignment="1">
      <alignment horizontal="left"/>
    </xf>
    <xf numFmtId="187" fontId="1" fillId="0" borderId="2" xfId="0" applyNumberFormat="1" applyFont="1" applyBorder="1" applyAlignment="1">
      <alignment horizontal="center"/>
    </xf>
    <xf numFmtId="0" fontId="1" fillId="0" borderId="4" xfId="0" applyFont="1" applyBorder="1"/>
    <xf numFmtId="20" fontId="1" fillId="0" borderId="4" xfId="0" applyNumberFormat="1" applyFont="1" applyBorder="1" applyAlignment="1">
      <alignment horizontal="center"/>
    </xf>
    <xf numFmtId="0" fontId="33" fillId="4" borderId="11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4" fillId="10" borderId="0" xfId="0" applyFont="1" applyFill="1" applyAlignment="1">
      <alignment horizontal="left" vertical="center"/>
    </xf>
    <xf numFmtId="0" fontId="0" fillId="10" borderId="0" xfId="0" applyFont="1" applyFill="1" applyAlignment="1">
      <alignment horizontal="center" vertical="center"/>
    </xf>
    <xf numFmtId="0" fontId="35" fillId="12" borderId="2" xfId="0" applyFont="1" applyFill="1" applyBorder="1" applyAlignment="1">
      <alignment horizontal="center" vertical="center" wrapText="1"/>
    </xf>
    <xf numFmtId="0" fontId="25" fillId="2" borderId="5" xfId="0" applyFont="1" applyFill="1" applyBorder="1" applyAlignment="1" applyProtection="1">
      <alignment horizontal="center"/>
    </xf>
    <xf numFmtId="0" fontId="25" fillId="2" borderId="5" xfId="0" applyFont="1" applyFill="1" applyBorder="1" applyAlignment="1" applyProtection="1">
      <alignment horizontal="left"/>
    </xf>
    <xf numFmtId="0" fontId="36" fillId="0" borderId="0" xfId="0" applyFont="1" applyAlignment="1">
      <alignment wrapText="1"/>
    </xf>
    <xf numFmtId="0" fontId="36" fillId="0" borderId="0" xfId="0" applyFont="1" applyFill="1" applyAlignment="1">
      <alignment wrapText="1"/>
    </xf>
    <xf numFmtId="0" fontId="34" fillId="10" borderId="0" xfId="0" applyFont="1" applyFill="1" applyAlignment="1">
      <alignment horizontal="left"/>
    </xf>
    <xf numFmtId="0" fontId="0" fillId="1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35" fillId="0" borderId="0" xfId="0" applyFont="1" applyFill="1" applyAlignment="1">
      <alignment horizontal="center" vertical="center" wrapText="1"/>
    </xf>
    <xf numFmtId="22" fontId="36" fillId="0" borderId="0" xfId="0" applyNumberFormat="1" applyFont="1" applyAlignment="1">
      <alignment wrapText="1"/>
    </xf>
    <xf numFmtId="0" fontId="37" fillId="8" borderId="0" xfId="0" applyFont="1" applyFill="1"/>
    <xf numFmtId="0" fontId="38" fillId="8" borderId="13" xfId="0" applyFont="1" applyFill="1" applyBorder="1"/>
    <xf numFmtId="0" fontId="38" fillId="8" borderId="0" xfId="0" applyFont="1" applyFill="1" applyAlignment="1">
      <alignment horizontal="left"/>
    </xf>
    <xf numFmtId="0" fontId="38" fillId="0" borderId="0" xfId="0" applyFont="1" applyFill="1"/>
    <xf numFmtId="0" fontId="39" fillId="8" borderId="0" xfId="0" applyFont="1" applyFill="1"/>
    <xf numFmtId="0" fontId="39" fillId="8" borderId="0" xfId="0" applyFont="1" applyFill="1" applyAlignment="1">
      <alignment horizontal="center" vertical="center"/>
    </xf>
    <xf numFmtId="0" fontId="39" fillId="8" borderId="0" xfId="0" applyFont="1" applyFill="1" applyAlignment="1">
      <alignment horizontal="center"/>
    </xf>
    <xf numFmtId="0" fontId="38" fillId="8" borderId="0" xfId="0" applyFont="1" applyFill="1" applyBorder="1"/>
    <xf numFmtId="0" fontId="38" fillId="8" borderId="0" xfId="0" applyFont="1" applyFill="1" applyAlignment="1">
      <alignment horizontal="center"/>
    </xf>
    <xf numFmtId="0" fontId="38" fillId="8" borderId="0" xfId="0" applyFont="1" applyFill="1"/>
    <xf numFmtId="180" fontId="38" fillId="8" borderId="0" xfId="0" applyNumberFormat="1" applyFont="1" applyFill="1" applyAlignment="1">
      <alignment horizontal="center"/>
    </xf>
    <xf numFmtId="0" fontId="40" fillId="8" borderId="0" xfId="0" applyFont="1" applyFill="1"/>
    <xf numFmtId="0" fontId="41" fillId="8" borderId="0" xfId="0" applyFont="1" applyFill="1"/>
    <xf numFmtId="0" fontId="42" fillId="8" borderId="0" xfId="0" applyFont="1" applyFill="1" applyAlignment="1">
      <alignment horizontal="left"/>
    </xf>
    <xf numFmtId="0" fontId="39" fillId="8" borderId="0" xfId="0" applyFont="1" applyFill="1" applyAlignment="1">
      <alignment horizontal="left"/>
    </xf>
    <xf numFmtId="0" fontId="43" fillId="13" borderId="4" xfId="0" applyFont="1" applyFill="1" applyBorder="1" applyAlignment="1">
      <alignment horizontal="center" vertical="center"/>
    </xf>
    <xf numFmtId="0" fontId="43" fillId="14" borderId="2" xfId="70" applyFont="1" applyFill="1" applyBorder="1" applyAlignment="1">
      <alignment horizontal="center"/>
    </xf>
    <xf numFmtId="0" fontId="43" fillId="13" borderId="10" xfId="0" applyFont="1" applyFill="1" applyBorder="1" applyAlignment="1">
      <alignment horizontal="center" vertical="center"/>
    </xf>
    <xf numFmtId="0" fontId="43" fillId="14" borderId="2" xfId="70" applyFont="1" applyFill="1" applyBorder="1" applyAlignment="1">
      <alignment horizontal="center" vertical="center"/>
    </xf>
    <xf numFmtId="0" fontId="43" fillId="13" borderId="2" xfId="87" applyFont="1" applyFill="1" applyBorder="1" applyAlignment="1">
      <alignment horizontal="center" vertical="center"/>
    </xf>
    <xf numFmtId="0" fontId="37" fillId="13" borderId="10" xfId="0" applyFont="1" applyFill="1" applyBorder="1" applyAlignment="1">
      <alignment horizontal="center" vertical="center"/>
    </xf>
    <xf numFmtId="0" fontId="42" fillId="14" borderId="4" xfId="70" applyFont="1" applyFill="1" applyBorder="1" applyAlignment="1">
      <alignment horizontal="center"/>
    </xf>
    <xf numFmtId="0" fontId="42" fillId="13" borderId="10" xfId="87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6" fillId="8" borderId="2" xfId="87" applyFont="1" applyFill="1" applyBorder="1" applyAlignment="1">
      <alignment horizontal="center" vertical="center"/>
    </xf>
    <xf numFmtId="0" fontId="6" fillId="8" borderId="2" xfId="87" applyFont="1" applyFill="1" applyBorder="1" applyAlignment="1">
      <alignment horizontal="left" vertical="center"/>
    </xf>
    <xf numFmtId="0" fontId="6" fillId="8" borderId="2" xfId="0" applyFont="1" applyFill="1" applyBorder="1" applyAlignment="1">
      <alignment horizontal="left" vertical="center"/>
    </xf>
    <xf numFmtId="0" fontId="5" fillId="8" borderId="2" xfId="87" applyFont="1" applyFill="1" applyBorder="1" applyAlignment="1">
      <alignment horizontal="center" vertical="center"/>
    </xf>
    <xf numFmtId="0" fontId="6" fillId="8" borderId="0" xfId="87" applyFont="1" applyFill="1" applyBorder="1" applyAlignment="1">
      <alignment horizontal="left" vertical="center"/>
    </xf>
    <xf numFmtId="0" fontId="6" fillId="0" borderId="2" xfId="87" applyFont="1" applyFill="1" applyBorder="1" applyAlignment="1">
      <alignment horizontal="center" vertical="center"/>
    </xf>
    <xf numFmtId="0" fontId="6" fillId="0" borderId="2" xfId="54" applyFont="1" applyBorder="1" applyAlignment="1">
      <alignment horizontal="center" vertical="center"/>
    </xf>
    <xf numFmtId="180" fontId="40" fillId="8" borderId="0" xfId="0" applyNumberFormat="1" applyFont="1" applyFill="1"/>
    <xf numFmtId="0" fontId="40" fillId="8" borderId="0" xfId="0" applyNumberFormat="1" applyFont="1" applyFill="1" applyAlignment="1">
      <alignment horizontal="center"/>
    </xf>
    <xf numFmtId="0" fontId="44" fillId="8" borderId="0" xfId="0" applyFont="1" applyFill="1"/>
    <xf numFmtId="180" fontId="45" fillId="14" borderId="4" xfId="70" applyNumberFormat="1" applyFont="1" applyFill="1" applyBorder="1" applyAlignment="1">
      <alignment horizontal="center" vertical="center"/>
    </xf>
    <xf numFmtId="0" fontId="45" fillId="13" borderId="4" xfId="0" applyFont="1" applyFill="1" applyBorder="1" applyAlignment="1">
      <alignment horizontal="center" vertical="center"/>
    </xf>
    <xf numFmtId="0" fontId="45" fillId="13" borderId="4" xfId="0" applyNumberFormat="1" applyFont="1" applyFill="1" applyBorder="1" applyAlignment="1">
      <alignment horizontal="center" vertical="center"/>
    </xf>
    <xf numFmtId="180" fontId="45" fillId="14" borderId="10" xfId="70" applyNumberFormat="1" applyFont="1" applyFill="1" applyBorder="1" applyAlignment="1">
      <alignment horizontal="center" vertical="center"/>
    </xf>
    <xf numFmtId="0" fontId="45" fillId="13" borderId="10" xfId="0" applyFont="1" applyFill="1" applyBorder="1" applyAlignment="1">
      <alignment horizontal="center" vertical="center"/>
    </xf>
    <xf numFmtId="0" fontId="45" fillId="13" borderId="10" xfId="0" applyNumberFormat="1" applyFont="1" applyFill="1" applyBorder="1" applyAlignment="1">
      <alignment horizontal="center" vertical="center"/>
    </xf>
    <xf numFmtId="180" fontId="44" fillId="14" borderId="10" xfId="70" applyNumberFormat="1" applyFont="1" applyFill="1" applyBorder="1" applyAlignment="1">
      <alignment horizontal="center" vertical="center"/>
    </xf>
    <xf numFmtId="0" fontId="46" fillId="13" borderId="10" xfId="0" applyFont="1" applyFill="1" applyBorder="1" applyAlignment="1">
      <alignment horizontal="center" vertical="center"/>
    </xf>
    <xf numFmtId="0" fontId="44" fillId="13" borderId="10" xfId="0" applyFont="1" applyFill="1" applyBorder="1" applyAlignment="1">
      <alignment horizontal="center" vertical="center"/>
    </xf>
    <xf numFmtId="0" fontId="47" fillId="13" borderId="10" xfId="0" applyFont="1" applyFill="1" applyBorder="1" applyAlignment="1">
      <alignment horizontal="center" vertical="center"/>
    </xf>
    <xf numFmtId="180" fontId="5" fillId="9" borderId="2" xfId="70" applyNumberFormat="1" applyFont="1" applyFill="1" applyBorder="1" applyAlignment="1">
      <alignment horizontal="center" vertical="center"/>
    </xf>
    <xf numFmtId="180" fontId="5" fillId="0" borderId="2" xfId="0" applyNumberFormat="1" applyFont="1" applyFill="1" applyBorder="1" applyAlignment="1">
      <alignment horizontal="left" vertical="center"/>
    </xf>
    <xf numFmtId="180" fontId="5" fillId="0" borderId="2" xfId="0" applyNumberFormat="1" applyFont="1" applyFill="1" applyBorder="1" applyAlignment="1">
      <alignment horizontal="center" vertical="center"/>
    </xf>
    <xf numFmtId="0" fontId="5" fillId="8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left"/>
    </xf>
    <xf numFmtId="0" fontId="5" fillId="0" borderId="2" xfId="10" applyFont="1" applyFill="1" applyBorder="1" applyAlignment="1">
      <alignment horizontal="left" vertical="center"/>
    </xf>
    <xf numFmtId="0" fontId="6" fillId="8" borderId="0" xfId="87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6" fillId="0" borderId="2" xfId="83" applyFont="1" applyFill="1" applyBorder="1" applyAlignment="1">
      <alignment horizontal="left" vertical="center"/>
    </xf>
    <xf numFmtId="0" fontId="5" fillId="0" borderId="2" xfId="83" applyFont="1" applyFill="1" applyBorder="1" applyAlignment="1">
      <alignment horizontal="left" vertical="center"/>
    </xf>
    <xf numFmtId="0" fontId="5" fillId="0" borderId="2" xfId="73" applyFont="1" applyFill="1" applyBorder="1" applyAlignment="1">
      <alignment horizontal="left" vertical="center"/>
    </xf>
    <xf numFmtId="180" fontId="6" fillId="8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/>
    </xf>
    <xf numFmtId="0" fontId="6" fillId="0" borderId="2" xfId="82" applyFont="1" applyFill="1" applyBorder="1" applyAlignment="1">
      <alignment horizontal="left" vertical="center"/>
    </xf>
    <xf numFmtId="0" fontId="6" fillId="8" borderId="2" xfId="86" applyFont="1" applyFill="1" applyBorder="1" applyAlignment="1">
      <alignment horizontal="center" vertical="center"/>
    </xf>
    <xf numFmtId="0" fontId="6" fillId="8" borderId="2" xfId="85" applyFont="1" applyFill="1" applyBorder="1" applyAlignment="1">
      <alignment horizontal="center" vertical="center"/>
    </xf>
    <xf numFmtId="0" fontId="6" fillId="0" borderId="2" xfId="86" applyFont="1" applyFill="1" applyBorder="1" applyAlignment="1">
      <alignment horizontal="center" vertical="center"/>
    </xf>
    <xf numFmtId="0" fontId="6" fillId="0" borderId="2" xfId="85" applyFont="1" applyFill="1" applyBorder="1" applyAlignment="1">
      <alignment horizontal="center" vertical="center"/>
    </xf>
    <xf numFmtId="0" fontId="6" fillId="8" borderId="2" xfId="74" applyFont="1" applyFill="1" applyBorder="1" applyAlignment="1">
      <alignment horizontal="left" vertical="center" wrapText="1" shrinkToFit="1"/>
    </xf>
    <xf numFmtId="0" fontId="5" fillId="0" borderId="2" xfId="71" applyFont="1" applyFill="1" applyBorder="1" applyAlignment="1">
      <alignment horizontal="left" vertical="center"/>
    </xf>
    <xf numFmtId="0" fontId="5" fillId="0" borderId="2" xfId="10" applyFont="1" applyFill="1" applyBorder="1" applyAlignment="1">
      <alignment horizontal="center" vertical="center"/>
    </xf>
    <xf numFmtId="0" fontId="6" fillId="0" borderId="2" xfId="74" applyFont="1" applyFill="1" applyBorder="1" applyAlignment="1">
      <alignment horizontal="center" vertical="center"/>
    </xf>
    <xf numFmtId="0" fontId="6" fillId="0" borderId="2" xfId="74" applyFont="1" applyFill="1" applyBorder="1" applyAlignment="1">
      <alignment horizontal="left" vertical="center" wrapText="1" shrinkToFit="1"/>
    </xf>
    <xf numFmtId="0" fontId="5" fillId="0" borderId="10" xfId="10" applyFont="1" applyFill="1" applyBorder="1" applyAlignment="1">
      <alignment horizontal="center" vertical="center"/>
    </xf>
    <xf numFmtId="0" fontId="5" fillId="0" borderId="0" xfId="10" applyFont="1" applyFill="1" applyBorder="1" applyAlignment="1">
      <alignment horizontal="left" vertical="center"/>
    </xf>
    <xf numFmtId="0" fontId="5" fillId="0" borderId="10" xfId="10" applyFont="1" applyFill="1" applyBorder="1" applyAlignment="1">
      <alignment horizontal="left" vertical="center"/>
    </xf>
    <xf numFmtId="0" fontId="6" fillId="0" borderId="2" xfId="0" applyFont="1" applyBorder="1"/>
    <xf numFmtId="0" fontId="6" fillId="8" borderId="10" xfId="0" applyFont="1" applyFill="1" applyBorder="1" applyAlignment="1">
      <alignment horizontal="center" vertical="center"/>
    </xf>
    <xf numFmtId="0" fontId="5" fillId="0" borderId="10" xfId="10" applyFont="1" applyFill="1" applyBorder="1" applyAlignment="1">
      <alignment vertical="center"/>
    </xf>
    <xf numFmtId="0" fontId="6" fillId="8" borderId="10" xfId="0" applyFont="1" applyFill="1" applyBorder="1" applyAlignment="1">
      <alignment horizontal="left" vertical="center"/>
    </xf>
    <xf numFmtId="0" fontId="6" fillId="8" borderId="4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left" vertical="center"/>
    </xf>
    <xf numFmtId="0" fontId="5" fillId="8" borderId="2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 vertical="center" wrapText="1"/>
    </xf>
    <xf numFmtId="0" fontId="6" fillId="8" borderId="2" xfId="0" applyFont="1" applyFill="1" applyBorder="1"/>
    <xf numFmtId="0" fontId="1" fillId="0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left" vertical="center"/>
    </xf>
    <xf numFmtId="184" fontId="1" fillId="15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39" fillId="8" borderId="2" xfId="0" applyFont="1" applyFill="1" applyBorder="1" applyAlignment="1">
      <alignment horizontal="center" vertical="center" wrapText="1"/>
    </xf>
    <xf numFmtId="0" fontId="6" fillId="10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left" vertical="center"/>
    </xf>
    <xf numFmtId="188" fontId="38" fillId="8" borderId="0" xfId="0" applyNumberFormat="1" applyFont="1" applyFill="1"/>
    <xf numFmtId="0" fontId="39" fillId="16" borderId="2" xfId="0" applyFont="1" applyFill="1" applyBorder="1" applyAlignment="1">
      <alignment horizontal="center" vertical="center"/>
    </xf>
    <xf numFmtId="0" fontId="39" fillId="16" borderId="2" xfId="87" applyFont="1" applyFill="1" applyBorder="1" applyAlignment="1">
      <alignment horizontal="center" vertical="center"/>
    </xf>
    <xf numFmtId="0" fontId="39" fillId="16" borderId="2" xfId="87" applyFont="1" applyFill="1" applyBorder="1" applyAlignment="1">
      <alignment horizontal="left" vertical="center"/>
    </xf>
    <xf numFmtId="0" fontId="39" fillId="16" borderId="2" xfId="0" applyFont="1" applyFill="1" applyBorder="1" applyAlignment="1">
      <alignment horizontal="left" vertical="center"/>
    </xf>
    <xf numFmtId="0" fontId="39" fillId="16" borderId="2" xfId="83" applyFont="1" applyFill="1" applyBorder="1" applyAlignment="1">
      <alignment horizontal="left" vertical="center"/>
    </xf>
    <xf numFmtId="0" fontId="6" fillId="16" borderId="2" xfId="0" applyFont="1" applyFill="1" applyBorder="1" applyAlignment="1">
      <alignment horizontal="center" vertical="center"/>
    </xf>
    <xf numFmtId="0" fontId="6" fillId="16" borderId="2" xfId="87" applyFont="1" applyFill="1" applyBorder="1" applyAlignment="1">
      <alignment horizontal="center" vertical="center"/>
    </xf>
    <xf numFmtId="0" fontId="6" fillId="16" borderId="2" xfId="87" applyFont="1" applyFill="1" applyBorder="1" applyAlignment="1">
      <alignment horizontal="left" vertical="center"/>
    </xf>
    <xf numFmtId="0" fontId="6" fillId="16" borderId="2" xfId="0" applyFont="1" applyFill="1" applyBorder="1" applyAlignment="1">
      <alignment horizontal="left" vertical="center"/>
    </xf>
    <xf numFmtId="0" fontId="6" fillId="16" borderId="2" xfId="0" applyFont="1" applyFill="1" applyBorder="1" applyAlignment="1">
      <alignment horizontal="center"/>
    </xf>
    <xf numFmtId="0" fontId="6" fillId="16" borderId="2" xfId="82" applyFont="1" applyFill="1" applyBorder="1" applyAlignment="1">
      <alignment horizontal="left" vertical="center"/>
    </xf>
    <xf numFmtId="184" fontId="1" fillId="10" borderId="2" xfId="0" applyNumberFormat="1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 wrapText="1"/>
    </xf>
    <xf numFmtId="180" fontId="41" fillId="17" borderId="2" xfId="70" applyNumberFormat="1" applyFont="1" applyFill="1" applyBorder="1" applyAlignment="1">
      <alignment horizontal="center" vertical="center"/>
    </xf>
    <xf numFmtId="180" fontId="41" fillId="16" borderId="2" xfId="0" applyNumberFormat="1" applyFont="1" applyFill="1" applyBorder="1" applyAlignment="1">
      <alignment horizontal="left" vertical="center"/>
    </xf>
    <xf numFmtId="180" fontId="41" fillId="16" borderId="2" xfId="0" applyNumberFormat="1" applyFont="1" applyFill="1" applyBorder="1" applyAlignment="1">
      <alignment horizontal="center" vertical="center"/>
    </xf>
    <xf numFmtId="0" fontId="41" fillId="16" borderId="2" xfId="0" applyNumberFormat="1" applyFont="1" applyFill="1" applyBorder="1" applyAlignment="1">
      <alignment horizontal="center" vertical="center"/>
    </xf>
    <xf numFmtId="180" fontId="5" fillId="17" borderId="2" xfId="70" applyNumberFormat="1" applyFont="1" applyFill="1" applyBorder="1" applyAlignment="1">
      <alignment horizontal="center" vertical="center"/>
    </xf>
    <xf numFmtId="180" fontId="5" fillId="16" borderId="2" xfId="0" applyNumberFormat="1" applyFont="1" applyFill="1" applyBorder="1" applyAlignment="1">
      <alignment horizontal="left" vertical="center"/>
    </xf>
    <xf numFmtId="180" fontId="5" fillId="16" borderId="2" xfId="0" applyNumberFormat="1" applyFont="1" applyFill="1" applyBorder="1" applyAlignment="1">
      <alignment horizontal="center" vertical="center"/>
    </xf>
    <xf numFmtId="0" fontId="5" fillId="16" borderId="2" xfId="0" applyNumberFormat="1" applyFont="1" applyFill="1" applyBorder="1" applyAlignment="1">
      <alignment horizontal="center" vertical="center"/>
    </xf>
    <xf numFmtId="180" fontId="41" fillId="16" borderId="2" xfId="70" applyNumberFormat="1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/>
    </xf>
    <xf numFmtId="0" fontId="6" fillId="16" borderId="2" xfId="0" applyFont="1" applyFill="1" applyBorder="1" applyAlignment="1">
      <alignment horizontal="left"/>
    </xf>
    <xf numFmtId="0" fontId="39" fillId="16" borderId="2" xfId="0" applyFont="1" applyFill="1" applyBorder="1" applyAlignment="1">
      <alignment horizontal="left"/>
    </xf>
    <xf numFmtId="0" fontId="6" fillId="0" borderId="2" xfId="0" applyFont="1" applyFill="1" applyBorder="1" applyAlignment="1" quotePrefix="1">
      <alignment horizontal="center" vertical="center"/>
    </xf>
    <xf numFmtId="0" fontId="6" fillId="8" borderId="2" xfId="0" applyFont="1" applyFill="1" applyBorder="1" applyAlignment="1" quotePrefix="1">
      <alignment horizontal="center" vertical="center"/>
    </xf>
    <xf numFmtId="0" fontId="6" fillId="0" borderId="2" xfId="0" applyFont="1" applyFill="1" applyBorder="1" applyAlignment="1" quotePrefix="1">
      <alignment horizontal="center" vertical="center" wrapText="1"/>
    </xf>
    <xf numFmtId="0" fontId="6" fillId="8" borderId="2" xfId="0" applyFont="1" applyFill="1" applyBorder="1" applyAlignment="1" quotePrefix="1">
      <alignment horizontal="center" vertical="center" wrapText="1"/>
    </xf>
    <xf numFmtId="0" fontId="6" fillId="16" borderId="2" xfId="0" applyFont="1" applyFill="1" applyBorder="1" applyAlignment="1" quotePrefix="1">
      <alignment horizontal="center" vertical="center"/>
    </xf>
    <xf numFmtId="0" fontId="39" fillId="16" borderId="2" xfId="0" applyFont="1" applyFill="1" applyBorder="1" applyAlignment="1" quotePrefix="1">
      <alignment horizontal="center" vertical="center"/>
    </xf>
    <xf numFmtId="0" fontId="28" fillId="0" borderId="2" xfId="0" applyFont="1" applyFill="1" applyBorder="1" applyAlignment="1" quotePrefix="1">
      <alignment vertical="center"/>
    </xf>
    <xf numFmtId="0" fontId="27" fillId="0" borderId="2" xfId="0" applyFont="1" applyFill="1" applyBorder="1" applyAlignment="1" quotePrefix="1">
      <alignment vertical="center"/>
    </xf>
    <xf numFmtId="0" fontId="24" fillId="0" borderId="2" xfId="73" applyFont="1" applyFill="1" applyBorder="1" applyAlignment="1" quotePrefix="1">
      <alignment horizontal="center" vertical="center"/>
    </xf>
    <xf numFmtId="184" fontId="19" fillId="0" borderId="2" xfId="0" applyNumberFormat="1" applyFont="1" applyFill="1" applyBorder="1" applyAlignment="1" quotePrefix="1">
      <alignment horizontal="center" vertical="center"/>
    </xf>
  </cellXfs>
  <cellStyles count="88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Comma 10 29" xfId="6"/>
    <cellStyle name="Excel Built-in Normal 3" xfId="7"/>
    <cellStyle name="Percent" xfId="8" builtinId="5"/>
    <cellStyle name="Hyperlink" xfId="9" builtinId="8"/>
    <cellStyle name="Normal 135" xfId="10"/>
    <cellStyle name="60% - Accent4" xfId="11" builtinId="44"/>
    <cellStyle name="Followed Hyperlink" xfId="12" builtinId="9"/>
    <cellStyle name="Check Cell" xfId="13" builtinId="23"/>
    <cellStyle name="Heading 2" xfId="14" builtinId="17"/>
    <cellStyle name="Note" xfId="15" builtinId="10"/>
    <cellStyle name="40% - Accent3" xfId="16" builtinId="39"/>
    <cellStyle name="Warning Text" xfId="17" builtinId="11"/>
    <cellStyle name="40% - Accent2" xfId="18" builtinId="35"/>
    <cellStyle name="Title" xfId="19" builtinId="15"/>
    <cellStyle name="CExplanatory Text" xfId="20" builtinId="53"/>
    <cellStyle name="Heading 1" xfId="21" builtinId="16"/>
    <cellStyle name="Normal 138" xfId="22"/>
    <cellStyle name="Heading 3" xfId="23" builtinId="18"/>
    <cellStyle name="Normal 2 2 2 2 2" xfId="24"/>
    <cellStyle name="Excel Built-in Normal 2" xfId="25"/>
    <cellStyle name="Heading 4" xfId="26" builtinId="19"/>
    <cellStyle name="Input" xfId="27" builtinId="20"/>
    <cellStyle name="Normal 2 14" xfId="28"/>
    <cellStyle name="60% - Accent3" xfId="29" builtinId="40"/>
    <cellStyle name="Good" xfId="30" builtinId="26"/>
    <cellStyle name="Output" xfId="31" builtinId="21"/>
    <cellStyle name="20% - Accent1" xfId="32" builtinId="30"/>
    <cellStyle name="Calculation" xfId="33" builtinId="22"/>
    <cellStyle name="Linked Cell" xfId="34" builtinId="24"/>
    <cellStyle name="Excel Built-in Comma 2" xfId="35"/>
    <cellStyle name="Total" xfId="36" builtinId="25"/>
    <cellStyle name="Bad" xfId="37" builtinId="27"/>
    <cellStyle name="Neutral" xfId="38" builtinId="28"/>
    <cellStyle name="Accent1" xfId="39" builtinId="29"/>
    <cellStyle name="20% - Accent5" xfId="40" builtinId="46"/>
    <cellStyle name="60% - Accent1" xfId="41" builtinId="32"/>
    <cellStyle name="Accent2" xfId="42" builtinId="33"/>
    <cellStyle name="20% - Accent2" xfId="43" builtinId="34"/>
    <cellStyle name="20% - Accent6" xfId="44" builtinId="50"/>
    <cellStyle name="60% - Accent2" xfId="45" builtinId="36"/>
    <cellStyle name="Accent3" xfId="46" builtinId="37"/>
    <cellStyle name="20% - Accent3" xfId="47" builtinId="38"/>
    <cellStyle name="Normal 2 2 2 2" xfId="48"/>
    <cellStyle name="Accent4" xfId="49" builtinId="41"/>
    <cellStyle name="20% - Accent4" xfId="50" builtinId="42"/>
    <cellStyle name="Normal 2 2 2 3" xfId="51"/>
    <cellStyle name="40% - Accent4" xfId="52" builtinId="43"/>
    <cellStyle name="Accent5" xfId="53" builtinId="45"/>
    <cellStyle name="Normal 11 2" xfId="54"/>
    <cellStyle name="40% - Accent5" xfId="55" builtinId="47"/>
    <cellStyle name="60% - Accent5" xfId="56" builtinId="48"/>
    <cellStyle name="Accent6" xfId="57" builtinId="49"/>
    <cellStyle name="40% - Accent6" xfId="58" builtinId="51"/>
    <cellStyle name="60% - Accent6" xfId="59" builtinId="52"/>
    <cellStyle name="Comma 10" xfId="60"/>
    <cellStyle name="Comma 2" xfId="61"/>
    <cellStyle name="Normal 11" xfId="62"/>
    <cellStyle name="Excel Built-in Comma" xfId="63"/>
    <cellStyle name="Excel Built-in Comma [0]" xfId="64"/>
    <cellStyle name="Excel Built-in Normal" xfId="65"/>
    <cellStyle name="Hyperlink 3" xfId="66"/>
    <cellStyle name="Normal 12" xfId="67"/>
    <cellStyle name="Normal 14" xfId="68"/>
    <cellStyle name="Normal 141" xfId="69"/>
    <cellStyle name="Normal 2" xfId="70"/>
    <cellStyle name="Normal 2 14 2" xfId="71"/>
    <cellStyle name="Normal 2 17" xfId="72"/>
    <cellStyle name="Normal 2 2" xfId="73"/>
    <cellStyle name="Normal 2 2 10" xfId="74"/>
    <cellStyle name="Normal 2 2 2" xfId="75"/>
    <cellStyle name="Normal 2 2 3" xfId="76"/>
    <cellStyle name="Normal 2 3" xfId="77"/>
    <cellStyle name="Normal 2 4" xfId="78"/>
    <cellStyle name="Normal 28" xfId="79"/>
    <cellStyle name="Normal 3" xfId="80"/>
    <cellStyle name="Normal 4" xfId="81"/>
    <cellStyle name="Normal 4 2" xfId="82"/>
    <cellStyle name="Normal 41" xfId="83"/>
    <cellStyle name="Normal 6" xfId="84"/>
    <cellStyle name="Normal 7" xfId="85"/>
    <cellStyle name="Normal 8" xfId="86"/>
    <cellStyle name="Normal_Area Supervisor 2012" xfId="87"/>
  </cellStyles>
  <dxfs count="5">
    <dxf>
      <fill>
        <patternFill patternType="solid">
          <fgColor rgb="FFFF0000"/>
          <bgColor rgb="FF00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8"/>
        </patternFill>
      </fill>
    </dxf>
    <dxf>
      <fill>
        <patternFill patternType="solid">
          <bgColor theme="8" tint="-0.249946592608417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mruColors>
      <color rgb="00C8BE0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customXml" Target="../customXml/item1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externalLink" Target="externalLinks/externalLink4.xml"/><Relationship Id="rId13" Type="http://schemas.openxmlformats.org/officeDocument/2006/relationships/externalLink" Target="externalLinks/externalLink3.xml"/><Relationship Id="rId12" Type="http://schemas.openxmlformats.org/officeDocument/2006/relationships/externalLink" Target="externalLinks/externalLink2.xml"/><Relationship Id="rId11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3</xdr:col>
      <xdr:colOff>1676400</xdr:colOff>
      <xdr:row>2</xdr:row>
      <xdr:rowOff>114300</xdr:rowOff>
    </xdr:to>
    <xdr:pic>
      <xdr:nvPicPr>
        <xdr:cNvPr id="2" name="Picture 1" descr="untitled.JPG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8575"/>
          <a:ext cx="292417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Users\GPS Purwkarta\Desktop\Copy of REG 2 ( GPS 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G:\01 ADM GPS\20 MASTER TOKO\MASTER TOKO 2023\MASTER TOKO for OFFICE MEI 202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Users\DC_GPS_G080\AppData\Local\Microsoft\Windows\INetCache\Content.Outlook\HVFHBBAI\MASTER TOKO APRIL 202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G:\01 ADM GPS\20 MASTER TOKO\MASTER TOKO 2023\List Struktur Toko Juni 202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KS"/>
      <sheetName val="BDG"/>
      <sheetName val="CRB"/>
      <sheetName val="PWK"/>
      <sheetName val="Sheet1"/>
    </sheetNames>
    <sheetDataSet>
      <sheetData sheetId="0" refreshError="1"/>
      <sheetData sheetId="1" refreshError="1"/>
      <sheetData sheetId="2" refreshError="1"/>
      <sheetData sheetId="3" refreshError="1">
        <row r="5">
          <cell r="D5" t="str">
            <v>TS55</v>
          </cell>
          <cell r="E5" t="str">
            <v>TEMPURAN</v>
          </cell>
          <cell r="F5">
            <v>36.9</v>
          </cell>
          <cell r="G5">
            <v>36.9</v>
          </cell>
          <cell r="H5">
            <v>41.1</v>
          </cell>
          <cell r="I5" t="b">
            <v>1</v>
          </cell>
          <cell r="J5" t="b">
            <v>0</v>
          </cell>
          <cell r="K5">
            <v>-4.2</v>
          </cell>
          <cell r="L5">
            <v>54.7</v>
          </cell>
        </row>
        <row r="6">
          <cell r="D6" t="str">
            <v>F6LA</v>
          </cell>
          <cell r="E6" t="str">
            <v>SUROTOKUNTO 32</v>
          </cell>
          <cell r="F6">
            <v>10.8</v>
          </cell>
          <cell r="G6">
            <v>10.8</v>
          </cell>
          <cell r="H6">
            <v>25.6</v>
          </cell>
          <cell r="I6" t="b">
            <v>1</v>
          </cell>
          <cell r="J6" t="b">
            <v>0</v>
          </cell>
          <cell r="K6">
            <v>-14.8</v>
          </cell>
          <cell r="L6">
            <v>25.6</v>
          </cell>
        </row>
        <row r="7">
          <cell r="D7" t="str">
            <v>TWC2</v>
          </cell>
          <cell r="E7" t="str">
            <v>SELANG BOJONG WANASARI</v>
          </cell>
          <cell r="F7">
            <v>56</v>
          </cell>
          <cell r="G7">
            <v>56</v>
          </cell>
          <cell r="H7">
            <v>60.7</v>
          </cell>
          <cell r="I7" t="b">
            <v>1</v>
          </cell>
          <cell r="J7" t="b">
            <v>0</v>
          </cell>
          <cell r="K7">
            <v>-4.7</v>
          </cell>
          <cell r="L7">
            <v>64.5</v>
          </cell>
        </row>
        <row r="8">
          <cell r="D8" t="str">
            <v>TU9L</v>
          </cell>
          <cell r="E8" t="str">
            <v>CIGELAM</v>
          </cell>
          <cell r="F8">
            <v>6.5</v>
          </cell>
          <cell r="G8">
            <v>6.5</v>
          </cell>
          <cell r="H8">
            <v>14.2</v>
          </cell>
          <cell r="I8" t="b">
            <v>1</v>
          </cell>
          <cell r="J8" t="b">
            <v>0</v>
          </cell>
          <cell r="K8">
            <v>-7.7</v>
          </cell>
          <cell r="L8">
            <v>14.2</v>
          </cell>
        </row>
        <row r="9">
          <cell r="D9" t="str">
            <v>T2W3</v>
          </cell>
          <cell r="E9" t="str">
            <v>CISANTRI</v>
          </cell>
          <cell r="F9">
            <v>14.2</v>
          </cell>
          <cell r="G9">
            <v>14.2</v>
          </cell>
          <cell r="H9">
            <v>19.1</v>
          </cell>
          <cell r="I9" t="b">
            <v>1</v>
          </cell>
          <cell r="J9" t="b">
            <v>0</v>
          </cell>
          <cell r="K9">
            <v>-4.9</v>
          </cell>
          <cell r="L9">
            <v>19.1</v>
          </cell>
        </row>
        <row r="10">
          <cell r="D10" t="str">
            <v>T0VO</v>
          </cell>
          <cell r="E10" t="str">
            <v>CIPEUNDEUY</v>
          </cell>
          <cell r="F10">
            <v>19.7</v>
          </cell>
          <cell r="G10">
            <v>19.7</v>
          </cell>
          <cell r="H10">
            <v>24.6</v>
          </cell>
          <cell r="I10" t="b">
            <v>1</v>
          </cell>
          <cell r="J10" t="b">
            <v>0</v>
          </cell>
          <cell r="K10">
            <v>-4.9</v>
          </cell>
          <cell r="L10">
            <v>24.6</v>
          </cell>
        </row>
        <row r="11">
          <cell r="D11" t="str">
            <v>T61M</v>
          </cell>
          <cell r="E11" t="str">
            <v>CIJAYA 30</v>
          </cell>
          <cell r="F11">
            <v>12</v>
          </cell>
          <cell r="G11">
            <v>12</v>
          </cell>
          <cell r="H11">
            <v>16.9</v>
          </cell>
          <cell r="I11" t="b">
            <v>1</v>
          </cell>
          <cell r="J11" t="b">
            <v>0</v>
          </cell>
          <cell r="K11">
            <v>-4.9</v>
          </cell>
          <cell r="L11">
            <v>16.9</v>
          </cell>
        </row>
        <row r="12">
          <cell r="D12" t="str">
            <v>TV8N</v>
          </cell>
          <cell r="E12" t="str">
            <v>PENDIDIKAN TAMBUN</v>
          </cell>
          <cell r="F12">
            <v>59.5</v>
          </cell>
          <cell r="G12">
            <v>59.5</v>
          </cell>
          <cell r="H12">
            <v>62.9</v>
          </cell>
          <cell r="I12" t="b">
            <v>1</v>
          </cell>
          <cell r="J12" t="b">
            <v>0</v>
          </cell>
          <cell r="K12">
            <v>-3.4</v>
          </cell>
          <cell r="L12">
            <v>62.9</v>
          </cell>
        </row>
        <row r="13">
          <cell r="D13" t="str">
            <v>F891</v>
          </cell>
          <cell r="E13" t="str">
            <v>VILLA BEKASI INDAH 1</v>
          </cell>
          <cell r="F13">
            <v>62.4</v>
          </cell>
          <cell r="G13">
            <v>62.4</v>
          </cell>
          <cell r="H13">
            <v>65</v>
          </cell>
          <cell r="I13" t="b">
            <v>1</v>
          </cell>
          <cell r="J13" t="b">
            <v>0</v>
          </cell>
          <cell r="K13">
            <v>-2.6</v>
          </cell>
          <cell r="L13">
            <v>65</v>
          </cell>
        </row>
        <row r="14">
          <cell r="D14" t="str">
            <v>T22L</v>
          </cell>
          <cell r="E14" t="str">
            <v>GRAHA PRIMA 2</v>
          </cell>
          <cell r="F14">
            <v>61.2</v>
          </cell>
          <cell r="G14">
            <v>61.2</v>
          </cell>
          <cell r="H14">
            <v>63.8</v>
          </cell>
          <cell r="I14" t="b">
            <v>1</v>
          </cell>
          <cell r="J14" t="b">
            <v>0</v>
          </cell>
          <cell r="K14">
            <v>-2.59999999999999</v>
          </cell>
          <cell r="L14">
            <v>63.8</v>
          </cell>
        </row>
        <row r="15">
          <cell r="D15" t="str">
            <v>T2IE</v>
          </cell>
          <cell r="E15" t="str">
            <v>KARANGREJA</v>
          </cell>
          <cell r="F15">
            <v>52.7</v>
          </cell>
          <cell r="G15">
            <v>52.7</v>
          </cell>
          <cell r="H15">
            <v>50.3</v>
          </cell>
          <cell r="I15" t="b">
            <v>1</v>
          </cell>
          <cell r="J15" t="b">
            <v>0</v>
          </cell>
          <cell r="K15">
            <v>2.40000000000001</v>
          </cell>
          <cell r="L15">
            <v>55.3</v>
          </cell>
        </row>
        <row r="16">
          <cell r="D16" t="str">
            <v>F281</v>
          </cell>
          <cell r="E16" t="str">
            <v>MANGUN JAYA 1</v>
          </cell>
          <cell r="F16">
            <v>59.7</v>
          </cell>
          <cell r="G16">
            <v>59.7</v>
          </cell>
          <cell r="H16">
            <v>62</v>
          </cell>
          <cell r="I16" t="b">
            <v>1</v>
          </cell>
          <cell r="J16" t="b">
            <v>0</v>
          </cell>
          <cell r="K16">
            <v>-2.3</v>
          </cell>
          <cell r="L16">
            <v>62</v>
          </cell>
        </row>
        <row r="17">
          <cell r="D17" t="str">
            <v>TNSZ</v>
          </cell>
          <cell r="E17" t="str">
            <v>SPBU KALIMALANG 2</v>
          </cell>
          <cell r="F17">
            <v>57.3</v>
          </cell>
          <cell r="G17">
            <v>57.3</v>
          </cell>
          <cell r="H17">
            <v>59.5</v>
          </cell>
          <cell r="I17" t="b">
            <v>1</v>
          </cell>
          <cell r="J17" t="b">
            <v>0</v>
          </cell>
          <cell r="K17">
            <v>-2.2</v>
          </cell>
          <cell r="L17">
            <v>59.5</v>
          </cell>
        </row>
        <row r="18">
          <cell r="D18" t="str">
            <v>T034</v>
          </cell>
          <cell r="E18" t="str">
            <v>HARAPAN BARU</v>
          </cell>
          <cell r="F18">
            <v>67.7</v>
          </cell>
          <cell r="G18">
            <v>67.7</v>
          </cell>
          <cell r="H18">
            <v>69.8</v>
          </cell>
          <cell r="I18" t="b">
            <v>1</v>
          </cell>
          <cell r="J18" t="b">
            <v>0</v>
          </cell>
          <cell r="K18">
            <v>-2.09999999999999</v>
          </cell>
          <cell r="L18">
            <v>69.8</v>
          </cell>
        </row>
        <row r="19">
          <cell r="D19" t="str">
            <v>T7DF</v>
          </cell>
          <cell r="E19" t="str">
            <v>HARVEST CITY BEKASI</v>
          </cell>
          <cell r="F19">
            <v>64.3</v>
          </cell>
          <cell r="G19">
            <v>64.3</v>
          </cell>
          <cell r="H19">
            <v>66.3</v>
          </cell>
          <cell r="I19" t="b">
            <v>1</v>
          </cell>
          <cell r="J19" t="b">
            <v>0</v>
          </cell>
          <cell r="K19">
            <v>-2</v>
          </cell>
          <cell r="L19">
            <v>66.3</v>
          </cell>
        </row>
        <row r="20">
          <cell r="D20" t="str">
            <v>T3IQ</v>
          </cell>
          <cell r="E20" t="str">
            <v>TOYOGIRI SELATAN</v>
          </cell>
          <cell r="F20">
            <v>57.8</v>
          </cell>
          <cell r="G20">
            <v>57.8</v>
          </cell>
          <cell r="H20">
            <v>59.7</v>
          </cell>
          <cell r="I20" t="b">
            <v>1</v>
          </cell>
          <cell r="J20" t="b">
            <v>0</v>
          </cell>
          <cell r="K20">
            <v>-1.90000000000001</v>
          </cell>
          <cell r="L20">
            <v>57.8</v>
          </cell>
        </row>
        <row r="21">
          <cell r="D21" t="str">
            <v>TL44</v>
          </cell>
          <cell r="E21" t="str">
            <v>SETU SERANG</v>
          </cell>
          <cell r="F21">
            <v>64.5</v>
          </cell>
          <cell r="G21">
            <v>64.5</v>
          </cell>
          <cell r="H21">
            <v>66.4</v>
          </cell>
          <cell r="I21" t="b">
            <v>1</v>
          </cell>
          <cell r="J21" t="b">
            <v>0</v>
          </cell>
          <cell r="K21">
            <v>-1.90000000000001</v>
          </cell>
          <cell r="L21">
            <v>64.5</v>
          </cell>
        </row>
        <row r="22">
          <cell r="D22" t="str">
            <v>TH8M</v>
          </cell>
          <cell r="E22" t="str">
            <v>TAMBELANG</v>
          </cell>
          <cell r="F22">
            <v>59.8</v>
          </cell>
          <cell r="G22">
            <v>59.8</v>
          </cell>
          <cell r="H22">
            <v>61.7</v>
          </cell>
          <cell r="I22" t="b">
            <v>1</v>
          </cell>
          <cell r="J22" t="b">
            <v>0</v>
          </cell>
          <cell r="K22">
            <v>-1.90000000000001</v>
          </cell>
          <cell r="L22">
            <v>59.8</v>
          </cell>
        </row>
        <row r="23">
          <cell r="D23" t="str">
            <v>TFBQ</v>
          </cell>
          <cell r="E23" t="str">
            <v>RAYA SUKATANI 66</v>
          </cell>
          <cell r="F23">
            <v>58.4</v>
          </cell>
          <cell r="G23">
            <v>58.4</v>
          </cell>
          <cell r="H23">
            <v>60.3</v>
          </cell>
          <cell r="I23" t="b">
            <v>1</v>
          </cell>
          <cell r="J23" t="b">
            <v>0</v>
          </cell>
          <cell r="K23">
            <v>-1.9</v>
          </cell>
          <cell r="L23">
            <v>58.4</v>
          </cell>
        </row>
        <row r="24">
          <cell r="D24" t="str">
            <v>TTQC</v>
          </cell>
          <cell r="E24" t="str">
            <v>SPBU PUSAKANAGARA</v>
          </cell>
          <cell r="F24">
            <v>53.9</v>
          </cell>
          <cell r="G24">
            <v>53.9</v>
          </cell>
          <cell r="H24">
            <v>55.8</v>
          </cell>
          <cell r="I24" t="b">
            <v>1</v>
          </cell>
          <cell r="J24" t="b">
            <v>0</v>
          </cell>
          <cell r="K24">
            <v>-1.9</v>
          </cell>
          <cell r="L24">
            <v>53.9</v>
          </cell>
        </row>
        <row r="25">
          <cell r="D25" t="str">
            <v>FYL7</v>
          </cell>
          <cell r="E25" t="str">
            <v>BLOKANG </v>
          </cell>
          <cell r="F25">
            <v>57.3</v>
          </cell>
          <cell r="G25">
            <v>57.3</v>
          </cell>
          <cell r="H25">
            <v>59.1</v>
          </cell>
          <cell r="I25" t="b">
            <v>1</v>
          </cell>
          <cell r="J25" t="b">
            <v>0</v>
          </cell>
          <cell r="K25">
            <v>-1.8</v>
          </cell>
          <cell r="L25">
            <v>57.3</v>
          </cell>
        </row>
        <row r="26">
          <cell r="D26" t="str">
            <v>TW93</v>
          </cell>
          <cell r="E26" t="str">
            <v>SUKATANI 05</v>
          </cell>
          <cell r="F26">
            <v>57.8</v>
          </cell>
          <cell r="G26">
            <v>57.8</v>
          </cell>
          <cell r="H26">
            <v>59.6</v>
          </cell>
          <cell r="I26" t="b">
            <v>1</v>
          </cell>
          <cell r="J26" t="b">
            <v>0</v>
          </cell>
          <cell r="K26">
            <v>-1.8</v>
          </cell>
          <cell r="L26">
            <v>57.8</v>
          </cell>
        </row>
        <row r="27">
          <cell r="D27" t="str">
            <v>TL58</v>
          </cell>
          <cell r="E27" t="str">
            <v>KEDUNG WARINGIN</v>
          </cell>
          <cell r="F27">
            <v>38.6</v>
          </cell>
          <cell r="G27">
            <v>38.6</v>
          </cell>
          <cell r="H27">
            <v>40.4</v>
          </cell>
          <cell r="I27" t="b">
            <v>1</v>
          </cell>
          <cell r="J27" t="b">
            <v>0</v>
          </cell>
          <cell r="K27">
            <v>-1.8</v>
          </cell>
          <cell r="L27">
            <v>38.6</v>
          </cell>
        </row>
        <row r="28">
          <cell r="D28" t="str">
            <v>TB38</v>
          </cell>
          <cell r="E28" t="str">
            <v>KIRANA CIBITUNG</v>
          </cell>
          <cell r="F28">
            <v>56.6</v>
          </cell>
          <cell r="G28">
            <v>56.6</v>
          </cell>
          <cell r="H28">
            <v>58.4</v>
          </cell>
          <cell r="I28" t="b">
            <v>1</v>
          </cell>
          <cell r="J28" t="b">
            <v>0</v>
          </cell>
          <cell r="K28">
            <v>-1.8</v>
          </cell>
          <cell r="L28">
            <v>56.6</v>
          </cell>
        </row>
        <row r="29">
          <cell r="D29" t="str">
            <v>TXQS</v>
          </cell>
          <cell r="E29" t="str">
            <v>TEUKU UMAR CIBITUNG</v>
          </cell>
          <cell r="F29">
            <v>55.6</v>
          </cell>
          <cell r="G29">
            <v>55.6</v>
          </cell>
          <cell r="H29">
            <v>53.1</v>
          </cell>
          <cell r="I29" t="b">
            <v>1</v>
          </cell>
          <cell r="J29" t="b">
            <v>0</v>
          </cell>
          <cell r="K29">
            <v>2.5</v>
          </cell>
          <cell r="L29">
            <v>57.4</v>
          </cell>
        </row>
        <row r="30">
          <cell r="D30" t="str">
            <v>FL23</v>
          </cell>
          <cell r="E30" t="str">
            <v>MEGA REGENCY 2</v>
          </cell>
          <cell r="F30">
            <v>53.6</v>
          </cell>
          <cell r="G30">
            <v>53.6</v>
          </cell>
          <cell r="H30">
            <v>55.3</v>
          </cell>
          <cell r="I30" t="b">
            <v>1</v>
          </cell>
          <cell r="J30" t="b">
            <v>0</v>
          </cell>
          <cell r="K30">
            <v>-1.7</v>
          </cell>
          <cell r="L30">
            <v>53.6</v>
          </cell>
        </row>
        <row r="31">
          <cell r="D31" t="str">
            <v>T86L</v>
          </cell>
          <cell r="E31" t="str">
            <v>KUSUMA RAYA</v>
          </cell>
          <cell r="F31">
            <v>61</v>
          </cell>
          <cell r="G31">
            <v>61</v>
          </cell>
          <cell r="H31">
            <v>62.6</v>
          </cell>
          <cell r="I31" t="b">
            <v>1</v>
          </cell>
          <cell r="J31" t="b">
            <v>0</v>
          </cell>
          <cell r="K31">
            <v>-1.6</v>
          </cell>
          <cell r="L31">
            <v>61</v>
          </cell>
        </row>
        <row r="32">
          <cell r="D32" t="str">
            <v>T1GQ</v>
          </cell>
          <cell r="E32" t="str">
            <v>RAWA AREN</v>
          </cell>
          <cell r="F32">
            <v>60.8</v>
          </cell>
          <cell r="G32">
            <v>60.8</v>
          </cell>
          <cell r="H32">
            <v>62.4</v>
          </cell>
          <cell r="I32" t="b">
            <v>1</v>
          </cell>
          <cell r="J32" t="b">
            <v>0</v>
          </cell>
          <cell r="K32">
            <v>-1.6</v>
          </cell>
          <cell r="L32">
            <v>60.8</v>
          </cell>
        </row>
        <row r="33">
          <cell r="D33" t="str">
            <v>T91L</v>
          </cell>
          <cell r="E33" t="str">
            <v>PULAU BINTAN</v>
          </cell>
          <cell r="F33">
            <v>61.6</v>
          </cell>
          <cell r="G33">
            <v>61.6</v>
          </cell>
          <cell r="H33">
            <v>63.2</v>
          </cell>
          <cell r="I33" t="b">
            <v>1</v>
          </cell>
          <cell r="J33" t="b">
            <v>0</v>
          </cell>
          <cell r="K33">
            <v>-1.6</v>
          </cell>
          <cell r="L33">
            <v>61.6</v>
          </cell>
        </row>
        <row r="34">
          <cell r="D34" t="str">
            <v>TUOB</v>
          </cell>
          <cell r="E34" t="str">
            <v>MARELENG</v>
          </cell>
          <cell r="F34">
            <v>40.5</v>
          </cell>
          <cell r="G34">
            <v>40.5</v>
          </cell>
          <cell r="H34">
            <v>42.1</v>
          </cell>
          <cell r="I34" t="b">
            <v>1</v>
          </cell>
          <cell r="J34" t="b">
            <v>0</v>
          </cell>
          <cell r="K34">
            <v>-1.6</v>
          </cell>
          <cell r="L34">
            <v>40.5</v>
          </cell>
        </row>
        <row r="35">
          <cell r="D35" t="str">
            <v>T7SA</v>
          </cell>
          <cell r="E35" t="str">
            <v>SUPRAPTO</v>
          </cell>
          <cell r="F35">
            <v>59.2</v>
          </cell>
          <cell r="G35">
            <v>59.2</v>
          </cell>
          <cell r="H35">
            <v>60.8</v>
          </cell>
          <cell r="I35" t="b">
            <v>1</v>
          </cell>
          <cell r="J35" t="b">
            <v>0</v>
          </cell>
          <cell r="K35">
            <v>-1.59999999999999</v>
          </cell>
          <cell r="L35">
            <v>59.2</v>
          </cell>
        </row>
        <row r="36">
          <cell r="D36" t="str">
            <v>FFII</v>
          </cell>
          <cell r="E36" t="str">
            <v>BEKASI TIMUR REGENCY 5</v>
          </cell>
          <cell r="F36">
            <v>61.6</v>
          </cell>
          <cell r="G36">
            <v>61.6</v>
          </cell>
          <cell r="H36">
            <v>63.1</v>
          </cell>
          <cell r="I36" t="b">
            <v>1</v>
          </cell>
          <cell r="J36" t="b">
            <v>0</v>
          </cell>
          <cell r="K36">
            <v>-1.5</v>
          </cell>
          <cell r="L36">
            <v>61.6</v>
          </cell>
        </row>
        <row r="37">
          <cell r="D37" t="str">
            <v>TABD</v>
          </cell>
          <cell r="E37" t="str">
            <v>KP CEREWET 66</v>
          </cell>
          <cell r="F37">
            <v>61.7</v>
          </cell>
          <cell r="G37">
            <v>61.7</v>
          </cell>
          <cell r="H37">
            <v>63.2</v>
          </cell>
          <cell r="I37" t="b">
            <v>1</v>
          </cell>
          <cell r="J37" t="b">
            <v>0</v>
          </cell>
          <cell r="K37">
            <v>-1.5</v>
          </cell>
          <cell r="L37">
            <v>61.7</v>
          </cell>
        </row>
        <row r="38">
          <cell r="D38" t="str">
            <v>TGBX</v>
          </cell>
          <cell r="E38" t="str">
            <v>BINTARA RAYA</v>
          </cell>
          <cell r="F38">
            <v>69.8</v>
          </cell>
          <cell r="G38">
            <v>69.8</v>
          </cell>
          <cell r="H38">
            <v>71.1</v>
          </cell>
          <cell r="I38" t="b">
            <v>1</v>
          </cell>
          <cell r="J38" t="b">
            <v>0</v>
          </cell>
          <cell r="K38">
            <v>-1.3</v>
          </cell>
          <cell r="L38">
            <v>69.8</v>
          </cell>
        </row>
        <row r="39">
          <cell r="D39" t="str">
            <v>T4NP</v>
          </cell>
          <cell r="E39" t="str">
            <v>KOMPAS INDAH (TO F586)</v>
          </cell>
          <cell r="F39">
            <v>57.7</v>
          </cell>
          <cell r="G39">
            <v>57.7</v>
          </cell>
          <cell r="H39">
            <v>59</v>
          </cell>
          <cell r="I39" t="b">
            <v>1</v>
          </cell>
          <cell r="J39" t="b">
            <v>0</v>
          </cell>
          <cell r="K39">
            <v>-1.3</v>
          </cell>
          <cell r="L39">
            <v>57.7</v>
          </cell>
        </row>
        <row r="40">
          <cell r="D40" t="str">
            <v>TX7G</v>
          </cell>
          <cell r="E40" t="str">
            <v>PURI NIRWANA</v>
          </cell>
          <cell r="F40">
            <v>54.2</v>
          </cell>
          <cell r="G40">
            <v>54.2</v>
          </cell>
          <cell r="H40">
            <v>55.5</v>
          </cell>
          <cell r="I40" t="b">
            <v>1</v>
          </cell>
          <cell r="J40" t="b">
            <v>0</v>
          </cell>
          <cell r="K40">
            <v>-1.3</v>
          </cell>
          <cell r="L40">
            <v>54.2</v>
          </cell>
        </row>
        <row r="41">
          <cell r="D41" t="str">
            <v>TB2M</v>
          </cell>
          <cell r="E41" t="str">
            <v>MUKTIWARI</v>
          </cell>
          <cell r="F41">
            <v>61.4</v>
          </cell>
          <cell r="G41">
            <v>61.4</v>
          </cell>
          <cell r="H41" t="e">
            <v>#N/A</v>
          </cell>
          <cell r="I41" t="b">
            <v>1</v>
          </cell>
          <cell r="J41" t="e">
            <v>#N/A</v>
          </cell>
          <cell r="K41" t="e">
            <v>#N/A</v>
          </cell>
          <cell r="L41">
            <v>61.4</v>
          </cell>
        </row>
        <row r="42">
          <cell r="D42" t="str">
            <v>T8LB</v>
          </cell>
          <cell r="E42" t="str">
            <v>KEDAWUNG</v>
          </cell>
          <cell r="F42">
            <v>27.1</v>
          </cell>
          <cell r="G42">
            <v>27.1</v>
          </cell>
          <cell r="H42">
            <v>28.3</v>
          </cell>
          <cell r="I42" t="b">
            <v>1</v>
          </cell>
          <cell r="J42" t="b">
            <v>0</v>
          </cell>
          <cell r="K42">
            <v>-1.2</v>
          </cell>
          <cell r="L42">
            <v>27.1</v>
          </cell>
        </row>
        <row r="43">
          <cell r="D43" t="str">
            <v>T07L</v>
          </cell>
          <cell r="E43" t="str">
            <v>VILLA CITRA</v>
          </cell>
          <cell r="F43">
            <v>62</v>
          </cell>
          <cell r="G43">
            <v>62</v>
          </cell>
          <cell r="H43">
            <v>63.1</v>
          </cell>
          <cell r="I43" t="b">
            <v>1</v>
          </cell>
          <cell r="J43" t="b">
            <v>0</v>
          </cell>
          <cell r="K43">
            <v>-1.1</v>
          </cell>
          <cell r="L43">
            <v>62</v>
          </cell>
        </row>
        <row r="44">
          <cell r="D44" t="str">
            <v>TRM0</v>
          </cell>
          <cell r="E44" t="str">
            <v>CIBALONG SARI</v>
          </cell>
          <cell r="F44">
            <v>21.8</v>
          </cell>
          <cell r="G44">
            <v>21.8</v>
          </cell>
          <cell r="H44">
            <v>22.9</v>
          </cell>
          <cell r="I44" t="b">
            <v>1</v>
          </cell>
          <cell r="J44" t="b">
            <v>0</v>
          </cell>
          <cell r="K44">
            <v>-1.1</v>
          </cell>
          <cell r="L44">
            <v>21.8</v>
          </cell>
        </row>
        <row r="45">
          <cell r="D45" t="str">
            <v>TVUN</v>
          </cell>
          <cell r="E45" t="str">
            <v>JATIMULYA BARU</v>
          </cell>
          <cell r="F45">
            <v>58.3</v>
          </cell>
          <cell r="G45">
            <v>58.3</v>
          </cell>
          <cell r="H45">
            <v>59.3</v>
          </cell>
          <cell r="I45" t="b">
            <v>1</v>
          </cell>
          <cell r="J45" t="b">
            <v>0</v>
          </cell>
          <cell r="K45">
            <v>-1</v>
          </cell>
          <cell r="L45">
            <v>58.3</v>
          </cell>
        </row>
        <row r="46">
          <cell r="D46" t="str">
            <v>FXWH</v>
          </cell>
          <cell r="E46" t="str">
            <v>MUSTIKA PARK PLACE</v>
          </cell>
          <cell r="F46">
            <v>60.8</v>
          </cell>
          <cell r="G46">
            <v>60.8</v>
          </cell>
          <cell r="H46">
            <v>61.7</v>
          </cell>
          <cell r="I46" t="b">
            <v>1</v>
          </cell>
          <cell r="J46" t="b">
            <v>0</v>
          </cell>
          <cell r="K46">
            <v>-0.900000000000006</v>
          </cell>
          <cell r="L46">
            <v>60.8</v>
          </cell>
        </row>
        <row r="47">
          <cell r="D47" t="str">
            <v>T3IX</v>
          </cell>
          <cell r="E47" t="str">
            <v>MUSTIKA WANASARI (TO F5R5)</v>
          </cell>
          <cell r="F47">
            <v>57.8</v>
          </cell>
          <cell r="G47">
            <v>57.8</v>
          </cell>
          <cell r="H47">
            <v>58.7</v>
          </cell>
          <cell r="I47" t="b">
            <v>1</v>
          </cell>
          <cell r="J47" t="b">
            <v>0</v>
          </cell>
          <cell r="K47">
            <v>-0.900000000000006</v>
          </cell>
          <cell r="L47">
            <v>57.8</v>
          </cell>
        </row>
        <row r="48">
          <cell r="D48" t="str">
            <v>TW7C</v>
          </cell>
          <cell r="E48" t="str">
            <v>KARANG MUKTI</v>
          </cell>
          <cell r="F48">
            <v>46.8</v>
          </cell>
          <cell r="G48">
            <v>46.8</v>
          </cell>
          <cell r="H48">
            <v>47.7</v>
          </cell>
          <cell r="I48" t="b">
            <v>1</v>
          </cell>
          <cell r="J48" t="b">
            <v>0</v>
          </cell>
          <cell r="K48">
            <v>-0.900000000000006</v>
          </cell>
          <cell r="L48">
            <v>46.8</v>
          </cell>
        </row>
        <row r="49">
          <cell r="D49" t="str">
            <v>TXP8</v>
          </cell>
          <cell r="E49" t="str">
            <v>ZAMRUD BLOK K</v>
          </cell>
          <cell r="F49">
            <v>60</v>
          </cell>
          <cell r="G49">
            <v>60</v>
          </cell>
          <cell r="H49">
            <v>60.9</v>
          </cell>
          <cell r="I49" t="b">
            <v>1</v>
          </cell>
          <cell r="J49" t="b">
            <v>0</v>
          </cell>
          <cell r="K49">
            <v>-0.899999999999999</v>
          </cell>
          <cell r="L49">
            <v>60</v>
          </cell>
        </row>
        <row r="50">
          <cell r="D50" t="str">
            <v>T23L</v>
          </cell>
          <cell r="E50" t="str">
            <v>PURI CENDANA</v>
          </cell>
          <cell r="F50">
            <v>60.7</v>
          </cell>
          <cell r="G50">
            <v>60.7</v>
          </cell>
          <cell r="H50">
            <v>61.6</v>
          </cell>
          <cell r="I50" t="b">
            <v>1</v>
          </cell>
          <cell r="J50" t="b">
            <v>0</v>
          </cell>
          <cell r="K50">
            <v>-0.899999999999999</v>
          </cell>
          <cell r="L50">
            <v>60.7</v>
          </cell>
        </row>
        <row r="51">
          <cell r="D51" t="str">
            <v>T2BC</v>
          </cell>
          <cell r="E51" t="str">
            <v>SUMBER JAYA 04</v>
          </cell>
          <cell r="F51">
            <v>59.5</v>
          </cell>
          <cell r="G51">
            <v>59.5</v>
          </cell>
          <cell r="H51">
            <v>60.4</v>
          </cell>
          <cell r="I51" t="b">
            <v>1</v>
          </cell>
          <cell r="J51" t="b">
            <v>0</v>
          </cell>
          <cell r="K51">
            <v>-0.899999999999999</v>
          </cell>
          <cell r="L51">
            <v>59.5</v>
          </cell>
        </row>
        <row r="52">
          <cell r="D52" t="str">
            <v>T9UP</v>
          </cell>
          <cell r="E52" t="str">
            <v>SPBU BOSIH</v>
          </cell>
          <cell r="F52">
            <v>58</v>
          </cell>
          <cell r="G52">
            <v>58</v>
          </cell>
          <cell r="H52">
            <v>58.9</v>
          </cell>
          <cell r="I52" t="b">
            <v>1</v>
          </cell>
          <cell r="J52" t="b">
            <v>0</v>
          </cell>
          <cell r="K52">
            <v>-0.899999999999999</v>
          </cell>
          <cell r="L52">
            <v>58</v>
          </cell>
        </row>
        <row r="53">
          <cell r="D53" t="str">
            <v>FFBM</v>
          </cell>
          <cell r="E53" t="str">
            <v>GRAMA PURI (TO DARI T89L )</v>
          </cell>
          <cell r="F53">
            <v>57</v>
          </cell>
          <cell r="G53">
            <v>57</v>
          </cell>
          <cell r="H53">
            <v>57.9</v>
          </cell>
          <cell r="I53" t="b">
            <v>1</v>
          </cell>
          <cell r="J53" t="b">
            <v>0</v>
          </cell>
          <cell r="K53">
            <v>-0.899999999999999</v>
          </cell>
          <cell r="L53">
            <v>57</v>
          </cell>
        </row>
        <row r="54">
          <cell r="D54" t="str">
            <v>TWWG</v>
          </cell>
          <cell r="E54" t="str">
            <v>SIMPANG RONGGOWALUYO</v>
          </cell>
          <cell r="F54">
            <v>28.3</v>
          </cell>
          <cell r="G54">
            <v>28.3</v>
          </cell>
          <cell r="H54">
            <v>29.2</v>
          </cell>
          <cell r="I54" t="b">
            <v>1</v>
          </cell>
          <cell r="J54" t="b">
            <v>0</v>
          </cell>
          <cell r="K54">
            <v>-0.899999999999999</v>
          </cell>
          <cell r="L54">
            <v>28.3</v>
          </cell>
        </row>
        <row r="55">
          <cell r="D55" t="str">
            <v>T7J3</v>
          </cell>
          <cell r="E55" t="str">
            <v>BINTARA RAYA 2</v>
          </cell>
          <cell r="F55">
            <v>69.2</v>
          </cell>
          <cell r="G55">
            <v>69.2</v>
          </cell>
          <cell r="H55">
            <v>70.1</v>
          </cell>
          <cell r="I55" t="b">
            <v>1</v>
          </cell>
          <cell r="J55" t="b">
            <v>0</v>
          </cell>
          <cell r="K55">
            <v>-0.899999999999991</v>
          </cell>
          <cell r="L55">
            <v>69.2</v>
          </cell>
        </row>
        <row r="56">
          <cell r="D56" t="str">
            <v>TO0J</v>
          </cell>
          <cell r="E56" t="str">
            <v>SELANG NANGKA 48</v>
          </cell>
          <cell r="F56">
            <v>57.9</v>
          </cell>
          <cell r="G56">
            <v>57.9</v>
          </cell>
          <cell r="H56">
            <v>58.7</v>
          </cell>
          <cell r="I56" t="b">
            <v>1</v>
          </cell>
          <cell r="J56" t="b">
            <v>0</v>
          </cell>
          <cell r="K56">
            <v>-0.800000000000004</v>
          </cell>
          <cell r="L56">
            <v>57.9</v>
          </cell>
        </row>
        <row r="57">
          <cell r="D57" t="str">
            <v>TFYZ</v>
          </cell>
          <cell r="E57" t="str">
            <v>GRAHA MUSTIKA BEKASI</v>
          </cell>
          <cell r="F57">
            <v>57.3</v>
          </cell>
          <cell r="G57">
            <v>57.3</v>
          </cell>
          <cell r="H57">
            <v>58.1</v>
          </cell>
          <cell r="I57" t="b">
            <v>1</v>
          </cell>
          <cell r="J57" t="b">
            <v>0</v>
          </cell>
          <cell r="K57">
            <v>-0.800000000000004</v>
          </cell>
          <cell r="L57">
            <v>57.3</v>
          </cell>
        </row>
        <row r="58">
          <cell r="D58" t="str">
            <v>TL72</v>
          </cell>
          <cell r="E58" t="str">
            <v>KALIBARU BARAT</v>
          </cell>
          <cell r="F58">
            <v>67</v>
          </cell>
          <cell r="G58">
            <v>67</v>
          </cell>
          <cell r="H58">
            <v>67.8</v>
          </cell>
          <cell r="I58" t="b">
            <v>1</v>
          </cell>
          <cell r="J58" t="b">
            <v>0</v>
          </cell>
          <cell r="K58">
            <v>-0.799999999999997</v>
          </cell>
          <cell r="L58">
            <v>67</v>
          </cell>
        </row>
        <row r="59">
          <cell r="D59" t="str">
            <v>F13H</v>
          </cell>
          <cell r="E59" t="str">
            <v>CISALAK RAYA</v>
          </cell>
          <cell r="F59">
            <v>70.3</v>
          </cell>
          <cell r="G59">
            <v>70.3</v>
          </cell>
          <cell r="H59">
            <v>71.1</v>
          </cell>
          <cell r="I59" t="b">
            <v>1</v>
          </cell>
          <cell r="J59" t="b">
            <v>0</v>
          </cell>
          <cell r="K59">
            <v>-0.799999999999997</v>
          </cell>
          <cell r="L59">
            <v>70.3</v>
          </cell>
        </row>
        <row r="60">
          <cell r="D60" t="str">
            <v>TN3G</v>
          </cell>
          <cell r="E60" t="str">
            <v>BOROBUDUR RAYA</v>
          </cell>
          <cell r="F60">
            <v>61.8</v>
          </cell>
          <cell r="G60">
            <v>61.8</v>
          </cell>
          <cell r="H60">
            <v>62.5</v>
          </cell>
          <cell r="I60" t="b">
            <v>1</v>
          </cell>
          <cell r="J60" t="b">
            <v>0</v>
          </cell>
          <cell r="K60">
            <v>-0.700000000000003</v>
          </cell>
          <cell r="L60">
            <v>61.8</v>
          </cell>
        </row>
        <row r="61">
          <cell r="D61" t="str">
            <v>FCLM</v>
          </cell>
          <cell r="E61" t="str">
            <v>MUARA GEMBONG</v>
          </cell>
          <cell r="F61">
            <v>89.8</v>
          </cell>
          <cell r="G61">
            <v>89.8</v>
          </cell>
          <cell r="H61">
            <v>90.5</v>
          </cell>
          <cell r="I61" t="b">
            <v>1</v>
          </cell>
          <cell r="J61" t="b">
            <v>0</v>
          </cell>
          <cell r="K61">
            <v>-0.700000000000003</v>
          </cell>
          <cell r="L61">
            <v>89.8</v>
          </cell>
        </row>
        <row r="62">
          <cell r="D62" t="str">
            <v>TGKM</v>
          </cell>
          <cell r="E62" t="str">
            <v>HARAPAN BARU REGENCY(TO F173)</v>
          </cell>
          <cell r="F62">
            <v>68.6</v>
          </cell>
          <cell r="G62">
            <v>68.6</v>
          </cell>
          <cell r="H62">
            <v>69.3</v>
          </cell>
          <cell r="I62" t="b">
            <v>1</v>
          </cell>
          <cell r="J62" t="b">
            <v>0</v>
          </cell>
          <cell r="K62">
            <v>-0.700000000000003</v>
          </cell>
          <cell r="L62">
            <v>68.6</v>
          </cell>
        </row>
        <row r="63">
          <cell r="D63" t="str">
            <v>FTEK</v>
          </cell>
          <cell r="E63" t="str">
            <v>SPBU SUROTOKUNTHO (TO TAP6)</v>
          </cell>
          <cell r="F63">
            <v>26.2</v>
          </cell>
          <cell r="G63">
            <v>26.2</v>
          </cell>
          <cell r="H63">
            <v>26.9</v>
          </cell>
          <cell r="I63" t="b">
            <v>1</v>
          </cell>
          <cell r="J63" t="b">
            <v>0</v>
          </cell>
          <cell r="K63">
            <v>-0.699999999999999</v>
          </cell>
          <cell r="L63">
            <v>26.2</v>
          </cell>
        </row>
        <row r="64">
          <cell r="D64" t="str">
            <v>THCI</v>
          </cell>
          <cell r="E64" t="str">
            <v>PALUMBON SARI</v>
          </cell>
          <cell r="F64">
            <v>29</v>
          </cell>
          <cell r="G64">
            <v>29</v>
          </cell>
          <cell r="H64">
            <v>29.7</v>
          </cell>
          <cell r="I64" t="b">
            <v>1</v>
          </cell>
          <cell r="J64" t="b">
            <v>0</v>
          </cell>
          <cell r="K64">
            <v>-0.699999999999999</v>
          </cell>
          <cell r="L64">
            <v>29</v>
          </cell>
        </row>
        <row r="65">
          <cell r="D65" t="str">
            <v>TDOP</v>
          </cell>
          <cell r="E65" t="str">
            <v>BOLANG TIRTA JAYA</v>
          </cell>
          <cell r="F65">
            <v>62.6</v>
          </cell>
          <cell r="G65">
            <v>62.6</v>
          </cell>
          <cell r="H65">
            <v>63.3</v>
          </cell>
          <cell r="I65" t="b">
            <v>1</v>
          </cell>
          <cell r="J65" t="b">
            <v>0</v>
          </cell>
          <cell r="K65">
            <v>-0.699999999999996</v>
          </cell>
          <cell r="L65">
            <v>62.6</v>
          </cell>
        </row>
        <row r="66">
          <cell r="D66" t="str">
            <v>F818</v>
          </cell>
          <cell r="E66" t="str">
            <v>BEKASI TIMUR REGENCY</v>
          </cell>
          <cell r="F66">
            <v>61</v>
          </cell>
          <cell r="G66">
            <v>61</v>
          </cell>
          <cell r="H66">
            <v>61.6</v>
          </cell>
          <cell r="I66" t="b">
            <v>1</v>
          </cell>
          <cell r="J66" t="b">
            <v>0</v>
          </cell>
          <cell r="K66">
            <v>-0.600000000000001</v>
          </cell>
          <cell r="L66">
            <v>61</v>
          </cell>
        </row>
        <row r="67">
          <cell r="D67" t="str">
            <v>FM04</v>
          </cell>
          <cell r="E67" t="str">
            <v>BEKASI TIMUR REGENCY 2</v>
          </cell>
          <cell r="F67">
            <v>61.4</v>
          </cell>
          <cell r="G67">
            <v>61.4</v>
          </cell>
          <cell r="H67">
            <v>62</v>
          </cell>
          <cell r="I67" t="b">
            <v>1</v>
          </cell>
          <cell r="J67" t="b">
            <v>0</v>
          </cell>
          <cell r="K67">
            <v>-0.600000000000001</v>
          </cell>
          <cell r="L67">
            <v>61.4</v>
          </cell>
        </row>
        <row r="68">
          <cell r="D68" t="str">
            <v>T5FK</v>
          </cell>
          <cell r="E68" t="str">
            <v>CIBATU CIPEUNDEUY </v>
          </cell>
          <cell r="F68">
            <v>21.1</v>
          </cell>
          <cell r="G68">
            <v>21.1</v>
          </cell>
          <cell r="H68">
            <v>21.7</v>
          </cell>
          <cell r="I68" t="b">
            <v>1</v>
          </cell>
          <cell r="J68" t="b">
            <v>0</v>
          </cell>
          <cell r="K68">
            <v>-0.599999999999998</v>
          </cell>
          <cell r="L68">
            <v>21.1</v>
          </cell>
        </row>
        <row r="69">
          <cell r="D69" t="str">
            <v>T5QZ</v>
          </cell>
          <cell r="E69" t="str">
            <v>RAWA BEBEK</v>
          </cell>
          <cell r="F69">
            <v>68.5</v>
          </cell>
          <cell r="G69">
            <v>68.5</v>
          </cell>
          <cell r="H69">
            <v>69.1</v>
          </cell>
          <cell r="I69" t="b">
            <v>1</v>
          </cell>
          <cell r="J69" t="b">
            <v>0</v>
          </cell>
          <cell r="K69">
            <v>-0.599999999999994</v>
          </cell>
          <cell r="L69">
            <v>68.5</v>
          </cell>
        </row>
        <row r="70">
          <cell r="D70" t="str">
            <v>F9XY</v>
          </cell>
          <cell r="E70" t="str">
            <v>MELUR (TO DARI T4B5)</v>
          </cell>
          <cell r="F70">
            <v>63.1</v>
          </cell>
          <cell r="G70">
            <v>63.1</v>
          </cell>
          <cell r="H70">
            <v>63.6</v>
          </cell>
          <cell r="I70" t="b">
            <v>1</v>
          </cell>
          <cell r="J70" t="b">
            <v>0</v>
          </cell>
          <cell r="K70">
            <v>-0.5</v>
          </cell>
          <cell r="L70">
            <v>63.1</v>
          </cell>
        </row>
        <row r="71">
          <cell r="D71" t="str">
            <v>TBPY</v>
          </cell>
          <cell r="E71" t="str">
            <v>KUSUMA UTARA</v>
          </cell>
          <cell r="F71">
            <v>61.8</v>
          </cell>
          <cell r="G71">
            <v>61.8</v>
          </cell>
          <cell r="H71">
            <v>62.3</v>
          </cell>
          <cell r="I71" t="b">
            <v>1</v>
          </cell>
          <cell r="J71" t="b">
            <v>0</v>
          </cell>
          <cell r="K71">
            <v>-0.5</v>
          </cell>
          <cell r="L71">
            <v>61.8</v>
          </cell>
        </row>
        <row r="72">
          <cell r="D72" t="str">
            <v>F8MK</v>
          </cell>
          <cell r="E72" t="str">
            <v>BATU GIOK</v>
          </cell>
          <cell r="F72">
            <v>63.3</v>
          </cell>
          <cell r="G72">
            <v>63.3</v>
          </cell>
          <cell r="H72">
            <v>63.7</v>
          </cell>
          <cell r="I72" t="b">
            <v>1</v>
          </cell>
          <cell r="J72" t="b">
            <v>0</v>
          </cell>
          <cell r="K72">
            <v>-0.400000000000006</v>
          </cell>
          <cell r="L72">
            <v>63.3</v>
          </cell>
        </row>
        <row r="73">
          <cell r="D73" t="str">
            <v>T87K</v>
          </cell>
          <cell r="E73" t="str">
            <v>PRAMUKA JEMBATAN KOSONG</v>
          </cell>
          <cell r="F73">
            <v>60</v>
          </cell>
          <cell r="G73">
            <v>60</v>
          </cell>
          <cell r="H73">
            <v>60.4</v>
          </cell>
          <cell r="I73" t="b">
            <v>1</v>
          </cell>
          <cell r="J73" t="b">
            <v>0</v>
          </cell>
          <cell r="K73">
            <v>-0.399999999999999</v>
          </cell>
          <cell r="L73">
            <v>60</v>
          </cell>
        </row>
        <row r="74">
          <cell r="D74" t="str">
            <v>TOA7</v>
          </cell>
          <cell r="E74" t="str">
            <v>PAHLAWAN BARU</v>
          </cell>
          <cell r="F74">
            <v>60</v>
          </cell>
          <cell r="G74">
            <v>60</v>
          </cell>
          <cell r="H74">
            <v>60.4</v>
          </cell>
          <cell r="I74" t="b">
            <v>1</v>
          </cell>
          <cell r="J74" t="b">
            <v>0</v>
          </cell>
          <cell r="K74">
            <v>-0.399999999999999</v>
          </cell>
          <cell r="L74">
            <v>60</v>
          </cell>
        </row>
        <row r="75">
          <cell r="D75" t="str">
            <v>FC01</v>
          </cell>
          <cell r="E75" t="str">
            <v>CIHUNI</v>
          </cell>
          <cell r="F75">
            <v>20.6</v>
          </cell>
          <cell r="G75">
            <v>20.6</v>
          </cell>
          <cell r="H75">
            <v>21</v>
          </cell>
          <cell r="I75" t="b">
            <v>1</v>
          </cell>
          <cell r="J75" t="b">
            <v>0</v>
          </cell>
          <cell r="K75">
            <v>-0.399999999999999</v>
          </cell>
          <cell r="L75">
            <v>20.6</v>
          </cell>
        </row>
        <row r="76">
          <cell r="D76" t="str">
            <v>TNDJ</v>
          </cell>
          <cell r="E76" t="str">
            <v>MEGA REGNCY</v>
          </cell>
          <cell r="F76">
            <v>53.1</v>
          </cell>
          <cell r="G76">
            <v>53.1</v>
          </cell>
          <cell r="H76">
            <v>53.5</v>
          </cell>
          <cell r="I76" t="b">
            <v>1</v>
          </cell>
          <cell r="J76" t="b">
            <v>0</v>
          </cell>
          <cell r="K76">
            <v>-0.399999999999999</v>
          </cell>
          <cell r="L76">
            <v>53.1</v>
          </cell>
        </row>
        <row r="77">
          <cell r="D77" t="str">
            <v>TOM9</v>
          </cell>
          <cell r="E77" t="str">
            <v>KARANG JATI</v>
          </cell>
          <cell r="F77">
            <v>56.4</v>
          </cell>
          <cell r="G77">
            <v>56.4</v>
          </cell>
          <cell r="H77">
            <v>56.8</v>
          </cell>
          <cell r="I77" t="b">
            <v>1</v>
          </cell>
          <cell r="J77" t="b">
            <v>0</v>
          </cell>
          <cell r="K77">
            <v>-0.399999999999999</v>
          </cell>
          <cell r="L77">
            <v>56.4</v>
          </cell>
        </row>
        <row r="78">
          <cell r="D78" t="str">
            <v>TEQP</v>
          </cell>
          <cell r="E78" t="str">
            <v>SELANG NANGKA</v>
          </cell>
          <cell r="F78">
            <v>58.6</v>
          </cell>
          <cell r="G78">
            <v>58.6</v>
          </cell>
          <cell r="H78">
            <v>59</v>
          </cell>
          <cell r="I78" t="b">
            <v>1</v>
          </cell>
          <cell r="J78" t="b">
            <v>0</v>
          </cell>
          <cell r="K78">
            <v>-0.399999999999999</v>
          </cell>
          <cell r="L78">
            <v>58.6</v>
          </cell>
        </row>
        <row r="79">
          <cell r="D79" t="str">
            <v>TJ5B</v>
          </cell>
          <cell r="E79" t="str">
            <v>BOUGENVILE RAYA</v>
          </cell>
          <cell r="F79">
            <v>69.6</v>
          </cell>
          <cell r="G79">
            <v>69.6</v>
          </cell>
          <cell r="H79">
            <v>69.9</v>
          </cell>
          <cell r="I79" t="b">
            <v>1</v>
          </cell>
          <cell r="J79" t="b">
            <v>0</v>
          </cell>
          <cell r="K79">
            <v>-0.300000000000011</v>
          </cell>
          <cell r="L79">
            <v>69.6</v>
          </cell>
        </row>
        <row r="80">
          <cell r="D80" t="str">
            <v>TENN</v>
          </cell>
          <cell r="E80" t="str">
            <v>CIBUAYA</v>
          </cell>
          <cell r="F80">
            <v>63.9</v>
          </cell>
          <cell r="G80">
            <v>63.9</v>
          </cell>
          <cell r="H80">
            <v>64.2</v>
          </cell>
          <cell r="I80" t="b">
            <v>1</v>
          </cell>
          <cell r="J80" t="b">
            <v>0</v>
          </cell>
          <cell r="K80">
            <v>-0.300000000000004</v>
          </cell>
          <cell r="L80">
            <v>63.9</v>
          </cell>
        </row>
        <row r="81">
          <cell r="D81" t="str">
            <v>T95L</v>
          </cell>
          <cell r="E81" t="str">
            <v>SUDIRMAN</v>
          </cell>
          <cell r="F81">
            <v>8.6</v>
          </cell>
          <cell r="G81">
            <v>8.6</v>
          </cell>
          <cell r="H81">
            <v>8.9</v>
          </cell>
          <cell r="I81" t="b">
            <v>1</v>
          </cell>
          <cell r="J81" t="b">
            <v>0</v>
          </cell>
          <cell r="K81">
            <v>-0.300000000000001</v>
          </cell>
          <cell r="L81">
            <v>8.6</v>
          </cell>
        </row>
        <row r="82">
          <cell r="D82" t="str">
            <v>F155</v>
          </cell>
          <cell r="E82" t="str">
            <v>GRIYA BINTARA</v>
          </cell>
          <cell r="F82">
            <v>68.2</v>
          </cell>
          <cell r="G82">
            <v>68.2</v>
          </cell>
          <cell r="H82">
            <v>68.5</v>
          </cell>
          <cell r="I82" t="b">
            <v>1</v>
          </cell>
          <cell r="J82" t="b">
            <v>0</v>
          </cell>
          <cell r="K82">
            <v>-0.299999999999997</v>
          </cell>
          <cell r="L82">
            <v>68.2</v>
          </cell>
        </row>
        <row r="83">
          <cell r="D83" t="str">
            <v>TWR4</v>
          </cell>
          <cell r="E83" t="str">
            <v>BINTARA JAYA RAYA</v>
          </cell>
          <cell r="F83">
            <v>70.8</v>
          </cell>
          <cell r="G83">
            <v>70.8</v>
          </cell>
          <cell r="H83">
            <v>71.1</v>
          </cell>
          <cell r="I83" t="b">
            <v>1</v>
          </cell>
          <cell r="J83" t="b">
            <v>0</v>
          </cell>
          <cell r="K83">
            <v>-0.299999999999997</v>
          </cell>
          <cell r="L83">
            <v>70.8</v>
          </cell>
        </row>
        <row r="84">
          <cell r="D84" t="str">
            <v>T74L</v>
          </cell>
          <cell r="E84" t="str">
            <v>BINTARA JAYA 2</v>
          </cell>
          <cell r="F84">
            <v>69.2</v>
          </cell>
          <cell r="G84">
            <v>69.2</v>
          </cell>
          <cell r="H84">
            <v>69.5</v>
          </cell>
          <cell r="I84" t="b">
            <v>1</v>
          </cell>
          <cell r="J84" t="b">
            <v>0</v>
          </cell>
          <cell r="K84">
            <v>-0.299999999999997</v>
          </cell>
          <cell r="L84">
            <v>69.2</v>
          </cell>
        </row>
        <row r="85">
          <cell r="D85" t="str">
            <v>TH0Y</v>
          </cell>
          <cell r="E85" t="str">
            <v>PEDES RAYA</v>
          </cell>
          <cell r="F85">
            <v>57.5</v>
          </cell>
          <cell r="G85">
            <v>57.5</v>
          </cell>
          <cell r="H85">
            <v>57.8</v>
          </cell>
          <cell r="I85" t="b">
            <v>1</v>
          </cell>
          <cell r="J85" t="b">
            <v>0</v>
          </cell>
          <cell r="K85">
            <v>-0.299999999999997</v>
          </cell>
          <cell r="L85">
            <v>57.5</v>
          </cell>
        </row>
        <row r="86">
          <cell r="D86" t="str">
            <v>T2C4</v>
          </cell>
          <cell r="E86" t="str">
            <v>BUMI BEKASI BARU </v>
          </cell>
          <cell r="F86">
            <v>60.3</v>
          </cell>
          <cell r="G86">
            <v>60.3</v>
          </cell>
          <cell r="H86">
            <v>60.5</v>
          </cell>
          <cell r="I86" t="b">
            <v>1</v>
          </cell>
          <cell r="J86" t="b">
            <v>0</v>
          </cell>
          <cell r="K86">
            <v>-0.200000000000003</v>
          </cell>
          <cell r="L86">
            <v>60.3</v>
          </cell>
        </row>
        <row r="87">
          <cell r="D87" t="str">
            <v>TGJ0</v>
          </cell>
          <cell r="E87" t="str">
            <v>NANGKA RAYA</v>
          </cell>
          <cell r="F87">
            <v>65.2</v>
          </cell>
          <cell r="G87">
            <v>65.2</v>
          </cell>
          <cell r="H87">
            <v>65.4</v>
          </cell>
          <cell r="I87" t="b">
            <v>1</v>
          </cell>
          <cell r="J87" t="b">
            <v>0</v>
          </cell>
          <cell r="K87">
            <v>-0.200000000000003</v>
          </cell>
          <cell r="L87">
            <v>65.2</v>
          </cell>
        </row>
        <row r="88">
          <cell r="D88" t="str">
            <v>TUW2</v>
          </cell>
          <cell r="E88" t="str">
            <v>TELUK BANGO</v>
          </cell>
          <cell r="F88">
            <v>65</v>
          </cell>
          <cell r="G88">
            <v>65</v>
          </cell>
          <cell r="H88">
            <v>65.2</v>
          </cell>
          <cell r="I88" t="b">
            <v>1</v>
          </cell>
          <cell r="J88" t="b">
            <v>0</v>
          </cell>
          <cell r="K88">
            <v>-0.200000000000003</v>
          </cell>
          <cell r="L88">
            <v>65</v>
          </cell>
        </row>
        <row r="89">
          <cell r="D89" t="str">
            <v>T6OH</v>
          </cell>
          <cell r="E89" t="str">
            <v>PAKIS KARAWANG</v>
          </cell>
          <cell r="F89">
            <v>84.3</v>
          </cell>
          <cell r="G89">
            <v>84.3</v>
          </cell>
          <cell r="H89">
            <v>84.5</v>
          </cell>
          <cell r="I89" t="b">
            <v>1</v>
          </cell>
          <cell r="J89" t="b">
            <v>0</v>
          </cell>
          <cell r="K89">
            <v>-0.200000000000003</v>
          </cell>
          <cell r="L89">
            <v>84.3</v>
          </cell>
        </row>
        <row r="90">
          <cell r="D90" t="str">
            <v>TDDR</v>
          </cell>
          <cell r="E90" t="str">
            <v>CILEBAR</v>
          </cell>
          <cell r="F90">
            <v>50.5</v>
          </cell>
          <cell r="G90">
            <v>50.5</v>
          </cell>
          <cell r="H90">
            <v>50.7</v>
          </cell>
          <cell r="I90" t="b">
            <v>1</v>
          </cell>
          <cell r="J90" t="b">
            <v>0</v>
          </cell>
          <cell r="K90">
            <v>-0.200000000000003</v>
          </cell>
          <cell r="L90">
            <v>50.5</v>
          </cell>
        </row>
        <row r="91">
          <cell r="D91" t="str">
            <v>TJHB</v>
          </cell>
          <cell r="E91" t="str">
            <v>KARANG JAYA</v>
          </cell>
          <cell r="F91">
            <v>54.9</v>
          </cell>
          <cell r="G91">
            <v>54.9</v>
          </cell>
          <cell r="H91">
            <v>55.1</v>
          </cell>
          <cell r="I91" t="b">
            <v>1</v>
          </cell>
          <cell r="J91" t="b">
            <v>0</v>
          </cell>
          <cell r="K91">
            <v>-0.200000000000003</v>
          </cell>
          <cell r="L91">
            <v>54.9</v>
          </cell>
        </row>
        <row r="92">
          <cell r="D92" t="str">
            <v>TTDA</v>
          </cell>
          <cell r="E92" t="str">
            <v>BENDUL SUKATANI (TO F1SI)</v>
          </cell>
          <cell r="F92">
            <v>31</v>
          </cell>
          <cell r="G92">
            <v>31</v>
          </cell>
          <cell r="H92">
            <v>31.2</v>
          </cell>
          <cell r="I92" t="b">
            <v>1</v>
          </cell>
          <cell r="J92" t="b">
            <v>0</v>
          </cell>
          <cell r="K92">
            <v>-0.199999999999999</v>
          </cell>
          <cell r="L92">
            <v>31</v>
          </cell>
        </row>
        <row r="93">
          <cell r="D93" t="str">
            <v>TGRK</v>
          </cell>
          <cell r="E93" t="str">
            <v>MEKAR JAYA</v>
          </cell>
          <cell r="F93">
            <v>15.4</v>
          </cell>
          <cell r="G93">
            <v>15.4</v>
          </cell>
          <cell r="H93">
            <v>15.6</v>
          </cell>
          <cell r="I93" t="b">
            <v>1</v>
          </cell>
          <cell r="J93" t="b">
            <v>0</v>
          </cell>
          <cell r="K93">
            <v>-0.199999999999999</v>
          </cell>
          <cell r="L93">
            <v>15.4</v>
          </cell>
        </row>
        <row r="94">
          <cell r="D94" t="str">
            <v>TJJD</v>
          </cell>
          <cell r="E94" t="str">
            <v>PERUM BOJONG MENTENG</v>
          </cell>
          <cell r="F94">
            <v>63.2</v>
          </cell>
          <cell r="G94">
            <v>63.2</v>
          </cell>
          <cell r="H94">
            <v>63.4</v>
          </cell>
          <cell r="I94" t="b">
            <v>1</v>
          </cell>
          <cell r="J94" t="b">
            <v>0</v>
          </cell>
          <cell r="K94">
            <v>-0.199999999999996</v>
          </cell>
          <cell r="L94">
            <v>63.2</v>
          </cell>
        </row>
        <row r="95">
          <cell r="D95" t="str">
            <v>TFXG</v>
          </cell>
          <cell r="E95" t="str">
            <v>SUKATANI BARU</v>
          </cell>
          <cell r="F95">
            <v>55.7</v>
          </cell>
          <cell r="G95">
            <v>55.7</v>
          </cell>
          <cell r="H95">
            <v>55.9</v>
          </cell>
          <cell r="I95" t="b">
            <v>1</v>
          </cell>
          <cell r="J95" t="b">
            <v>0</v>
          </cell>
          <cell r="K95">
            <v>-0.199999999999996</v>
          </cell>
          <cell r="L95">
            <v>55.7</v>
          </cell>
        </row>
        <row r="96">
          <cell r="D96" t="str">
            <v>TRNV</v>
          </cell>
          <cell r="E96" t="str">
            <v>KERTASARI</v>
          </cell>
          <cell r="F96">
            <v>52.1</v>
          </cell>
          <cell r="G96">
            <v>52.1</v>
          </cell>
          <cell r="H96">
            <v>52.3</v>
          </cell>
          <cell r="I96" t="b">
            <v>1</v>
          </cell>
          <cell r="J96" t="b">
            <v>0</v>
          </cell>
          <cell r="K96">
            <v>-0.199999999999996</v>
          </cell>
          <cell r="L96">
            <v>52.1</v>
          </cell>
        </row>
        <row r="97">
          <cell r="D97" t="str">
            <v>F4WG</v>
          </cell>
          <cell r="E97" t="str">
            <v>WANAKERTA</v>
          </cell>
          <cell r="F97">
            <v>33.2</v>
          </cell>
          <cell r="G97">
            <v>33.2</v>
          </cell>
          <cell r="H97">
            <v>33.4</v>
          </cell>
          <cell r="I97" t="b">
            <v>1</v>
          </cell>
          <cell r="J97" t="b">
            <v>0</v>
          </cell>
          <cell r="K97">
            <v>-0.199999999999996</v>
          </cell>
          <cell r="L97">
            <v>33.2</v>
          </cell>
        </row>
        <row r="98">
          <cell r="D98" t="str">
            <v>TRFF</v>
          </cell>
          <cell r="E98" t="str">
            <v>BANTEN 1</v>
          </cell>
          <cell r="F98">
            <v>32.7</v>
          </cell>
          <cell r="G98">
            <v>32.7</v>
          </cell>
          <cell r="H98">
            <v>32.9</v>
          </cell>
          <cell r="I98" t="b">
            <v>1</v>
          </cell>
          <cell r="J98" t="b">
            <v>0</v>
          </cell>
          <cell r="K98">
            <v>-0.199999999999996</v>
          </cell>
          <cell r="L98">
            <v>32.7</v>
          </cell>
        </row>
        <row r="99">
          <cell r="D99" t="str">
            <v>T7RQ</v>
          </cell>
          <cell r="E99" t="str">
            <v>CIBENING SETU CIBARUSAH</v>
          </cell>
          <cell r="F99">
            <v>60.7</v>
          </cell>
          <cell r="G99">
            <v>60.7</v>
          </cell>
          <cell r="H99">
            <v>60.9</v>
          </cell>
          <cell r="I99" t="b">
            <v>1</v>
          </cell>
          <cell r="J99" t="b">
            <v>0</v>
          </cell>
          <cell r="K99">
            <v>-0.199999999999996</v>
          </cell>
          <cell r="L99">
            <v>60.7</v>
          </cell>
        </row>
        <row r="100">
          <cell r="D100" t="str">
            <v>TRTK</v>
          </cell>
          <cell r="E100" t="str">
            <v>SABAJAYA</v>
          </cell>
          <cell r="F100">
            <v>66.9</v>
          </cell>
          <cell r="G100">
            <v>66.9</v>
          </cell>
          <cell r="H100">
            <v>67.1</v>
          </cell>
          <cell r="I100" t="b">
            <v>1</v>
          </cell>
          <cell r="J100" t="b">
            <v>0</v>
          </cell>
          <cell r="K100">
            <v>-0.199999999999989</v>
          </cell>
          <cell r="L100">
            <v>66.9</v>
          </cell>
        </row>
        <row r="101">
          <cell r="D101" t="str">
            <v>T547</v>
          </cell>
          <cell r="E101" t="str">
            <v>SUMBER ARTHA</v>
          </cell>
          <cell r="F101">
            <v>69.6</v>
          </cell>
          <cell r="G101">
            <v>69.6</v>
          </cell>
          <cell r="H101">
            <v>69.7</v>
          </cell>
          <cell r="I101" t="b">
            <v>1</v>
          </cell>
          <cell r="J101" t="b">
            <v>0</v>
          </cell>
          <cell r="K101">
            <v>-0.100000000000009</v>
          </cell>
          <cell r="L101">
            <v>69.6</v>
          </cell>
        </row>
        <row r="102">
          <cell r="D102" t="str">
            <v>TPCB</v>
          </cell>
          <cell r="E102" t="str">
            <v>HARAPAN BARU 4 (TO F60F)</v>
          </cell>
          <cell r="F102">
            <v>66.6</v>
          </cell>
          <cell r="G102">
            <v>66.6</v>
          </cell>
          <cell r="H102">
            <v>66.7</v>
          </cell>
          <cell r="I102" t="b">
            <v>1</v>
          </cell>
          <cell r="J102" t="b">
            <v>0</v>
          </cell>
          <cell r="K102">
            <v>-0.100000000000009</v>
          </cell>
          <cell r="L102">
            <v>66.6</v>
          </cell>
        </row>
        <row r="103">
          <cell r="D103" t="str">
            <v>FQEU</v>
          </cell>
          <cell r="E103" t="str">
            <v>GARDENIA UTARA</v>
          </cell>
          <cell r="F103">
            <v>66.6</v>
          </cell>
          <cell r="G103">
            <v>66.6</v>
          </cell>
          <cell r="H103">
            <v>66.7</v>
          </cell>
          <cell r="I103" t="b">
            <v>1</v>
          </cell>
          <cell r="J103" t="b">
            <v>0</v>
          </cell>
          <cell r="K103">
            <v>-0.100000000000009</v>
          </cell>
          <cell r="L103">
            <v>66.6</v>
          </cell>
        </row>
        <row r="104">
          <cell r="D104" t="str">
            <v>TNPT</v>
          </cell>
          <cell r="E104" t="str">
            <v>GRAND GALAXY CITY 18-19</v>
          </cell>
          <cell r="F104">
            <v>66.3</v>
          </cell>
          <cell r="G104">
            <v>66.3</v>
          </cell>
          <cell r="H104">
            <v>66.4</v>
          </cell>
          <cell r="I104" t="b">
            <v>1</v>
          </cell>
          <cell r="J104" t="b">
            <v>0</v>
          </cell>
          <cell r="K104">
            <v>-0.100000000000009</v>
          </cell>
          <cell r="L104">
            <v>66.3</v>
          </cell>
        </row>
        <row r="105">
          <cell r="D105" t="str">
            <v>FY7U</v>
          </cell>
          <cell r="E105" t="str">
            <v>BUMI SATRIA KENCANA</v>
          </cell>
          <cell r="F105">
            <v>64.3</v>
          </cell>
          <cell r="G105">
            <v>64.3</v>
          </cell>
          <cell r="H105">
            <v>64.4</v>
          </cell>
          <cell r="I105" t="b">
            <v>1</v>
          </cell>
          <cell r="J105" t="b">
            <v>0</v>
          </cell>
          <cell r="K105">
            <v>-0.100000000000009</v>
          </cell>
          <cell r="L105">
            <v>64.3</v>
          </cell>
        </row>
        <row r="106">
          <cell r="D106" t="str">
            <v>TDQY</v>
          </cell>
          <cell r="E106" t="str">
            <v>Nurul Huda</v>
          </cell>
          <cell r="F106">
            <v>69.3</v>
          </cell>
          <cell r="G106">
            <v>69.3</v>
          </cell>
          <cell r="H106">
            <v>69.4</v>
          </cell>
          <cell r="I106" t="b">
            <v>1</v>
          </cell>
          <cell r="J106" t="b">
            <v>0</v>
          </cell>
          <cell r="K106">
            <v>-0.100000000000009</v>
          </cell>
          <cell r="L106">
            <v>69.3</v>
          </cell>
        </row>
        <row r="107">
          <cell r="D107" t="str">
            <v>TLL9</v>
          </cell>
          <cell r="E107" t="str">
            <v>Armed 2</v>
          </cell>
          <cell r="F107">
            <v>68.8</v>
          </cell>
          <cell r="G107">
            <v>68.8</v>
          </cell>
          <cell r="H107">
            <v>68.9</v>
          </cell>
          <cell r="I107" t="b">
            <v>1</v>
          </cell>
          <cell r="J107" t="b">
            <v>0</v>
          </cell>
          <cell r="K107">
            <v>-0.100000000000009</v>
          </cell>
          <cell r="L107">
            <v>68.8</v>
          </cell>
        </row>
        <row r="108">
          <cell r="D108" t="str">
            <v>THL3</v>
          </cell>
          <cell r="E108" t="str">
            <v>CAGAK 2</v>
          </cell>
          <cell r="F108">
            <v>64.1</v>
          </cell>
          <cell r="G108">
            <v>64.1</v>
          </cell>
          <cell r="H108">
            <v>64.2</v>
          </cell>
          <cell r="I108" t="b">
            <v>1</v>
          </cell>
          <cell r="J108" t="b">
            <v>0</v>
          </cell>
          <cell r="K108">
            <v>-0.100000000000009</v>
          </cell>
          <cell r="L108">
            <v>64.1</v>
          </cell>
        </row>
        <row r="109">
          <cell r="D109" t="str">
            <v>F1H6</v>
          </cell>
          <cell r="E109" t="str">
            <v>CIATER (TO T29H)</v>
          </cell>
          <cell r="F109">
            <v>72.8</v>
          </cell>
          <cell r="G109">
            <v>72.8</v>
          </cell>
          <cell r="H109">
            <v>72.9</v>
          </cell>
          <cell r="I109" t="b">
            <v>1</v>
          </cell>
          <cell r="J109" t="b">
            <v>0</v>
          </cell>
          <cell r="K109">
            <v>-0.100000000000009</v>
          </cell>
          <cell r="L109">
            <v>72.8</v>
          </cell>
        </row>
        <row r="110">
          <cell r="D110" t="str">
            <v>TL1L</v>
          </cell>
          <cell r="E110" t="str">
            <v>CENDRAWASIH</v>
          </cell>
          <cell r="F110">
            <v>64.3</v>
          </cell>
          <cell r="G110">
            <v>64.3</v>
          </cell>
          <cell r="H110">
            <v>64.4</v>
          </cell>
          <cell r="I110" t="b">
            <v>1</v>
          </cell>
          <cell r="J110" t="b">
            <v>0</v>
          </cell>
          <cell r="K110">
            <v>-0.100000000000009</v>
          </cell>
          <cell r="L110">
            <v>64.3</v>
          </cell>
        </row>
        <row r="111">
          <cell r="D111" t="str">
            <v>TL10</v>
          </cell>
          <cell r="E111" t="str">
            <v>HARAPAN BARU 2</v>
          </cell>
          <cell r="F111">
            <v>68.8</v>
          </cell>
          <cell r="G111">
            <v>68.8</v>
          </cell>
          <cell r="H111">
            <v>68.9</v>
          </cell>
          <cell r="I111" t="b">
            <v>1</v>
          </cell>
          <cell r="J111" t="b">
            <v>0</v>
          </cell>
          <cell r="K111">
            <v>-0.100000000000009</v>
          </cell>
          <cell r="L111">
            <v>68.8</v>
          </cell>
        </row>
        <row r="112">
          <cell r="D112" t="str">
            <v>FQ43</v>
          </cell>
          <cell r="E112" t="str">
            <v>DUKUH ZAMRUD</v>
          </cell>
          <cell r="F112">
            <v>61.3</v>
          </cell>
          <cell r="G112">
            <v>61.3</v>
          </cell>
          <cell r="H112">
            <v>61.4</v>
          </cell>
          <cell r="I112" t="b">
            <v>1</v>
          </cell>
          <cell r="J112" t="b">
            <v>0</v>
          </cell>
          <cell r="K112">
            <v>-0.100000000000001</v>
          </cell>
          <cell r="L112">
            <v>61.3</v>
          </cell>
        </row>
        <row r="113">
          <cell r="D113" t="str">
            <v>T4OA</v>
          </cell>
          <cell r="E113" t="str">
            <v>ZAMRUD UTARA</v>
          </cell>
          <cell r="F113">
            <v>59.1</v>
          </cell>
          <cell r="G113">
            <v>59.1</v>
          </cell>
          <cell r="H113">
            <v>59.2</v>
          </cell>
          <cell r="I113" t="b">
            <v>1</v>
          </cell>
          <cell r="J113" t="b">
            <v>0</v>
          </cell>
          <cell r="K113">
            <v>-0.100000000000001</v>
          </cell>
          <cell r="L113">
            <v>59.1</v>
          </cell>
        </row>
        <row r="114">
          <cell r="D114" t="str">
            <v>TSB1</v>
          </cell>
          <cell r="E114" t="str">
            <v>MUSTIKA JAYA 2 </v>
          </cell>
          <cell r="F114">
            <v>57.4</v>
          </cell>
          <cell r="G114">
            <v>57.4</v>
          </cell>
          <cell r="H114">
            <v>57.5</v>
          </cell>
          <cell r="I114" t="b">
            <v>1</v>
          </cell>
          <cell r="J114" t="b">
            <v>0</v>
          </cell>
          <cell r="K114">
            <v>-0.100000000000001</v>
          </cell>
          <cell r="L114">
            <v>57.4</v>
          </cell>
        </row>
        <row r="115">
          <cell r="D115" t="str">
            <v>TMFM</v>
          </cell>
          <cell r="E115" t="str">
            <v>JEMBATAN 2</v>
          </cell>
          <cell r="F115">
            <v>60.5</v>
          </cell>
          <cell r="G115">
            <v>60.5</v>
          </cell>
          <cell r="H115">
            <v>60.6</v>
          </cell>
          <cell r="I115" t="b">
            <v>1</v>
          </cell>
          <cell r="J115" t="b">
            <v>0</v>
          </cell>
          <cell r="K115">
            <v>-0.100000000000001</v>
          </cell>
          <cell r="L115">
            <v>60.5</v>
          </cell>
        </row>
        <row r="116">
          <cell r="D116" t="str">
            <v>T9PE</v>
          </cell>
          <cell r="E116" t="str">
            <v>BAMBU KUNING</v>
          </cell>
          <cell r="F116">
            <v>61.3</v>
          </cell>
          <cell r="G116">
            <v>61.3</v>
          </cell>
          <cell r="H116">
            <v>61.4</v>
          </cell>
          <cell r="I116" t="b">
            <v>1</v>
          </cell>
          <cell r="J116" t="b">
            <v>0</v>
          </cell>
          <cell r="K116">
            <v>-0.100000000000001</v>
          </cell>
          <cell r="L116">
            <v>61.3</v>
          </cell>
        </row>
        <row r="117">
          <cell r="D117" t="str">
            <v>TGA0</v>
          </cell>
          <cell r="E117" t="str">
            <v>PRAMUKA RAWA LUMBU</v>
          </cell>
          <cell r="F117">
            <v>60.4</v>
          </cell>
          <cell r="G117">
            <v>60.4</v>
          </cell>
          <cell r="H117">
            <v>60.5</v>
          </cell>
          <cell r="I117" t="b">
            <v>1</v>
          </cell>
          <cell r="J117" t="b">
            <v>0</v>
          </cell>
          <cell r="K117">
            <v>-0.100000000000001</v>
          </cell>
          <cell r="L117">
            <v>60.4</v>
          </cell>
        </row>
        <row r="118">
          <cell r="D118" t="str">
            <v>F226</v>
          </cell>
          <cell r="E118" t="str">
            <v>TAMAN NAROGONG 2</v>
          </cell>
          <cell r="F118">
            <v>60.5</v>
          </cell>
          <cell r="G118">
            <v>60.5</v>
          </cell>
          <cell r="H118">
            <v>60.6</v>
          </cell>
          <cell r="I118" t="b">
            <v>1</v>
          </cell>
          <cell r="J118" t="b">
            <v>0</v>
          </cell>
          <cell r="K118">
            <v>-0.100000000000001</v>
          </cell>
          <cell r="L118">
            <v>60.5</v>
          </cell>
        </row>
        <row r="119">
          <cell r="D119" t="str">
            <v>T96L</v>
          </cell>
          <cell r="E119" t="str">
            <v>TAMAN NAROGONG 4</v>
          </cell>
          <cell r="F119">
            <v>61.5</v>
          </cell>
          <cell r="G119">
            <v>61.5</v>
          </cell>
          <cell r="H119">
            <v>61.6</v>
          </cell>
          <cell r="I119" t="b">
            <v>1</v>
          </cell>
          <cell r="J119" t="b">
            <v>0</v>
          </cell>
          <cell r="K119">
            <v>-0.100000000000001</v>
          </cell>
          <cell r="L119">
            <v>61.5</v>
          </cell>
        </row>
        <row r="120">
          <cell r="D120" t="str">
            <v>T24L</v>
          </cell>
          <cell r="E120" t="str">
            <v>BUMYAGARA</v>
          </cell>
          <cell r="F120">
            <v>58.5</v>
          </cell>
          <cell r="G120">
            <v>58.5</v>
          </cell>
          <cell r="H120">
            <v>58.6</v>
          </cell>
          <cell r="I120" t="b">
            <v>1</v>
          </cell>
          <cell r="J120" t="b">
            <v>0</v>
          </cell>
          <cell r="K120">
            <v>-0.100000000000001</v>
          </cell>
          <cell r="L120">
            <v>58.5</v>
          </cell>
        </row>
        <row r="121">
          <cell r="D121" t="str">
            <v>TRGK</v>
          </cell>
          <cell r="E121" t="str">
            <v>MUTIARA GADING TIMUR 57</v>
          </cell>
          <cell r="F121">
            <v>57.3</v>
          </cell>
          <cell r="G121">
            <v>57.3</v>
          </cell>
          <cell r="H121">
            <v>57.4</v>
          </cell>
          <cell r="I121" t="b">
            <v>1</v>
          </cell>
          <cell r="J121" t="b">
            <v>0</v>
          </cell>
          <cell r="K121">
            <v>-0.100000000000001</v>
          </cell>
          <cell r="L121">
            <v>57.3</v>
          </cell>
        </row>
        <row r="122">
          <cell r="D122" t="str">
            <v>TV0C</v>
          </cell>
          <cell r="E122" t="str">
            <v>JATIMULYA 2</v>
          </cell>
          <cell r="F122">
            <v>59</v>
          </cell>
          <cell r="G122">
            <v>59</v>
          </cell>
          <cell r="H122">
            <v>59.1</v>
          </cell>
          <cell r="I122" t="b">
            <v>1</v>
          </cell>
          <cell r="J122" t="b">
            <v>0</v>
          </cell>
          <cell r="K122">
            <v>-0.100000000000001</v>
          </cell>
          <cell r="L122">
            <v>59</v>
          </cell>
        </row>
        <row r="123">
          <cell r="D123" t="str">
            <v>T33Q</v>
          </cell>
          <cell r="E123" t="str">
            <v>MARGAHAYU RAYA</v>
          </cell>
          <cell r="F123">
            <v>58.5</v>
          </cell>
          <cell r="G123">
            <v>58.5</v>
          </cell>
          <cell r="H123">
            <v>58.6</v>
          </cell>
          <cell r="I123" t="b">
            <v>1</v>
          </cell>
          <cell r="J123" t="b">
            <v>0</v>
          </cell>
          <cell r="K123">
            <v>-0.100000000000001</v>
          </cell>
          <cell r="L123">
            <v>58.5</v>
          </cell>
        </row>
        <row r="124">
          <cell r="D124" t="str">
            <v>FEI4</v>
          </cell>
          <cell r="E124" t="str">
            <v>LUMBU TIMUR ( TO TIXC)</v>
          </cell>
          <cell r="F124">
            <v>62.3</v>
          </cell>
          <cell r="G124">
            <v>62.3</v>
          </cell>
          <cell r="H124">
            <v>62.4</v>
          </cell>
          <cell r="I124" t="b">
            <v>1</v>
          </cell>
          <cell r="J124" t="b">
            <v>0</v>
          </cell>
          <cell r="K124">
            <v>-0.100000000000001</v>
          </cell>
          <cell r="L124">
            <v>62.3</v>
          </cell>
        </row>
        <row r="125">
          <cell r="D125" t="str">
            <v>TQHF</v>
          </cell>
          <cell r="E125" t="str">
            <v>GABUS (TO FX9O)</v>
          </cell>
          <cell r="F125">
            <v>63.4</v>
          </cell>
          <cell r="G125">
            <v>63.4</v>
          </cell>
          <cell r="H125">
            <v>63.5</v>
          </cell>
          <cell r="I125" t="b">
            <v>1</v>
          </cell>
          <cell r="J125" t="b">
            <v>0</v>
          </cell>
          <cell r="K125">
            <v>-0.100000000000001</v>
          </cell>
          <cell r="L125">
            <v>63.4</v>
          </cell>
        </row>
        <row r="126">
          <cell r="D126" t="str">
            <v>TU2S</v>
          </cell>
          <cell r="E126" t="str">
            <v>LELE RAYA</v>
          </cell>
          <cell r="F126">
            <v>63.1</v>
          </cell>
          <cell r="G126">
            <v>63.1</v>
          </cell>
          <cell r="H126">
            <v>63.2</v>
          </cell>
          <cell r="I126" t="b">
            <v>1</v>
          </cell>
          <cell r="J126" t="b">
            <v>0</v>
          </cell>
          <cell r="K126">
            <v>-0.100000000000001</v>
          </cell>
          <cell r="L126">
            <v>63.1</v>
          </cell>
        </row>
        <row r="127">
          <cell r="D127" t="str">
            <v>TRA0</v>
          </cell>
          <cell r="E127" t="str">
            <v>KI MANGUN SARKORO 2</v>
          </cell>
          <cell r="F127">
            <v>62.5</v>
          </cell>
          <cell r="G127">
            <v>62.5</v>
          </cell>
          <cell r="H127">
            <v>62.6</v>
          </cell>
          <cell r="I127" t="b">
            <v>1</v>
          </cell>
          <cell r="J127" t="b">
            <v>0</v>
          </cell>
          <cell r="K127">
            <v>-0.100000000000001</v>
          </cell>
          <cell r="L127">
            <v>62.5</v>
          </cell>
        </row>
        <row r="128">
          <cell r="D128" t="str">
            <v>F508</v>
          </cell>
          <cell r="E128" t="str">
            <v>KAMPUNG CEREWET</v>
          </cell>
          <cell r="F128">
            <v>62.3</v>
          </cell>
          <cell r="G128">
            <v>62.3</v>
          </cell>
          <cell r="H128">
            <v>62.4</v>
          </cell>
          <cell r="I128" t="b">
            <v>1</v>
          </cell>
          <cell r="J128" t="b">
            <v>0</v>
          </cell>
          <cell r="K128">
            <v>-0.100000000000001</v>
          </cell>
          <cell r="L128">
            <v>62.3</v>
          </cell>
        </row>
        <row r="129">
          <cell r="D129" t="str">
            <v>TJZL</v>
          </cell>
          <cell r="E129" t="str">
            <v>MEKAR SARI RAYA 2</v>
          </cell>
          <cell r="F129">
            <v>63.6</v>
          </cell>
          <cell r="G129">
            <v>63.6</v>
          </cell>
          <cell r="H129">
            <v>63.7</v>
          </cell>
          <cell r="I129" t="b">
            <v>1</v>
          </cell>
          <cell r="J129" t="b">
            <v>0</v>
          </cell>
          <cell r="K129">
            <v>-0.100000000000001</v>
          </cell>
          <cell r="L129">
            <v>63.6</v>
          </cell>
        </row>
        <row r="130">
          <cell r="D130" t="str">
            <v>TJXB</v>
          </cell>
          <cell r="E130" t="str">
            <v>NUSANTARA 03</v>
          </cell>
          <cell r="F130">
            <v>61.4</v>
          </cell>
          <cell r="G130">
            <v>61.4</v>
          </cell>
          <cell r="H130">
            <v>61.5</v>
          </cell>
          <cell r="I130" t="b">
            <v>1</v>
          </cell>
          <cell r="J130" t="b">
            <v>0</v>
          </cell>
          <cell r="K130">
            <v>-0.100000000000001</v>
          </cell>
          <cell r="L130">
            <v>61.4</v>
          </cell>
        </row>
        <row r="131">
          <cell r="D131" t="str">
            <v>TKB9</v>
          </cell>
          <cell r="E131" t="str">
            <v>NUSANTARA RAYA</v>
          </cell>
          <cell r="F131">
            <v>61.1</v>
          </cell>
          <cell r="G131">
            <v>61.1</v>
          </cell>
          <cell r="H131">
            <v>61.2</v>
          </cell>
          <cell r="I131" t="b">
            <v>1</v>
          </cell>
          <cell r="J131" t="b">
            <v>0</v>
          </cell>
          <cell r="K131">
            <v>-0.100000000000001</v>
          </cell>
          <cell r="L131">
            <v>61.1</v>
          </cell>
        </row>
        <row r="132">
          <cell r="D132" t="str">
            <v>TWZ8</v>
          </cell>
          <cell r="E132" t="str">
            <v>SPBU JALAN CAGAK</v>
          </cell>
          <cell r="F132">
            <v>63.5</v>
          </cell>
          <cell r="G132">
            <v>63.5</v>
          </cell>
          <cell r="H132">
            <v>63.6</v>
          </cell>
          <cell r="I132" t="b">
            <v>1</v>
          </cell>
          <cell r="J132" t="b">
            <v>0</v>
          </cell>
          <cell r="K132">
            <v>-0.100000000000001</v>
          </cell>
          <cell r="L132">
            <v>63.5</v>
          </cell>
        </row>
        <row r="133">
          <cell r="D133" t="str">
            <v>FR2U</v>
          </cell>
          <cell r="E133" t="str">
            <v>SPBU TAMBAK MEKAR</v>
          </cell>
          <cell r="F133">
            <v>59.9</v>
          </cell>
          <cell r="G133">
            <v>59.9</v>
          </cell>
          <cell r="H133">
            <v>60</v>
          </cell>
          <cell r="I133" t="b">
            <v>1</v>
          </cell>
          <cell r="J133" t="b">
            <v>0</v>
          </cell>
          <cell r="K133">
            <v>-0.100000000000001</v>
          </cell>
          <cell r="L133">
            <v>59.9</v>
          </cell>
        </row>
        <row r="134">
          <cell r="D134" t="str">
            <v>T14G</v>
          </cell>
          <cell r="E134" t="str">
            <v>KALIMALANG TAMBUN</v>
          </cell>
          <cell r="F134">
            <v>55.8</v>
          </cell>
          <cell r="G134">
            <v>55.8</v>
          </cell>
          <cell r="H134">
            <v>55.9</v>
          </cell>
          <cell r="I134" t="b">
            <v>1</v>
          </cell>
          <cell r="J134" t="b">
            <v>0</v>
          </cell>
          <cell r="K134">
            <v>-0.100000000000001</v>
          </cell>
          <cell r="L134">
            <v>55.8</v>
          </cell>
        </row>
        <row r="135">
          <cell r="D135" t="str">
            <v>T051</v>
          </cell>
          <cell r="E135" t="str">
            <v>PONDOK TIMUR</v>
          </cell>
          <cell r="F135">
            <v>60.1</v>
          </cell>
          <cell r="G135">
            <v>60.1</v>
          </cell>
          <cell r="H135">
            <v>60.2</v>
          </cell>
          <cell r="I135" t="b">
            <v>1</v>
          </cell>
          <cell r="J135" t="b">
            <v>0</v>
          </cell>
          <cell r="K135">
            <v>-0.100000000000001</v>
          </cell>
          <cell r="L135">
            <v>60.1</v>
          </cell>
        </row>
        <row r="136">
          <cell r="D136" t="str">
            <v>TQLT</v>
          </cell>
          <cell r="E136" t="str">
            <v>SPBU DIPONEGORO</v>
          </cell>
          <cell r="F136">
            <v>59</v>
          </cell>
          <cell r="G136">
            <v>59</v>
          </cell>
          <cell r="H136">
            <v>59.1</v>
          </cell>
          <cell r="I136" t="b">
            <v>1</v>
          </cell>
          <cell r="J136" t="b">
            <v>0</v>
          </cell>
          <cell r="K136">
            <v>-0.100000000000001</v>
          </cell>
          <cell r="L136">
            <v>59</v>
          </cell>
        </row>
        <row r="137">
          <cell r="D137" t="str">
            <v>T04L</v>
          </cell>
          <cell r="E137" t="str">
            <v>PAPAN MAS 2</v>
          </cell>
          <cell r="F137">
            <v>60.3</v>
          </cell>
          <cell r="G137">
            <v>60.3</v>
          </cell>
          <cell r="H137">
            <v>60.4</v>
          </cell>
          <cell r="I137" t="b">
            <v>1</v>
          </cell>
          <cell r="J137" t="b">
            <v>0</v>
          </cell>
          <cell r="K137">
            <v>-0.100000000000001</v>
          </cell>
          <cell r="L137">
            <v>60.3</v>
          </cell>
        </row>
        <row r="138">
          <cell r="D138" t="str">
            <v>TI8X</v>
          </cell>
          <cell r="E138" t="str">
            <v>PONDOK SALAM</v>
          </cell>
          <cell r="F138">
            <v>24.4</v>
          </cell>
          <cell r="G138">
            <v>24.4</v>
          </cell>
          <cell r="H138">
            <v>24.5</v>
          </cell>
          <cell r="I138" t="b">
            <v>1</v>
          </cell>
          <cell r="J138" t="b">
            <v>0</v>
          </cell>
          <cell r="K138">
            <v>-0.100000000000001</v>
          </cell>
          <cell r="L138">
            <v>24.4</v>
          </cell>
        </row>
        <row r="139">
          <cell r="D139" t="str">
            <v>TLC9</v>
          </cell>
          <cell r="E139" t="str">
            <v>SUKADAMI</v>
          </cell>
          <cell r="F139">
            <v>33.1</v>
          </cell>
          <cell r="G139">
            <v>33.1</v>
          </cell>
          <cell r="H139">
            <v>33.2</v>
          </cell>
          <cell r="I139" t="b">
            <v>1</v>
          </cell>
          <cell r="J139" t="b">
            <v>0</v>
          </cell>
          <cell r="K139">
            <v>-0.100000000000001</v>
          </cell>
          <cell r="L139">
            <v>33.1</v>
          </cell>
        </row>
        <row r="140">
          <cell r="D140" t="str">
            <v>TUFY</v>
          </cell>
          <cell r="E140" t="str">
            <v>REST AREA 88 A2</v>
          </cell>
          <cell r="F140">
            <v>28.2</v>
          </cell>
          <cell r="G140">
            <v>28.2</v>
          </cell>
          <cell r="H140">
            <v>28.3</v>
          </cell>
          <cell r="I140" t="b">
            <v>1</v>
          </cell>
          <cell r="J140" t="b">
            <v>0</v>
          </cell>
          <cell r="K140">
            <v>-0.100000000000001</v>
          </cell>
          <cell r="L140">
            <v>28.2</v>
          </cell>
        </row>
        <row r="141">
          <cell r="D141" t="str">
            <v>TN1X</v>
          </cell>
          <cell r="E141" t="str">
            <v>SUKATANI RAYA</v>
          </cell>
          <cell r="F141">
            <v>55.6</v>
          </cell>
          <cell r="G141">
            <v>55.6</v>
          </cell>
          <cell r="H141">
            <v>55.7</v>
          </cell>
          <cell r="I141" t="b">
            <v>1</v>
          </cell>
          <cell r="J141" t="b">
            <v>0</v>
          </cell>
          <cell r="K141">
            <v>-0.100000000000001</v>
          </cell>
          <cell r="L141">
            <v>55.6</v>
          </cell>
        </row>
        <row r="142">
          <cell r="D142" t="str">
            <v>F803</v>
          </cell>
          <cell r="E142" t="str">
            <v>TELAGA PASIR RAYA</v>
          </cell>
          <cell r="F142">
            <v>52.8</v>
          </cell>
          <cell r="G142">
            <v>52.8</v>
          </cell>
          <cell r="H142">
            <v>52.9</v>
          </cell>
          <cell r="I142" t="b">
            <v>1</v>
          </cell>
          <cell r="J142" t="b">
            <v>0</v>
          </cell>
          <cell r="K142">
            <v>-0.100000000000001</v>
          </cell>
          <cell r="L142">
            <v>52.8</v>
          </cell>
        </row>
        <row r="143">
          <cell r="D143" t="str">
            <v>TN6B</v>
          </cell>
          <cell r="E143" t="str">
            <v>RAWA MERTA</v>
          </cell>
          <cell r="F143">
            <v>36.3</v>
          </cell>
          <cell r="G143">
            <v>36.3</v>
          </cell>
          <cell r="H143">
            <v>36.4</v>
          </cell>
          <cell r="I143" t="b">
            <v>1</v>
          </cell>
          <cell r="J143" t="b">
            <v>0</v>
          </cell>
          <cell r="K143">
            <v>-0.100000000000001</v>
          </cell>
          <cell r="L143">
            <v>36.3</v>
          </cell>
        </row>
        <row r="144">
          <cell r="D144" t="str">
            <v>T7NE</v>
          </cell>
          <cell r="E144" t="str">
            <v>BALONG SARI</v>
          </cell>
          <cell r="F144">
            <v>35.5</v>
          </cell>
          <cell r="G144">
            <v>35.5</v>
          </cell>
          <cell r="H144">
            <v>35.6</v>
          </cell>
          <cell r="I144" t="b">
            <v>1</v>
          </cell>
          <cell r="J144" t="b">
            <v>0</v>
          </cell>
          <cell r="K144">
            <v>-0.100000000000001</v>
          </cell>
          <cell r="L144">
            <v>35.5</v>
          </cell>
        </row>
        <row r="145">
          <cell r="D145" t="str">
            <v>TO58</v>
          </cell>
          <cell r="E145" t="str">
            <v>PAMOYANAN</v>
          </cell>
          <cell r="F145">
            <v>39.3</v>
          </cell>
          <cell r="G145">
            <v>39.3</v>
          </cell>
          <cell r="H145">
            <v>39.4</v>
          </cell>
          <cell r="I145" t="b">
            <v>1</v>
          </cell>
          <cell r="J145" t="b">
            <v>0</v>
          </cell>
          <cell r="K145">
            <v>-0.100000000000001</v>
          </cell>
          <cell r="L145">
            <v>39.3</v>
          </cell>
        </row>
        <row r="146">
          <cell r="D146" t="str">
            <v>TYAU</v>
          </cell>
          <cell r="E146" t="str">
            <v>CIKANGKUNG (TO DARI FQII)</v>
          </cell>
          <cell r="F146">
            <v>52.4</v>
          </cell>
          <cell r="G146">
            <v>52.4</v>
          </cell>
          <cell r="H146">
            <v>52.5</v>
          </cell>
          <cell r="I146" t="b">
            <v>1</v>
          </cell>
          <cell r="J146" t="b">
            <v>0</v>
          </cell>
          <cell r="K146">
            <v>-0.100000000000001</v>
          </cell>
          <cell r="L146">
            <v>52.4</v>
          </cell>
        </row>
        <row r="147">
          <cell r="D147" t="str">
            <v>FN11</v>
          </cell>
          <cell r="E147" t="str">
            <v>TELUK JAMBE BARAT (TH4Q)</v>
          </cell>
          <cell r="F147">
            <v>31.9</v>
          </cell>
          <cell r="G147">
            <v>31.9</v>
          </cell>
          <cell r="H147">
            <v>32</v>
          </cell>
          <cell r="I147" t="b">
            <v>1</v>
          </cell>
          <cell r="J147" t="b">
            <v>0</v>
          </cell>
          <cell r="K147">
            <v>-0.100000000000001</v>
          </cell>
          <cell r="L147">
            <v>31.9</v>
          </cell>
        </row>
        <row r="148">
          <cell r="D148" t="str">
            <v>TSEU</v>
          </cell>
          <cell r="E148" t="str">
            <v>SEMPUR PURWAKARTA</v>
          </cell>
          <cell r="F148">
            <v>39.3</v>
          </cell>
          <cell r="G148">
            <v>39.3</v>
          </cell>
          <cell r="H148">
            <v>39.4</v>
          </cell>
          <cell r="I148" t="b">
            <v>1</v>
          </cell>
          <cell r="J148" t="b">
            <v>0</v>
          </cell>
          <cell r="K148">
            <v>-0.100000000000001</v>
          </cell>
          <cell r="L148">
            <v>39.3</v>
          </cell>
        </row>
        <row r="149">
          <cell r="D149" t="str">
            <v>TMV9</v>
          </cell>
          <cell r="E149" t="str">
            <v>CIBOGO PLERED</v>
          </cell>
          <cell r="F149">
            <v>36.9</v>
          </cell>
          <cell r="G149">
            <v>36.9</v>
          </cell>
          <cell r="H149">
            <v>37</v>
          </cell>
          <cell r="I149" t="b">
            <v>1</v>
          </cell>
          <cell r="J149" t="b">
            <v>0</v>
          </cell>
          <cell r="K149">
            <v>-0.100000000000001</v>
          </cell>
          <cell r="L149">
            <v>36.9</v>
          </cell>
        </row>
        <row r="150">
          <cell r="D150" t="str">
            <v>TJ8H</v>
          </cell>
          <cell r="E150" t="str">
            <v>KUTA GANDOK</v>
          </cell>
          <cell r="F150">
            <v>48.3</v>
          </cell>
          <cell r="G150">
            <v>48.3</v>
          </cell>
          <cell r="H150">
            <v>48.4</v>
          </cell>
          <cell r="I150" t="b">
            <v>1</v>
          </cell>
          <cell r="J150" t="b">
            <v>0</v>
          </cell>
          <cell r="K150">
            <v>-0.100000000000001</v>
          </cell>
          <cell r="L150">
            <v>48.3</v>
          </cell>
        </row>
        <row r="151">
          <cell r="D151" t="str">
            <v>TL62</v>
          </cell>
          <cell r="E151" t="str">
            <v>SUNGAI BUNTU</v>
          </cell>
          <cell r="F151">
            <v>62.5</v>
          </cell>
          <cell r="G151">
            <v>62.5</v>
          </cell>
          <cell r="H151">
            <v>62.6</v>
          </cell>
          <cell r="I151" t="b">
            <v>1</v>
          </cell>
          <cell r="J151" t="b">
            <v>0</v>
          </cell>
          <cell r="K151">
            <v>-0.100000000000001</v>
          </cell>
          <cell r="L151">
            <v>62.5</v>
          </cell>
        </row>
        <row r="152">
          <cell r="D152" t="str">
            <v>FF3F</v>
          </cell>
          <cell r="E152" t="str">
            <v>APARTEMEN CENTER POINT</v>
          </cell>
          <cell r="F152">
            <v>62</v>
          </cell>
          <cell r="G152">
            <v>62</v>
          </cell>
          <cell r="H152">
            <v>62.1</v>
          </cell>
          <cell r="I152" t="b">
            <v>1</v>
          </cell>
          <cell r="J152" t="b">
            <v>0</v>
          </cell>
          <cell r="K152">
            <v>-0.100000000000001</v>
          </cell>
          <cell r="L152">
            <v>62</v>
          </cell>
        </row>
        <row r="153">
          <cell r="D153" t="str">
            <v>F769</v>
          </cell>
          <cell r="E153" t="str">
            <v>KARTINI BEKASI</v>
          </cell>
          <cell r="F153">
            <v>61</v>
          </cell>
          <cell r="G153">
            <v>61</v>
          </cell>
          <cell r="H153">
            <v>61.1</v>
          </cell>
          <cell r="I153" t="b">
            <v>1</v>
          </cell>
          <cell r="J153" t="b">
            <v>0</v>
          </cell>
          <cell r="K153">
            <v>-0.100000000000001</v>
          </cell>
          <cell r="L153">
            <v>61</v>
          </cell>
        </row>
        <row r="154">
          <cell r="D154" t="str">
            <v>FK1F</v>
          </cell>
          <cell r="E154" t="str">
            <v>CUT MUTIA 99</v>
          </cell>
          <cell r="F154">
            <v>60</v>
          </cell>
          <cell r="G154">
            <v>60</v>
          </cell>
          <cell r="H154">
            <v>60.1</v>
          </cell>
          <cell r="I154" t="b">
            <v>1</v>
          </cell>
          <cell r="J154" t="b">
            <v>0</v>
          </cell>
          <cell r="K154">
            <v>-0.100000000000001</v>
          </cell>
          <cell r="L154">
            <v>60</v>
          </cell>
        </row>
        <row r="155">
          <cell r="D155" t="str">
            <v>TH0W</v>
          </cell>
          <cell r="E155" t="str">
            <v>RUKO BETOS</v>
          </cell>
          <cell r="F155">
            <v>59.9</v>
          </cell>
          <cell r="G155">
            <v>59.9</v>
          </cell>
          <cell r="H155">
            <v>60</v>
          </cell>
          <cell r="I155" t="b">
            <v>1</v>
          </cell>
          <cell r="J155" t="b">
            <v>0</v>
          </cell>
          <cell r="K155">
            <v>-0.100000000000001</v>
          </cell>
          <cell r="L155">
            <v>59.9</v>
          </cell>
        </row>
        <row r="156">
          <cell r="D156" t="str">
            <v>TLQS</v>
          </cell>
          <cell r="E156" t="str">
            <v>MUARA BLANAKAN</v>
          </cell>
          <cell r="F156">
            <v>40.3</v>
          </cell>
          <cell r="G156">
            <v>40.3</v>
          </cell>
          <cell r="H156">
            <v>40.4</v>
          </cell>
          <cell r="I156" t="b">
            <v>1</v>
          </cell>
          <cell r="J156" t="b">
            <v>0</v>
          </cell>
          <cell r="K156">
            <v>-0.100000000000001</v>
          </cell>
          <cell r="L156">
            <v>40.3</v>
          </cell>
        </row>
        <row r="157">
          <cell r="D157" t="str">
            <v>TKKD</v>
          </cell>
          <cell r="E157" t="str">
            <v>PUSAKA NAGARA  </v>
          </cell>
          <cell r="F157">
            <v>56.6</v>
          </cell>
          <cell r="G157">
            <v>56.6</v>
          </cell>
          <cell r="H157">
            <v>56.7</v>
          </cell>
          <cell r="I157" t="b">
            <v>1</v>
          </cell>
          <cell r="J157" t="b">
            <v>0</v>
          </cell>
          <cell r="K157">
            <v>-0.100000000000001</v>
          </cell>
          <cell r="L157">
            <v>56.6</v>
          </cell>
        </row>
        <row r="158">
          <cell r="D158" t="str">
            <v>FE6Y</v>
          </cell>
          <cell r="E158" t="str">
            <v>MARIUK</v>
          </cell>
          <cell r="F158">
            <v>51.6</v>
          </cell>
          <cell r="G158">
            <v>51.6</v>
          </cell>
          <cell r="H158">
            <v>51.7</v>
          </cell>
          <cell r="I158" t="b">
            <v>1</v>
          </cell>
          <cell r="J158" t="b">
            <v>0</v>
          </cell>
          <cell r="K158">
            <v>-0.100000000000001</v>
          </cell>
          <cell r="L158">
            <v>51.6</v>
          </cell>
        </row>
        <row r="159">
          <cell r="D159" t="str">
            <v>T5T4</v>
          </cell>
          <cell r="E159" t="str">
            <v>PAMANUKAN 3</v>
          </cell>
          <cell r="F159">
            <v>49</v>
          </cell>
          <cell r="G159">
            <v>49</v>
          </cell>
          <cell r="H159">
            <v>49.1</v>
          </cell>
          <cell r="I159" t="b">
            <v>1</v>
          </cell>
          <cell r="J159" t="b">
            <v>0</v>
          </cell>
          <cell r="K159">
            <v>-0.100000000000001</v>
          </cell>
          <cell r="L159">
            <v>49</v>
          </cell>
        </row>
        <row r="160">
          <cell r="D160" t="str">
            <v>F2EJ</v>
          </cell>
          <cell r="E160" t="str">
            <v>STASIUN PAGADEN</v>
          </cell>
          <cell r="F160">
            <v>51.9</v>
          </cell>
          <cell r="G160">
            <v>51.9</v>
          </cell>
          <cell r="H160">
            <v>52</v>
          </cell>
          <cell r="I160" t="b">
            <v>1</v>
          </cell>
          <cell r="J160" t="b">
            <v>0</v>
          </cell>
          <cell r="K160">
            <v>-0.100000000000001</v>
          </cell>
          <cell r="L160">
            <v>51.9</v>
          </cell>
        </row>
        <row r="161">
          <cell r="D161" t="str">
            <v>TJCZ</v>
          </cell>
          <cell r="E161" t="str">
            <v>PURWADADI (TO FE98)</v>
          </cell>
          <cell r="F161">
            <v>38.4</v>
          </cell>
          <cell r="G161">
            <v>38.4</v>
          </cell>
          <cell r="H161">
            <v>38.5</v>
          </cell>
          <cell r="I161" t="b">
            <v>1</v>
          </cell>
          <cell r="J161" t="b">
            <v>0</v>
          </cell>
          <cell r="K161">
            <v>-0.100000000000001</v>
          </cell>
          <cell r="L161">
            <v>38.4</v>
          </cell>
        </row>
        <row r="162">
          <cell r="D162" t="str">
            <v>TUCN</v>
          </cell>
          <cell r="E162" t="str">
            <v>MAYOR JENDRAL DI PANJAITAN</v>
          </cell>
          <cell r="F162">
            <v>47.1</v>
          </cell>
          <cell r="G162">
            <v>47.1</v>
          </cell>
          <cell r="H162">
            <v>47.2</v>
          </cell>
          <cell r="I162" t="b">
            <v>1</v>
          </cell>
          <cell r="J162" t="b">
            <v>0</v>
          </cell>
          <cell r="K162">
            <v>-0.100000000000001</v>
          </cell>
          <cell r="L162">
            <v>47.1</v>
          </cell>
        </row>
        <row r="163">
          <cell r="D163" t="str">
            <v>T90G</v>
          </cell>
          <cell r="E163" t="str">
            <v>M.T.HARYONO</v>
          </cell>
          <cell r="F163">
            <v>48.3</v>
          </cell>
          <cell r="G163">
            <v>48.3</v>
          </cell>
          <cell r="H163">
            <v>48.4</v>
          </cell>
          <cell r="I163" t="b">
            <v>1</v>
          </cell>
          <cell r="J163" t="b">
            <v>0</v>
          </cell>
          <cell r="K163">
            <v>-0.100000000000001</v>
          </cell>
          <cell r="L163">
            <v>48.3</v>
          </cell>
        </row>
        <row r="164">
          <cell r="D164" t="str">
            <v>TLSU</v>
          </cell>
          <cell r="E164" t="str">
            <v>GRAHA SUBANG KENCANA</v>
          </cell>
          <cell r="F164">
            <v>49.1</v>
          </cell>
          <cell r="G164">
            <v>49.1</v>
          </cell>
          <cell r="H164">
            <v>49.2</v>
          </cell>
          <cell r="I164" t="b">
            <v>1</v>
          </cell>
          <cell r="J164" t="b">
            <v>0</v>
          </cell>
          <cell r="K164">
            <v>-0.100000000000001</v>
          </cell>
          <cell r="L164">
            <v>49.1</v>
          </cell>
        </row>
        <row r="165">
          <cell r="D165" t="str">
            <v>TV8T</v>
          </cell>
          <cell r="E165" t="str">
            <v>WESTERN BOULEVARD 35-36</v>
          </cell>
          <cell r="F165">
            <v>57.3</v>
          </cell>
          <cell r="G165">
            <v>57.3</v>
          </cell>
          <cell r="H165">
            <v>57.4</v>
          </cell>
          <cell r="I165" t="b">
            <v>1</v>
          </cell>
          <cell r="J165" t="b">
            <v>0</v>
          </cell>
          <cell r="K165">
            <v>-0.100000000000001</v>
          </cell>
          <cell r="L165">
            <v>57.3</v>
          </cell>
        </row>
        <row r="166">
          <cell r="D166" t="str">
            <v>T78O</v>
          </cell>
          <cell r="E166" t="str">
            <v>NEGLASARI</v>
          </cell>
          <cell r="F166">
            <v>51</v>
          </cell>
          <cell r="G166">
            <v>51</v>
          </cell>
          <cell r="H166">
            <v>51.1</v>
          </cell>
          <cell r="I166" t="b">
            <v>1</v>
          </cell>
          <cell r="J166" t="b">
            <v>0</v>
          </cell>
          <cell r="K166">
            <v>-0.100000000000001</v>
          </cell>
          <cell r="L166">
            <v>51</v>
          </cell>
        </row>
        <row r="167">
          <cell r="D167" t="str">
            <v>T6RT</v>
          </cell>
          <cell r="E167" t="str">
            <v>PROKLAMASI 13</v>
          </cell>
          <cell r="F167">
            <v>43.9</v>
          </cell>
          <cell r="G167">
            <v>43.9</v>
          </cell>
          <cell r="H167">
            <v>44</v>
          </cell>
          <cell r="I167" t="b">
            <v>1</v>
          </cell>
          <cell r="J167" t="b">
            <v>0</v>
          </cell>
          <cell r="K167">
            <v>-0.100000000000001</v>
          </cell>
          <cell r="L167">
            <v>43.9</v>
          </cell>
        </row>
        <row r="168">
          <cell r="D168" t="str">
            <v>TPNV</v>
          </cell>
          <cell r="E168" t="str">
            <v>RENGAS BANDUNG POM (TO FD3I)</v>
          </cell>
          <cell r="F168">
            <v>48.9</v>
          </cell>
          <cell r="G168">
            <v>48.9</v>
          </cell>
          <cell r="H168">
            <v>49</v>
          </cell>
          <cell r="I168" t="b">
            <v>1</v>
          </cell>
          <cell r="J168" t="b">
            <v>0</v>
          </cell>
          <cell r="K168">
            <v>-0.100000000000001</v>
          </cell>
          <cell r="L168">
            <v>48.9</v>
          </cell>
        </row>
        <row r="169">
          <cell r="D169" t="str">
            <v>TL31</v>
          </cell>
          <cell r="E169" t="str">
            <v>KEDUNG WARINGIN RAYA</v>
          </cell>
          <cell r="F169">
            <v>37.6</v>
          </cell>
          <cell r="G169">
            <v>37.6</v>
          </cell>
          <cell r="H169">
            <v>37.7</v>
          </cell>
          <cell r="I169" t="b">
            <v>1</v>
          </cell>
          <cell r="J169" t="b">
            <v>0</v>
          </cell>
          <cell r="K169">
            <v>-0.100000000000001</v>
          </cell>
          <cell r="L169">
            <v>37.6</v>
          </cell>
        </row>
        <row r="170">
          <cell r="D170" t="str">
            <v>TSXX</v>
          </cell>
          <cell r="E170" t="str">
            <v>GRAND TARUMA 1516</v>
          </cell>
          <cell r="F170">
            <v>33.1</v>
          </cell>
          <cell r="G170">
            <v>33.1</v>
          </cell>
          <cell r="H170">
            <v>33.2</v>
          </cell>
          <cell r="I170" t="b">
            <v>1</v>
          </cell>
          <cell r="J170" t="b">
            <v>0</v>
          </cell>
          <cell r="K170">
            <v>-0.100000000000001</v>
          </cell>
          <cell r="L170">
            <v>33.1</v>
          </cell>
        </row>
        <row r="171">
          <cell r="D171" t="str">
            <v>F2KE</v>
          </cell>
          <cell r="E171" t="str">
            <v>RS CITO</v>
          </cell>
          <cell r="F171">
            <v>32.9</v>
          </cell>
          <cell r="G171">
            <v>32.9</v>
          </cell>
          <cell r="H171">
            <v>33</v>
          </cell>
          <cell r="I171" t="b">
            <v>1</v>
          </cell>
          <cell r="J171" t="b">
            <v>0</v>
          </cell>
          <cell r="K171">
            <v>-0.100000000000001</v>
          </cell>
          <cell r="L171">
            <v>32.9</v>
          </cell>
        </row>
        <row r="172">
          <cell r="D172" t="str">
            <v>F707</v>
          </cell>
          <cell r="E172" t="str">
            <v>KARABA KARAWANG</v>
          </cell>
          <cell r="F172">
            <v>31.2</v>
          </cell>
          <cell r="G172">
            <v>31.2</v>
          </cell>
          <cell r="H172">
            <v>31.3</v>
          </cell>
          <cell r="I172" t="b">
            <v>1</v>
          </cell>
          <cell r="J172" t="b">
            <v>0</v>
          </cell>
          <cell r="K172">
            <v>-0.100000000000001</v>
          </cell>
          <cell r="L172">
            <v>31.2</v>
          </cell>
        </row>
        <row r="173">
          <cell r="D173" t="str">
            <v>TLN8</v>
          </cell>
          <cell r="E173" t="str">
            <v>PURI TELUKJAMBE</v>
          </cell>
          <cell r="F173">
            <v>34.5</v>
          </cell>
          <cell r="G173">
            <v>34.5</v>
          </cell>
          <cell r="H173">
            <v>34.6</v>
          </cell>
          <cell r="I173" t="b">
            <v>1</v>
          </cell>
          <cell r="J173" t="b">
            <v>0</v>
          </cell>
          <cell r="K173">
            <v>-0.100000000000001</v>
          </cell>
          <cell r="L173">
            <v>34.5</v>
          </cell>
        </row>
        <row r="174">
          <cell r="D174" t="str">
            <v>T90D</v>
          </cell>
          <cell r="E174" t="str">
            <v>BUMI TELUK JAMBE</v>
          </cell>
          <cell r="F174">
            <v>33.8</v>
          </cell>
          <cell r="G174">
            <v>33.8</v>
          </cell>
          <cell r="H174">
            <v>33.9</v>
          </cell>
          <cell r="I174" t="b">
            <v>1</v>
          </cell>
          <cell r="J174" t="b">
            <v>0</v>
          </cell>
          <cell r="K174">
            <v>-0.100000000000001</v>
          </cell>
          <cell r="L174">
            <v>33.8</v>
          </cell>
        </row>
        <row r="175">
          <cell r="D175" t="str">
            <v>F4J9</v>
          </cell>
          <cell r="E175" t="str">
            <v>NAKULA 2</v>
          </cell>
          <cell r="F175">
            <v>31.7</v>
          </cell>
          <cell r="G175">
            <v>31.7</v>
          </cell>
          <cell r="H175">
            <v>31.8</v>
          </cell>
          <cell r="I175" t="b">
            <v>1</v>
          </cell>
          <cell r="J175" t="b">
            <v>0</v>
          </cell>
          <cell r="K175">
            <v>-0.100000000000001</v>
          </cell>
          <cell r="L175">
            <v>31.7</v>
          </cell>
        </row>
        <row r="176">
          <cell r="D176" t="str">
            <v>F663</v>
          </cell>
          <cell r="E176" t="str">
            <v>KONDANG JAYA </v>
          </cell>
          <cell r="F176">
            <v>26.9</v>
          </cell>
          <cell r="G176">
            <v>26.9</v>
          </cell>
          <cell r="H176">
            <v>27</v>
          </cell>
          <cell r="I176" t="b">
            <v>1</v>
          </cell>
          <cell r="J176" t="b">
            <v>0</v>
          </cell>
          <cell r="K176">
            <v>-0.100000000000001</v>
          </cell>
          <cell r="L176">
            <v>26.9</v>
          </cell>
        </row>
        <row r="177">
          <cell r="D177" t="str">
            <v>THU3</v>
          </cell>
          <cell r="E177" t="str">
            <v>M SOLEH 42</v>
          </cell>
          <cell r="F177">
            <v>29.9</v>
          </cell>
          <cell r="G177">
            <v>29.9</v>
          </cell>
          <cell r="H177">
            <v>30</v>
          </cell>
          <cell r="I177" t="b">
            <v>1</v>
          </cell>
          <cell r="J177" t="b">
            <v>0</v>
          </cell>
          <cell r="K177">
            <v>-0.100000000000001</v>
          </cell>
          <cell r="L177">
            <v>29.9</v>
          </cell>
        </row>
        <row r="178">
          <cell r="D178" t="str">
            <v>TLMW</v>
          </cell>
          <cell r="E178" t="str">
            <v>SUROTO KUNTO</v>
          </cell>
          <cell r="F178">
            <v>26.2</v>
          </cell>
          <cell r="G178">
            <v>26.2</v>
          </cell>
          <cell r="H178">
            <v>26.3</v>
          </cell>
          <cell r="I178" t="b">
            <v>1</v>
          </cell>
          <cell r="J178" t="b">
            <v>0</v>
          </cell>
          <cell r="K178">
            <v>-0.100000000000001</v>
          </cell>
          <cell r="L178">
            <v>26.2</v>
          </cell>
        </row>
        <row r="179">
          <cell r="D179" t="str">
            <v>TBIC</v>
          </cell>
          <cell r="E179" t="str">
            <v>WIJAYA KUSUMA RAYA</v>
          </cell>
          <cell r="F179">
            <v>29</v>
          </cell>
          <cell r="G179">
            <v>29</v>
          </cell>
          <cell r="H179">
            <v>29.1</v>
          </cell>
          <cell r="I179" t="b">
            <v>1</v>
          </cell>
          <cell r="J179" t="b">
            <v>0</v>
          </cell>
          <cell r="K179">
            <v>-0.100000000000001</v>
          </cell>
          <cell r="L179">
            <v>29</v>
          </cell>
        </row>
        <row r="180">
          <cell r="D180" t="str">
            <v>TEKU</v>
          </cell>
          <cell r="E180" t="str">
            <v>WIRASABA 9</v>
          </cell>
          <cell r="F180">
            <v>27.5</v>
          </cell>
          <cell r="G180">
            <v>27.5</v>
          </cell>
          <cell r="H180">
            <v>27.6</v>
          </cell>
          <cell r="I180" t="b">
            <v>1</v>
          </cell>
          <cell r="J180" t="b">
            <v>0</v>
          </cell>
          <cell r="K180">
            <v>-0.100000000000001</v>
          </cell>
          <cell r="L180">
            <v>27.5</v>
          </cell>
        </row>
        <row r="181">
          <cell r="D181" t="str">
            <v>TZ0S</v>
          </cell>
          <cell r="E181" t="str">
            <v>MARGASARI 14</v>
          </cell>
          <cell r="F181">
            <v>27</v>
          </cell>
          <cell r="G181">
            <v>27</v>
          </cell>
          <cell r="H181">
            <v>27.1</v>
          </cell>
          <cell r="I181" t="b">
            <v>1</v>
          </cell>
          <cell r="J181" t="b">
            <v>0</v>
          </cell>
          <cell r="K181">
            <v>-0.100000000000001</v>
          </cell>
          <cell r="L181">
            <v>27</v>
          </cell>
        </row>
        <row r="182">
          <cell r="D182" t="str">
            <v>F684</v>
          </cell>
          <cell r="E182" t="str">
            <v>JATI BARU (TO TVXR)</v>
          </cell>
          <cell r="F182">
            <v>17.9</v>
          </cell>
          <cell r="G182">
            <v>17.9</v>
          </cell>
          <cell r="H182">
            <v>18</v>
          </cell>
          <cell r="I182" t="b">
            <v>1</v>
          </cell>
          <cell r="J182" t="b">
            <v>0</v>
          </cell>
          <cell r="K182">
            <v>-0.100000000000001</v>
          </cell>
          <cell r="L182">
            <v>17.9</v>
          </cell>
        </row>
        <row r="183">
          <cell r="D183" t="str">
            <v>TT48</v>
          </cell>
          <cell r="E183" t="str">
            <v>CURUG KOSAMBI</v>
          </cell>
          <cell r="F183">
            <v>18.4</v>
          </cell>
          <cell r="G183">
            <v>18.4</v>
          </cell>
          <cell r="H183">
            <v>18.5</v>
          </cell>
          <cell r="I183" t="b">
            <v>1</v>
          </cell>
          <cell r="J183" t="b">
            <v>0</v>
          </cell>
          <cell r="K183">
            <v>-0.100000000000001</v>
          </cell>
          <cell r="L183">
            <v>18.4</v>
          </cell>
        </row>
        <row r="184">
          <cell r="D184" t="str">
            <v>F47B</v>
          </cell>
          <cell r="E184" t="str">
            <v>PARAKAN CIKAMPEK</v>
          </cell>
          <cell r="F184">
            <v>11.7</v>
          </cell>
          <cell r="G184">
            <v>11.7</v>
          </cell>
          <cell r="H184">
            <v>11.8</v>
          </cell>
          <cell r="I184" t="b">
            <v>1</v>
          </cell>
          <cell r="J184" t="b">
            <v>0</v>
          </cell>
          <cell r="K184">
            <v>-0.100000000000001</v>
          </cell>
          <cell r="L184">
            <v>11.7</v>
          </cell>
        </row>
        <row r="185">
          <cell r="D185" t="str">
            <v>T9NP</v>
          </cell>
          <cell r="E185" t="str">
            <v>SARASWATI</v>
          </cell>
          <cell r="F185">
            <v>10.2</v>
          </cell>
          <cell r="G185">
            <v>10.2</v>
          </cell>
          <cell r="H185">
            <v>10.3</v>
          </cell>
          <cell r="I185" t="b">
            <v>1</v>
          </cell>
          <cell r="J185" t="b">
            <v>0</v>
          </cell>
          <cell r="K185">
            <v>-0.100000000000001</v>
          </cell>
          <cell r="L185">
            <v>10.2</v>
          </cell>
        </row>
        <row r="186">
          <cell r="D186" t="str">
            <v>TEPQ</v>
          </cell>
          <cell r="E186" t="str">
            <v>IBRAHIM SINGADILAGA</v>
          </cell>
          <cell r="F186">
            <v>16</v>
          </cell>
          <cell r="G186">
            <v>16</v>
          </cell>
          <cell r="H186">
            <v>16.1</v>
          </cell>
          <cell r="I186" t="b">
            <v>1</v>
          </cell>
          <cell r="J186" t="b">
            <v>0</v>
          </cell>
          <cell r="K186">
            <v>-0.100000000000001</v>
          </cell>
          <cell r="L186">
            <v>16</v>
          </cell>
        </row>
        <row r="187">
          <cell r="D187" t="str">
            <v>F4HX</v>
          </cell>
          <cell r="E187" t="str">
            <v>IPIK GANDAMANAH 07(to TVNX)</v>
          </cell>
          <cell r="F187">
            <v>13.7</v>
          </cell>
          <cell r="G187">
            <v>13.7</v>
          </cell>
          <cell r="H187">
            <v>13.8</v>
          </cell>
          <cell r="I187" t="b">
            <v>1</v>
          </cell>
          <cell r="J187" t="b">
            <v>0</v>
          </cell>
          <cell r="K187">
            <v>-0.100000000000001</v>
          </cell>
          <cell r="L187">
            <v>13.7</v>
          </cell>
        </row>
        <row r="188">
          <cell r="D188" t="str">
            <v>TTZ2</v>
          </cell>
          <cell r="E188" t="str">
            <v>CIWANGI 400 (TO F8AJ)</v>
          </cell>
          <cell r="F188">
            <v>10.7</v>
          </cell>
          <cell r="G188">
            <v>10.7</v>
          </cell>
          <cell r="H188">
            <v>10.8</v>
          </cell>
          <cell r="I188" t="b">
            <v>1</v>
          </cell>
          <cell r="J188" t="b">
            <v>0</v>
          </cell>
          <cell r="K188">
            <v>-0.100000000000001</v>
          </cell>
          <cell r="L188">
            <v>10.7</v>
          </cell>
        </row>
        <row r="189">
          <cell r="D189" t="str">
            <v>TLWM</v>
          </cell>
          <cell r="E189" t="str">
            <v>RAYA CIBENING</v>
          </cell>
          <cell r="F189">
            <v>9.7</v>
          </cell>
          <cell r="G189">
            <v>9.7</v>
          </cell>
          <cell r="H189">
            <v>9.8</v>
          </cell>
          <cell r="I189" t="b">
            <v>1</v>
          </cell>
          <cell r="J189" t="b">
            <v>0</v>
          </cell>
          <cell r="K189">
            <v>-0.100000000000001</v>
          </cell>
          <cell r="L189">
            <v>9.7</v>
          </cell>
        </row>
        <row r="190">
          <cell r="D190" t="str">
            <v>T7UC</v>
          </cell>
          <cell r="E190" t="str">
            <v>VETERAN 162</v>
          </cell>
          <cell r="F190">
            <v>14.2</v>
          </cell>
          <cell r="G190">
            <v>14.2</v>
          </cell>
          <cell r="H190">
            <v>14.3</v>
          </cell>
          <cell r="I190" t="b">
            <v>1</v>
          </cell>
          <cell r="J190" t="b">
            <v>0</v>
          </cell>
          <cell r="K190">
            <v>-0.100000000000001</v>
          </cell>
          <cell r="L190">
            <v>14.2</v>
          </cell>
        </row>
        <row r="191">
          <cell r="D191" t="str">
            <v>T97J</v>
          </cell>
          <cell r="E191" t="str">
            <v>AHMAD YANI SUBANG</v>
          </cell>
          <cell r="F191">
            <v>48.1</v>
          </cell>
          <cell r="G191">
            <v>48.1</v>
          </cell>
          <cell r="H191">
            <v>48.2</v>
          </cell>
          <cell r="I191" t="b">
            <v>1</v>
          </cell>
          <cell r="J191" t="b">
            <v>0</v>
          </cell>
          <cell r="K191">
            <v>-0.100000000000001</v>
          </cell>
          <cell r="L191">
            <v>48.1</v>
          </cell>
        </row>
        <row r="192">
          <cell r="D192" t="str">
            <v>FD76</v>
          </cell>
          <cell r="E192" t="str">
            <v>GRAMA PURI PERSADA</v>
          </cell>
          <cell r="F192">
            <v>53.8</v>
          </cell>
          <cell r="G192">
            <v>53.8</v>
          </cell>
          <cell r="H192">
            <v>53.9</v>
          </cell>
          <cell r="I192" t="b">
            <v>1</v>
          </cell>
          <cell r="J192" t="b">
            <v>0</v>
          </cell>
          <cell r="K192">
            <v>-0.100000000000001</v>
          </cell>
          <cell r="L192">
            <v>53.8</v>
          </cell>
        </row>
        <row r="193">
          <cell r="D193" t="str">
            <v>T50L</v>
          </cell>
          <cell r="E193" t="str">
            <v>GRAHA MUSTIKA MEDIA</v>
          </cell>
          <cell r="F193">
            <v>58.1</v>
          </cell>
          <cell r="G193">
            <v>58.1</v>
          </cell>
          <cell r="H193">
            <v>58.2</v>
          </cell>
          <cell r="I193" t="b">
            <v>1</v>
          </cell>
          <cell r="J193" t="b">
            <v>0</v>
          </cell>
          <cell r="K193">
            <v>-0.100000000000001</v>
          </cell>
          <cell r="L193">
            <v>58.1</v>
          </cell>
        </row>
        <row r="194">
          <cell r="D194" t="str">
            <v>TS99</v>
          </cell>
          <cell r="E194" t="str">
            <v>GRAND WISATA RAYA</v>
          </cell>
          <cell r="F194">
            <v>53.5</v>
          </cell>
          <cell r="G194">
            <v>53.5</v>
          </cell>
          <cell r="H194">
            <v>53.6</v>
          </cell>
          <cell r="I194" t="b">
            <v>1</v>
          </cell>
          <cell r="J194" t="b">
            <v>0</v>
          </cell>
          <cell r="K194">
            <v>-0.100000000000001</v>
          </cell>
          <cell r="L194">
            <v>53.5</v>
          </cell>
        </row>
        <row r="195">
          <cell r="D195" t="str">
            <v>TVD1</v>
          </cell>
          <cell r="E195" t="str">
            <v>MASHUD CIKAMPEK</v>
          </cell>
          <cell r="F195">
            <v>9.4</v>
          </cell>
          <cell r="G195">
            <v>9.4</v>
          </cell>
          <cell r="H195">
            <v>9.5</v>
          </cell>
          <cell r="I195" t="b">
            <v>1</v>
          </cell>
          <cell r="J195" t="b">
            <v>0</v>
          </cell>
          <cell r="K195">
            <v>-0.0999999999999996</v>
          </cell>
          <cell r="L195">
            <v>9.4</v>
          </cell>
        </row>
        <row r="196">
          <cell r="D196" t="str">
            <v>T7QF</v>
          </cell>
          <cell r="E196" t="str">
            <v>PARAKAN CIKAMPEK</v>
          </cell>
          <cell r="F196">
            <v>10.8</v>
          </cell>
          <cell r="G196">
            <v>10.8</v>
          </cell>
          <cell r="H196">
            <v>10.9</v>
          </cell>
          <cell r="I196" t="b">
            <v>1</v>
          </cell>
          <cell r="J196" t="b">
            <v>0</v>
          </cell>
          <cell r="K196">
            <v>-0.0999999999999996</v>
          </cell>
          <cell r="L196">
            <v>10.8</v>
          </cell>
        </row>
        <row r="197">
          <cell r="D197" t="str">
            <v>T8B9</v>
          </cell>
          <cell r="E197" t="str">
            <v>SPBU SUDIRMAN</v>
          </cell>
          <cell r="F197">
            <v>8.1</v>
          </cell>
          <cell r="G197">
            <v>8.1</v>
          </cell>
          <cell r="H197">
            <v>8.2</v>
          </cell>
          <cell r="I197" t="b">
            <v>1</v>
          </cell>
          <cell r="J197" t="b">
            <v>0</v>
          </cell>
          <cell r="K197">
            <v>-0.0999999999999996</v>
          </cell>
          <cell r="L197">
            <v>8.1</v>
          </cell>
        </row>
        <row r="198">
          <cell r="D198" t="str">
            <v>TBAD</v>
          </cell>
          <cell r="E198" t="str">
            <v>CIJUNTI</v>
          </cell>
          <cell r="F198">
            <v>11.4</v>
          </cell>
          <cell r="G198">
            <v>11.4</v>
          </cell>
          <cell r="H198">
            <v>11.5</v>
          </cell>
          <cell r="I198" t="b">
            <v>1</v>
          </cell>
          <cell r="J198" t="b">
            <v>0</v>
          </cell>
          <cell r="K198">
            <v>-0.0999999999999996</v>
          </cell>
          <cell r="L198">
            <v>11.4</v>
          </cell>
        </row>
        <row r="199">
          <cell r="D199" t="str">
            <v>TD08</v>
          </cell>
          <cell r="E199" t="str">
            <v>JUANDA CIKAMPEK 2</v>
          </cell>
          <cell r="F199">
            <v>6.2</v>
          </cell>
          <cell r="G199">
            <v>6.2</v>
          </cell>
          <cell r="H199">
            <v>6.3</v>
          </cell>
          <cell r="I199" t="b">
            <v>1</v>
          </cell>
          <cell r="J199" t="b">
            <v>0</v>
          </cell>
          <cell r="K199">
            <v>-0.0999999999999996</v>
          </cell>
          <cell r="L199">
            <v>6.2</v>
          </cell>
        </row>
        <row r="200">
          <cell r="D200" t="str">
            <v>T7FB</v>
          </cell>
          <cell r="E200" t="str">
            <v>BY PASS JOMIN</v>
          </cell>
          <cell r="F200">
            <v>7.2</v>
          </cell>
          <cell r="G200">
            <v>7.2</v>
          </cell>
          <cell r="H200">
            <v>7.3</v>
          </cell>
          <cell r="I200" t="b">
            <v>1</v>
          </cell>
          <cell r="J200" t="b">
            <v>0</v>
          </cell>
          <cell r="K200">
            <v>-0.0999999999999996</v>
          </cell>
          <cell r="L200">
            <v>7.2</v>
          </cell>
        </row>
        <row r="201">
          <cell r="D201" t="str">
            <v>TPUW</v>
          </cell>
          <cell r="E201" t="str">
            <v>CIKOPO KRAJAN</v>
          </cell>
          <cell r="F201">
            <v>5.5</v>
          </cell>
          <cell r="G201">
            <v>5.5</v>
          </cell>
          <cell r="H201">
            <v>5.6</v>
          </cell>
          <cell r="I201" t="b">
            <v>1</v>
          </cell>
          <cell r="J201" t="b">
            <v>0</v>
          </cell>
          <cell r="K201">
            <v>-0.0999999999999996</v>
          </cell>
          <cell r="L201">
            <v>5.5</v>
          </cell>
        </row>
        <row r="202">
          <cell r="D202" t="str">
            <v>FC69</v>
          </cell>
          <cell r="E202" t="str">
            <v>CIKOPO</v>
          </cell>
          <cell r="F202">
            <v>5.2</v>
          </cell>
          <cell r="G202">
            <v>5.2</v>
          </cell>
          <cell r="H202">
            <v>5.3</v>
          </cell>
          <cell r="I202" t="b">
            <v>1</v>
          </cell>
          <cell r="J202" t="b">
            <v>0</v>
          </cell>
          <cell r="K202">
            <v>-0.0999999999999996</v>
          </cell>
          <cell r="L202">
            <v>5.2</v>
          </cell>
        </row>
        <row r="203">
          <cell r="D203" t="str">
            <v>TL15</v>
          </cell>
          <cell r="E203" t="str">
            <v>BUMI CIKAMPEK BARU</v>
          </cell>
          <cell r="F203">
            <v>11.5</v>
          </cell>
          <cell r="G203">
            <v>11.5</v>
          </cell>
          <cell r="H203">
            <v>11.6</v>
          </cell>
          <cell r="I203" t="b">
            <v>1</v>
          </cell>
          <cell r="J203" t="b">
            <v>0</v>
          </cell>
          <cell r="K203">
            <v>-0.0999999999999996</v>
          </cell>
          <cell r="L203">
            <v>11.5</v>
          </cell>
        </row>
        <row r="204">
          <cell r="D204" t="str">
            <v>T296</v>
          </cell>
          <cell r="E204" t="str">
            <v>TAMELANG  </v>
          </cell>
          <cell r="F204">
            <v>14.5</v>
          </cell>
          <cell r="G204">
            <v>14.5</v>
          </cell>
          <cell r="H204">
            <v>14.6</v>
          </cell>
          <cell r="I204" t="b">
            <v>1</v>
          </cell>
          <cell r="J204" t="b">
            <v>0</v>
          </cell>
          <cell r="K204">
            <v>-0.0999999999999996</v>
          </cell>
          <cell r="L204">
            <v>14.5</v>
          </cell>
        </row>
        <row r="205">
          <cell r="D205" t="str">
            <v>TL19</v>
          </cell>
          <cell r="E205" t="str">
            <v>PEGADUNGAN</v>
          </cell>
          <cell r="F205">
            <v>13.3</v>
          </cell>
          <cell r="G205">
            <v>13.3</v>
          </cell>
          <cell r="H205">
            <v>13.4</v>
          </cell>
          <cell r="I205" t="b">
            <v>1</v>
          </cell>
          <cell r="J205" t="b">
            <v>0</v>
          </cell>
          <cell r="K205">
            <v>-0.0999999999999996</v>
          </cell>
          <cell r="L205">
            <v>13.3</v>
          </cell>
        </row>
        <row r="206">
          <cell r="D206" t="str">
            <v>THR7</v>
          </cell>
          <cell r="E206" t="str">
            <v>BUKIT SUKASARI</v>
          </cell>
          <cell r="F206">
            <v>13.6</v>
          </cell>
          <cell r="G206">
            <v>13.6</v>
          </cell>
          <cell r="H206">
            <v>13.7</v>
          </cell>
          <cell r="I206" t="b">
            <v>1</v>
          </cell>
          <cell r="J206" t="b">
            <v>0</v>
          </cell>
          <cell r="K206">
            <v>-0.0999999999999996</v>
          </cell>
          <cell r="L206">
            <v>13.6</v>
          </cell>
        </row>
        <row r="207">
          <cell r="D207" t="str">
            <v>TM84</v>
          </cell>
          <cell r="E207" t="str">
            <v>IPIK MUNJUL JAYA 11</v>
          </cell>
          <cell r="F207">
            <v>14.3</v>
          </cell>
          <cell r="G207">
            <v>14.3</v>
          </cell>
          <cell r="H207">
            <v>14.4</v>
          </cell>
          <cell r="I207" t="b">
            <v>1</v>
          </cell>
          <cell r="J207" t="b">
            <v>0</v>
          </cell>
          <cell r="K207">
            <v>-0.0999999999999996</v>
          </cell>
          <cell r="L207">
            <v>14.3</v>
          </cell>
        </row>
        <row r="208">
          <cell r="D208" t="str">
            <v>FM83</v>
          </cell>
          <cell r="E208" t="str">
            <v>CIBENING  </v>
          </cell>
          <cell r="F208">
            <v>7.5</v>
          </cell>
          <cell r="G208">
            <v>7.5</v>
          </cell>
          <cell r="H208">
            <v>7.6</v>
          </cell>
          <cell r="I208" t="b">
            <v>1</v>
          </cell>
          <cell r="J208" t="b">
            <v>0</v>
          </cell>
          <cell r="K208">
            <v>-0.0999999999999996</v>
          </cell>
          <cell r="L208">
            <v>7.5</v>
          </cell>
        </row>
        <row r="209">
          <cell r="D209" t="str">
            <v>FD32</v>
          </cell>
          <cell r="E209" t="str">
            <v>DIAN ANYAR</v>
          </cell>
          <cell r="F209">
            <v>13.1</v>
          </cell>
          <cell r="G209">
            <v>13.1</v>
          </cell>
          <cell r="H209">
            <v>13.2</v>
          </cell>
          <cell r="I209" t="b">
            <v>1</v>
          </cell>
          <cell r="J209" t="b">
            <v>0</v>
          </cell>
          <cell r="K209">
            <v>-0.0999999999999996</v>
          </cell>
          <cell r="L209">
            <v>13.1</v>
          </cell>
        </row>
        <row r="210">
          <cell r="D210" t="str">
            <v>T8O0</v>
          </cell>
          <cell r="E210" t="str">
            <v>IPIK GANDAMANAH RAYA</v>
          </cell>
          <cell r="F210">
            <v>12.9</v>
          </cell>
          <cell r="G210">
            <v>12.9</v>
          </cell>
          <cell r="H210">
            <v>13</v>
          </cell>
          <cell r="I210" t="b">
            <v>1</v>
          </cell>
          <cell r="J210" t="b">
            <v>0</v>
          </cell>
          <cell r="K210">
            <v>-0.0999999999999996</v>
          </cell>
          <cell r="L210">
            <v>12.9</v>
          </cell>
        </row>
        <row r="211">
          <cell r="D211" t="str">
            <v>F2VM</v>
          </cell>
          <cell r="E211" t="str">
            <v>PERUM GRIYA CIWANGI(TO F9TS)</v>
          </cell>
          <cell r="F211">
            <v>10.6</v>
          </cell>
          <cell r="G211">
            <v>10.6</v>
          </cell>
          <cell r="H211">
            <v>10.7</v>
          </cell>
          <cell r="I211" t="b">
            <v>1</v>
          </cell>
          <cell r="J211" t="b">
            <v>0</v>
          </cell>
          <cell r="K211">
            <v>-0.0999999999999996</v>
          </cell>
          <cell r="L211">
            <v>10.6</v>
          </cell>
        </row>
        <row r="212">
          <cell r="D212" t="str">
            <v>TAQF</v>
          </cell>
          <cell r="E212" t="str">
            <v>PERUM PANORAMA</v>
          </cell>
          <cell r="F212">
            <v>14.5</v>
          </cell>
          <cell r="G212">
            <v>14.5</v>
          </cell>
          <cell r="H212">
            <v>14.6</v>
          </cell>
          <cell r="I212" t="b">
            <v>1</v>
          </cell>
          <cell r="J212" t="b">
            <v>0</v>
          </cell>
          <cell r="K212">
            <v>-0.0999999999999996</v>
          </cell>
          <cell r="L212">
            <v>14.5</v>
          </cell>
        </row>
        <row r="213">
          <cell r="D213" t="str">
            <v>TH4X</v>
          </cell>
          <cell r="E213" t="str">
            <v>VETERAN 03</v>
          </cell>
          <cell r="F213">
            <v>12.5</v>
          </cell>
          <cell r="G213">
            <v>12.5</v>
          </cell>
          <cell r="H213">
            <v>12.6</v>
          </cell>
          <cell r="I213" t="b">
            <v>1</v>
          </cell>
          <cell r="J213" t="b">
            <v>0</v>
          </cell>
          <cell r="K213">
            <v>-0.0999999999999996</v>
          </cell>
          <cell r="L213">
            <v>12.5</v>
          </cell>
        </row>
        <row r="214">
          <cell r="D214" t="str">
            <v>TN34</v>
          </cell>
          <cell r="E214" t="str">
            <v>KAPTEN HALIM 130</v>
          </cell>
          <cell r="F214">
            <v>27.8</v>
          </cell>
          <cell r="G214">
            <v>27.8</v>
          </cell>
          <cell r="H214">
            <v>27.9</v>
          </cell>
          <cell r="I214" t="b">
            <v>1</v>
          </cell>
          <cell r="J214" t="b">
            <v>0</v>
          </cell>
          <cell r="K214">
            <v>-0.0999999999999979</v>
          </cell>
          <cell r="L214">
            <v>27.8</v>
          </cell>
        </row>
        <row r="215">
          <cell r="D215" t="str">
            <v>FAVJ</v>
          </cell>
          <cell r="E215" t="str">
            <v>RS LIRA MEDIKA</v>
          </cell>
          <cell r="F215">
            <v>28.8</v>
          </cell>
          <cell r="G215">
            <v>28.8</v>
          </cell>
          <cell r="H215">
            <v>28.9</v>
          </cell>
          <cell r="I215" t="b">
            <v>1</v>
          </cell>
          <cell r="J215" t="b">
            <v>0</v>
          </cell>
          <cell r="K215">
            <v>-0.0999999999999979</v>
          </cell>
          <cell r="L215">
            <v>28.8</v>
          </cell>
        </row>
        <row r="216">
          <cell r="D216" t="str">
            <v>TY6X</v>
          </cell>
          <cell r="E216" t="str">
            <v>LINGKAR TANJUNG PURA</v>
          </cell>
          <cell r="F216">
            <v>28.6</v>
          </cell>
          <cell r="G216">
            <v>28.6</v>
          </cell>
          <cell r="H216">
            <v>28.7</v>
          </cell>
          <cell r="I216" t="b">
            <v>1</v>
          </cell>
          <cell r="J216" t="b">
            <v>0</v>
          </cell>
          <cell r="K216">
            <v>-0.0999999999999979</v>
          </cell>
          <cell r="L216">
            <v>28.6</v>
          </cell>
        </row>
        <row r="217">
          <cell r="D217" t="str">
            <v>TIO3</v>
          </cell>
          <cell r="E217" t="str">
            <v>PERUMNAS BARU</v>
          </cell>
          <cell r="F217">
            <v>31.3</v>
          </cell>
          <cell r="G217">
            <v>31.3</v>
          </cell>
          <cell r="H217">
            <v>31.4</v>
          </cell>
          <cell r="I217" t="b">
            <v>1</v>
          </cell>
          <cell r="J217" t="b">
            <v>0</v>
          </cell>
          <cell r="K217">
            <v>-0.0999999999999979</v>
          </cell>
          <cell r="L217">
            <v>31.3</v>
          </cell>
        </row>
        <row r="218">
          <cell r="D218" t="str">
            <v>TNUO</v>
          </cell>
          <cell r="E218" t="str">
            <v>SYECHQURO LAMARAN</v>
          </cell>
          <cell r="F218">
            <v>28.8</v>
          </cell>
          <cell r="G218">
            <v>28.8</v>
          </cell>
          <cell r="H218">
            <v>28.9</v>
          </cell>
          <cell r="I218" t="b">
            <v>1</v>
          </cell>
          <cell r="J218" t="b">
            <v>0</v>
          </cell>
          <cell r="K218">
            <v>-0.0999999999999979</v>
          </cell>
          <cell r="L218">
            <v>28.8</v>
          </cell>
        </row>
        <row r="219">
          <cell r="D219" t="str">
            <v>TN68</v>
          </cell>
          <cell r="E219" t="str">
            <v>SYEHQURO BARU</v>
          </cell>
          <cell r="F219">
            <v>28.8</v>
          </cell>
          <cell r="G219">
            <v>28.8</v>
          </cell>
          <cell r="H219">
            <v>28.9</v>
          </cell>
          <cell r="I219" t="b">
            <v>1</v>
          </cell>
          <cell r="J219" t="b">
            <v>0</v>
          </cell>
          <cell r="K219">
            <v>-0.0999999999999979</v>
          </cell>
          <cell r="L219">
            <v>28.8</v>
          </cell>
        </row>
        <row r="220">
          <cell r="D220" t="str">
            <v>TLK2</v>
          </cell>
          <cell r="E220" t="str">
            <v>TAMELANG RAYA</v>
          </cell>
          <cell r="F220">
            <v>16.3</v>
          </cell>
          <cell r="G220">
            <v>16.3</v>
          </cell>
          <cell r="H220">
            <v>16.4</v>
          </cell>
          <cell r="I220" t="b">
            <v>1</v>
          </cell>
          <cell r="J220" t="b">
            <v>0</v>
          </cell>
          <cell r="K220">
            <v>-0.0999999999999979</v>
          </cell>
          <cell r="L220">
            <v>16.3</v>
          </cell>
        </row>
        <row r="221">
          <cell r="D221" t="str">
            <v>T92L</v>
          </cell>
          <cell r="E221" t="str">
            <v>BINTARA 9</v>
          </cell>
          <cell r="F221">
            <v>66.9</v>
          </cell>
          <cell r="G221">
            <v>66.9</v>
          </cell>
          <cell r="H221">
            <v>67</v>
          </cell>
          <cell r="I221" t="b">
            <v>1</v>
          </cell>
          <cell r="J221" t="b">
            <v>0</v>
          </cell>
          <cell r="K221">
            <v>-0.0999999999999943</v>
          </cell>
          <cell r="L221">
            <v>66.9</v>
          </cell>
        </row>
        <row r="222">
          <cell r="D222" t="str">
            <v>TLWN</v>
          </cell>
          <cell r="E222" t="str">
            <v>H MAT ALI</v>
          </cell>
          <cell r="F222">
            <v>67.9</v>
          </cell>
          <cell r="G222">
            <v>67.9</v>
          </cell>
          <cell r="H222">
            <v>68</v>
          </cell>
          <cell r="I222" t="b">
            <v>1</v>
          </cell>
          <cell r="J222" t="b">
            <v>0</v>
          </cell>
          <cell r="K222">
            <v>-0.0999999999999943</v>
          </cell>
          <cell r="L222">
            <v>67.9</v>
          </cell>
        </row>
        <row r="223">
          <cell r="D223" t="str">
            <v>T6W5</v>
          </cell>
          <cell r="E223" t="str">
            <v>BANTENG 21 </v>
          </cell>
          <cell r="F223">
            <v>66.2</v>
          </cell>
          <cell r="G223">
            <v>66.2</v>
          </cell>
          <cell r="H223">
            <v>66.3</v>
          </cell>
          <cell r="I223" t="b">
            <v>1</v>
          </cell>
          <cell r="J223" t="b">
            <v>0</v>
          </cell>
          <cell r="K223">
            <v>-0.0999999999999943</v>
          </cell>
          <cell r="L223">
            <v>66.2</v>
          </cell>
        </row>
        <row r="224">
          <cell r="D224" t="str">
            <v>FI30</v>
          </cell>
          <cell r="E224" t="str">
            <v>CARINGIN</v>
          </cell>
          <cell r="F224">
            <v>62.7</v>
          </cell>
          <cell r="G224">
            <v>62.7</v>
          </cell>
          <cell r="H224">
            <v>62.8</v>
          </cell>
          <cell r="I224" t="b">
            <v>1</v>
          </cell>
          <cell r="J224" t="b">
            <v>0</v>
          </cell>
          <cell r="K224">
            <v>-0.0999999999999943</v>
          </cell>
          <cell r="L224">
            <v>62.7</v>
          </cell>
        </row>
        <row r="225">
          <cell r="D225" t="str">
            <v>TEKP</v>
          </cell>
          <cell r="E225" t="str">
            <v>BOJONG MENTENG INDAH</v>
          </cell>
          <cell r="F225">
            <v>64</v>
          </cell>
          <cell r="G225">
            <v>64</v>
          </cell>
          <cell r="H225">
            <v>64.1</v>
          </cell>
          <cell r="I225" t="b">
            <v>1</v>
          </cell>
          <cell r="J225" t="b">
            <v>0</v>
          </cell>
          <cell r="K225">
            <v>-0.0999999999999943</v>
          </cell>
          <cell r="L225">
            <v>64</v>
          </cell>
        </row>
        <row r="226">
          <cell r="D226" t="str">
            <v>TV6Q</v>
          </cell>
          <cell r="E226" t="str">
            <v>PEKAYON 4</v>
          </cell>
          <cell r="F226">
            <v>65.5</v>
          </cell>
          <cell r="G226">
            <v>65.5</v>
          </cell>
          <cell r="H226">
            <v>65.6</v>
          </cell>
          <cell r="I226" t="b">
            <v>1</v>
          </cell>
          <cell r="J226" t="b">
            <v>0</v>
          </cell>
          <cell r="K226">
            <v>-0.0999999999999943</v>
          </cell>
          <cell r="L226">
            <v>65.5</v>
          </cell>
        </row>
        <row r="227">
          <cell r="D227" t="str">
            <v>TTBG</v>
          </cell>
          <cell r="E227" t="str">
            <v>PEKAYON 66</v>
          </cell>
          <cell r="F227">
            <v>65.7</v>
          </cell>
          <cell r="G227">
            <v>65.7</v>
          </cell>
          <cell r="H227">
            <v>65.8</v>
          </cell>
          <cell r="I227" t="b">
            <v>1</v>
          </cell>
          <cell r="J227" t="b">
            <v>0</v>
          </cell>
          <cell r="K227">
            <v>-0.0999999999999943</v>
          </cell>
          <cell r="L227">
            <v>65.7</v>
          </cell>
        </row>
        <row r="228">
          <cell r="D228" t="str">
            <v>T01D</v>
          </cell>
          <cell r="E228" t="str">
            <v>MAS NAGA</v>
          </cell>
          <cell r="F228">
            <v>67</v>
          </cell>
          <cell r="G228">
            <v>67</v>
          </cell>
          <cell r="H228">
            <v>67.1</v>
          </cell>
          <cell r="I228" t="b">
            <v>1</v>
          </cell>
          <cell r="J228" t="b">
            <v>0</v>
          </cell>
          <cell r="K228">
            <v>-0.0999999999999943</v>
          </cell>
          <cell r="L228">
            <v>67</v>
          </cell>
        </row>
        <row r="229">
          <cell r="D229" t="str">
            <v>TR34</v>
          </cell>
          <cell r="E229" t="str">
            <v>MUTIARA GADING TIMUR 2</v>
          </cell>
          <cell r="F229">
            <v>56.7</v>
          </cell>
          <cell r="G229">
            <v>56.7</v>
          </cell>
          <cell r="H229">
            <v>56.8</v>
          </cell>
          <cell r="I229" t="b">
            <v>1</v>
          </cell>
          <cell r="J229" t="b">
            <v>0</v>
          </cell>
          <cell r="K229">
            <v>-0.0999999999999943</v>
          </cell>
          <cell r="L229">
            <v>56.7</v>
          </cell>
        </row>
        <row r="230">
          <cell r="D230" t="str">
            <v>THMN</v>
          </cell>
          <cell r="E230" t="str">
            <v>NAROGONG PENGASINAN</v>
          </cell>
          <cell r="F230">
            <v>60.2</v>
          </cell>
          <cell r="G230">
            <v>60.2</v>
          </cell>
          <cell r="H230">
            <v>60.3</v>
          </cell>
          <cell r="I230" t="b">
            <v>1</v>
          </cell>
          <cell r="J230" t="b">
            <v>0</v>
          </cell>
          <cell r="K230">
            <v>-0.0999999999999943</v>
          </cell>
          <cell r="L230">
            <v>60.2</v>
          </cell>
        </row>
        <row r="231">
          <cell r="D231" t="str">
            <v>FC67</v>
          </cell>
          <cell r="E231" t="str">
            <v>LETNAN ASRYAD 2</v>
          </cell>
          <cell r="F231">
            <v>64.2</v>
          </cell>
          <cell r="G231">
            <v>64.2</v>
          </cell>
          <cell r="H231">
            <v>64.3</v>
          </cell>
          <cell r="I231" t="b">
            <v>1</v>
          </cell>
          <cell r="J231" t="b">
            <v>0</v>
          </cell>
          <cell r="K231">
            <v>-0.0999999999999943</v>
          </cell>
          <cell r="L231">
            <v>64.2</v>
          </cell>
        </row>
        <row r="232">
          <cell r="D232" t="str">
            <v>F593</v>
          </cell>
          <cell r="E232" t="str">
            <v>PEMUDA KRANJI</v>
          </cell>
          <cell r="F232">
            <v>66</v>
          </cell>
          <cell r="G232">
            <v>66</v>
          </cell>
          <cell r="H232">
            <v>66.1</v>
          </cell>
          <cell r="I232" t="b">
            <v>1</v>
          </cell>
          <cell r="J232" t="b">
            <v>0</v>
          </cell>
          <cell r="K232">
            <v>-0.0999999999999943</v>
          </cell>
          <cell r="L232">
            <v>66</v>
          </cell>
        </row>
        <row r="233">
          <cell r="D233" t="str">
            <v>F859</v>
          </cell>
          <cell r="E233" t="str">
            <v>AMPERA DUREN JAYA</v>
          </cell>
          <cell r="F233">
            <v>60.7</v>
          </cell>
          <cell r="G233">
            <v>60.7</v>
          </cell>
          <cell r="H233">
            <v>60.8</v>
          </cell>
          <cell r="I233" t="b">
            <v>1</v>
          </cell>
          <cell r="J233" t="b">
            <v>0</v>
          </cell>
          <cell r="K233">
            <v>-0.0999999999999943</v>
          </cell>
          <cell r="L233">
            <v>60.7</v>
          </cell>
        </row>
        <row r="234">
          <cell r="D234" t="str">
            <v>TLL8</v>
          </cell>
          <cell r="E234" t="str">
            <v>Pangkalan 3</v>
          </cell>
          <cell r="F234">
            <v>77.2</v>
          </cell>
          <cell r="G234">
            <v>77.2</v>
          </cell>
          <cell r="H234">
            <v>77.3</v>
          </cell>
          <cell r="I234" t="b">
            <v>1</v>
          </cell>
          <cell r="J234" t="b">
            <v>0</v>
          </cell>
          <cell r="K234">
            <v>-0.0999999999999943</v>
          </cell>
          <cell r="L234">
            <v>77.2</v>
          </cell>
        </row>
        <row r="235">
          <cell r="D235" t="str">
            <v>TXFM</v>
          </cell>
          <cell r="E235" t="str">
            <v>RAYA CIMANGGU</v>
          </cell>
          <cell r="F235">
            <v>71.2</v>
          </cell>
          <cell r="G235">
            <v>71.2</v>
          </cell>
          <cell r="H235">
            <v>71.3</v>
          </cell>
          <cell r="I235" t="b">
            <v>1</v>
          </cell>
          <cell r="J235" t="b">
            <v>0</v>
          </cell>
          <cell r="K235">
            <v>-0.0999999999999943</v>
          </cell>
          <cell r="L235">
            <v>71.2</v>
          </cell>
        </row>
        <row r="236">
          <cell r="D236" t="str">
            <v>TQCZ</v>
          </cell>
          <cell r="E236" t="str">
            <v>TAMBAK RAYA SUBANG</v>
          </cell>
          <cell r="F236">
            <v>61.2</v>
          </cell>
          <cell r="G236">
            <v>61.2</v>
          </cell>
          <cell r="H236">
            <v>61.3</v>
          </cell>
          <cell r="I236" t="b">
            <v>1</v>
          </cell>
          <cell r="J236" t="b">
            <v>0</v>
          </cell>
          <cell r="K236">
            <v>-0.0999999999999943</v>
          </cell>
          <cell r="L236">
            <v>61.2</v>
          </cell>
        </row>
        <row r="237">
          <cell r="D237" t="str">
            <v>TB06</v>
          </cell>
          <cell r="E237" t="str">
            <v>SULTAN HASANUDIN</v>
          </cell>
          <cell r="F237">
            <v>60.2</v>
          </cell>
          <cell r="G237">
            <v>60.2</v>
          </cell>
          <cell r="H237">
            <v>60.3</v>
          </cell>
          <cell r="I237" t="b">
            <v>1</v>
          </cell>
          <cell r="J237" t="b">
            <v>0</v>
          </cell>
          <cell r="K237">
            <v>-0.0999999999999943</v>
          </cell>
          <cell r="L237">
            <v>60.2</v>
          </cell>
        </row>
        <row r="238">
          <cell r="D238" t="str">
            <v>TXK8</v>
          </cell>
          <cell r="E238" t="str">
            <v>GRAND RESIDENCE CITY</v>
          </cell>
          <cell r="F238">
            <v>59.2</v>
          </cell>
          <cell r="G238">
            <v>59.2</v>
          </cell>
          <cell r="H238">
            <v>59.3</v>
          </cell>
          <cell r="I238" t="b">
            <v>1</v>
          </cell>
          <cell r="J238" t="b">
            <v>0</v>
          </cell>
          <cell r="K238">
            <v>-0.0999999999999943</v>
          </cell>
          <cell r="L238">
            <v>59.2</v>
          </cell>
        </row>
        <row r="239">
          <cell r="D239" t="str">
            <v>T8DL</v>
          </cell>
          <cell r="E239" t="str">
            <v>BUMI KAHURIPAN INDAH</v>
          </cell>
          <cell r="F239">
            <v>55.2</v>
          </cell>
          <cell r="G239">
            <v>55.2</v>
          </cell>
          <cell r="H239">
            <v>55.3</v>
          </cell>
          <cell r="I239" t="b">
            <v>1</v>
          </cell>
          <cell r="J239" t="b">
            <v>0</v>
          </cell>
          <cell r="K239">
            <v>-0.0999999999999943</v>
          </cell>
          <cell r="L239">
            <v>55.2</v>
          </cell>
        </row>
        <row r="240">
          <cell r="D240" t="str">
            <v>T57D</v>
          </cell>
          <cell r="E240" t="str">
            <v>SUKASARI</v>
          </cell>
          <cell r="F240">
            <v>53.2</v>
          </cell>
          <cell r="G240">
            <v>53.2</v>
          </cell>
          <cell r="H240">
            <v>53.3</v>
          </cell>
          <cell r="I240" t="b">
            <v>1</v>
          </cell>
          <cell r="J240" t="b">
            <v>0</v>
          </cell>
          <cell r="K240">
            <v>-0.0999999999999943</v>
          </cell>
          <cell r="L240">
            <v>53.2</v>
          </cell>
        </row>
        <row r="241">
          <cell r="D241" t="str">
            <v>TW2D</v>
          </cell>
          <cell r="E241" t="str">
            <v>CABANG BUNGIN 2</v>
          </cell>
          <cell r="F241">
            <v>70</v>
          </cell>
          <cell r="G241">
            <v>70</v>
          </cell>
          <cell r="H241">
            <v>70.1</v>
          </cell>
          <cell r="I241" t="b">
            <v>1</v>
          </cell>
          <cell r="J241" t="b">
            <v>0</v>
          </cell>
          <cell r="K241">
            <v>-0.0999999999999943</v>
          </cell>
          <cell r="L241">
            <v>70</v>
          </cell>
        </row>
        <row r="242">
          <cell r="D242" t="str">
            <v>T27L</v>
          </cell>
          <cell r="E242" t="str">
            <v>MUSTIKASARI</v>
          </cell>
          <cell r="F242">
            <v>61.7</v>
          </cell>
          <cell r="G242">
            <v>61.7</v>
          </cell>
          <cell r="H242">
            <v>61.8</v>
          </cell>
          <cell r="I242" t="b">
            <v>1</v>
          </cell>
          <cell r="J242" t="b">
            <v>0</v>
          </cell>
          <cell r="K242">
            <v>-0.0999999999999943</v>
          </cell>
          <cell r="L242">
            <v>61.7</v>
          </cell>
        </row>
        <row r="243">
          <cell r="D243" t="str">
            <v>T33L</v>
          </cell>
          <cell r="E243" t="str">
            <v>GRAND WISATA 2</v>
          </cell>
          <cell r="F243">
            <v>55.2</v>
          </cell>
          <cell r="G243">
            <v>55.2</v>
          </cell>
          <cell r="H243">
            <v>55.3</v>
          </cell>
          <cell r="I243" t="b">
            <v>1</v>
          </cell>
          <cell r="J243" t="b">
            <v>0</v>
          </cell>
          <cell r="K243">
            <v>-0.0999999999999943</v>
          </cell>
          <cell r="L243">
            <v>55.2</v>
          </cell>
        </row>
        <row r="244">
          <cell r="D244" t="str">
            <v>T19L</v>
          </cell>
          <cell r="E244" t="str">
            <v>GRAND WISATA</v>
          </cell>
          <cell r="F244">
            <v>53.7</v>
          </cell>
          <cell r="G244">
            <v>53.7</v>
          </cell>
          <cell r="H244">
            <v>53.8</v>
          </cell>
          <cell r="I244" t="b">
            <v>1</v>
          </cell>
          <cell r="J244" t="b">
            <v>0</v>
          </cell>
          <cell r="K244">
            <v>-0.0999999999999943</v>
          </cell>
          <cell r="L244">
            <v>53.7</v>
          </cell>
        </row>
        <row r="245">
          <cell r="D245" t="str">
            <v>T2F9</v>
          </cell>
          <cell r="E245" t="str">
            <v>IR JUANDA 88</v>
          </cell>
          <cell r="F245">
            <v>61.2</v>
          </cell>
          <cell r="G245">
            <v>61.2</v>
          </cell>
          <cell r="H245">
            <v>61.3</v>
          </cell>
          <cell r="I245" t="b">
            <v>1</v>
          </cell>
          <cell r="J245" t="b">
            <v>0</v>
          </cell>
          <cell r="K245">
            <v>-0.0999999999999943</v>
          </cell>
          <cell r="L245">
            <v>61.2</v>
          </cell>
        </row>
        <row r="246">
          <cell r="D246" t="str">
            <v>TYEK</v>
          </cell>
          <cell r="E246" t="str">
            <v>KARANGANYAR SUBANG</v>
          </cell>
          <cell r="F246">
            <v>62.2</v>
          </cell>
          <cell r="G246">
            <v>62.2</v>
          </cell>
          <cell r="H246">
            <v>62.3</v>
          </cell>
          <cell r="I246" t="b">
            <v>1</v>
          </cell>
          <cell r="J246" t="b">
            <v>0</v>
          </cell>
          <cell r="K246">
            <v>-0.0999999999999943</v>
          </cell>
          <cell r="L246">
            <v>62.2</v>
          </cell>
        </row>
        <row r="247">
          <cell r="D247" t="str">
            <v>FHZM</v>
          </cell>
          <cell r="E247" t="str">
            <v>NAGROG JAYA</v>
          </cell>
          <cell r="F247">
            <v>48.7</v>
          </cell>
          <cell r="G247">
            <v>48.7</v>
          </cell>
          <cell r="H247">
            <v>48.8</v>
          </cell>
          <cell r="I247" t="b">
            <v>1</v>
          </cell>
          <cell r="J247" t="b">
            <v>0</v>
          </cell>
          <cell r="K247">
            <v>-0.0999999999999943</v>
          </cell>
          <cell r="L247">
            <v>48.7</v>
          </cell>
        </row>
        <row r="248">
          <cell r="D248" t="str">
            <v>TRNX</v>
          </cell>
          <cell r="E248" t="str">
            <v>JABONG PAGADEN</v>
          </cell>
          <cell r="F248">
            <v>43.7</v>
          </cell>
          <cell r="G248">
            <v>43.7</v>
          </cell>
          <cell r="H248">
            <v>43.8</v>
          </cell>
          <cell r="I248" t="b">
            <v>1</v>
          </cell>
          <cell r="J248" t="b">
            <v>0</v>
          </cell>
          <cell r="K248">
            <v>-0.0999999999999943</v>
          </cell>
          <cell r="L248">
            <v>43.7</v>
          </cell>
        </row>
        <row r="249">
          <cell r="D249" t="str">
            <v>F0BA</v>
          </cell>
          <cell r="E249" t="str">
            <v>WANAKERTA 2</v>
          </cell>
          <cell r="F249">
            <v>34.2</v>
          </cell>
          <cell r="G249">
            <v>34.2</v>
          </cell>
          <cell r="H249">
            <v>34.3</v>
          </cell>
          <cell r="I249" t="b">
            <v>1</v>
          </cell>
          <cell r="J249" t="b">
            <v>0</v>
          </cell>
          <cell r="K249">
            <v>-0.0999999999999943</v>
          </cell>
          <cell r="L249">
            <v>34.2</v>
          </cell>
        </row>
        <row r="250">
          <cell r="D250" t="str">
            <v>FLNQ</v>
          </cell>
          <cell r="E250" t="str">
            <v>KALIJATI TIMUR (TO TIW8)</v>
          </cell>
          <cell r="F250">
            <v>43.7</v>
          </cell>
          <cell r="G250">
            <v>43.7</v>
          </cell>
          <cell r="H250">
            <v>43.8</v>
          </cell>
          <cell r="I250" t="b">
            <v>1</v>
          </cell>
          <cell r="J250" t="b">
            <v>0</v>
          </cell>
          <cell r="K250">
            <v>-0.0999999999999943</v>
          </cell>
          <cell r="L250">
            <v>43.7</v>
          </cell>
        </row>
        <row r="251">
          <cell r="D251" t="str">
            <v>FXE6</v>
          </cell>
          <cell r="E251" t="str">
            <v>CIBOGO SUBANG</v>
          </cell>
          <cell r="F251">
            <v>47.7</v>
          </cell>
          <cell r="G251">
            <v>47.7</v>
          </cell>
          <cell r="H251">
            <v>47.8</v>
          </cell>
          <cell r="I251" t="b">
            <v>1</v>
          </cell>
          <cell r="J251" t="b">
            <v>0</v>
          </cell>
          <cell r="K251">
            <v>-0.0999999999999943</v>
          </cell>
          <cell r="L251">
            <v>47.7</v>
          </cell>
        </row>
        <row r="252">
          <cell r="D252" t="str">
            <v>T3DY</v>
          </cell>
          <cell r="E252" t="str">
            <v>KAPTEN HANAFIAH</v>
          </cell>
          <cell r="F252">
            <v>46.2</v>
          </cell>
          <cell r="G252">
            <v>46.2</v>
          </cell>
          <cell r="H252">
            <v>46.3</v>
          </cell>
          <cell r="I252" t="b">
            <v>1</v>
          </cell>
          <cell r="J252" t="b">
            <v>0</v>
          </cell>
          <cell r="K252">
            <v>-0.0999999999999943</v>
          </cell>
          <cell r="L252">
            <v>46.2</v>
          </cell>
        </row>
        <row r="253">
          <cell r="D253" t="str">
            <v>F1VP</v>
          </cell>
          <cell r="E253" t="str">
            <v>KOTA SERANG BARU 2</v>
          </cell>
          <cell r="F253">
            <v>51.2</v>
          </cell>
          <cell r="G253">
            <v>51.2</v>
          </cell>
          <cell r="H253">
            <v>51.3</v>
          </cell>
          <cell r="I253" t="b">
            <v>1</v>
          </cell>
          <cell r="J253" t="b">
            <v>0</v>
          </cell>
          <cell r="K253">
            <v>-0.0999999999999943</v>
          </cell>
          <cell r="L253">
            <v>51.2</v>
          </cell>
        </row>
        <row r="254">
          <cell r="D254" t="str">
            <v>TL3U</v>
          </cell>
          <cell r="E254" t="str">
            <v>RAYA DARANGDAN</v>
          </cell>
          <cell r="F254">
            <v>42.7</v>
          </cell>
          <cell r="G254">
            <v>42.7</v>
          </cell>
          <cell r="H254">
            <v>42.8</v>
          </cell>
          <cell r="I254" t="b">
            <v>1</v>
          </cell>
          <cell r="J254" t="b">
            <v>0</v>
          </cell>
          <cell r="K254">
            <v>-0.0999999999999943</v>
          </cell>
          <cell r="L254">
            <v>42.7</v>
          </cell>
        </row>
        <row r="255">
          <cell r="D255" t="str">
            <v>TL2E</v>
          </cell>
          <cell r="E255" t="str">
            <v>BUMI WARINGIN INDAH</v>
          </cell>
          <cell r="F255">
            <v>42.7</v>
          </cell>
          <cell r="G255">
            <v>42.7</v>
          </cell>
          <cell r="H255">
            <v>42.8</v>
          </cell>
          <cell r="I255" t="b">
            <v>1</v>
          </cell>
          <cell r="J255" t="b">
            <v>0</v>
          </cell>
          <cell r="K255">
            <v>-0.0999999999999943</v>
          </cell>
          <cell r="L255">
            <v>42.7</v>
          </cell>
        </row>
        <row r="256">
          <cell r="D256" t="str">
            <v>TEIK</v>
          </cell>
          <cell r="E256" t="str">
            <v>SPBU TANJUNG PURA</v>
          </cell>
          <cell r="F256">
            <v>33.2</v>
          </cell>
          <cell r="G256">
            <v>33.2</v>
          </cell>
          <cell r="H256">
            <v>33.3</v>
          </cell>
          <cell r="I256" t="b">
            <v>1</v>
          </cell>
          <cell r="J256" t="b">
            <v>0</v>
          </cell>
          <cell r="K256">
            <v>-0.0999999999999943</v>
          </cell>
          <cell r="L256">
            <v>33.2</v>
          </cell>
        </row>
        <row r="257">
          <cell r="D257" t="str">
            <v>TYGN</v>
          </cell>
          <cell r="E257" t="str">
            <v>RUKO PRIME ROSE</v>
          </cell>
          <cell r="F257">
            <v>34.7</v>
          </cell>
          <cell r="G257">
            <v>34.7</v>
          </cell>
          <cell r="H257">
            <v>34.8</v>
          </cell>
          <cell r="I257" t="b">
            <v>1</v>
          </cell>
          <cell r="J257" t="b">
            <v>0</v>
          </cell>
          <cell r="K257">
            <v>-0.0999999999999943</v>
          </cell>
          <cell r="L257">
            <v>34.7</v>
          </cell>
        </row>
        <row r="258">
          <cell r="D258" t="str">
            <v>T4GM</v>
          </cell>
          <cell r="E258" t="str">
            <v>CARINGIN 2</v>
          </cell>
          <cell r="F258">
            <v>61.7</v>
          </cell>
          <cell r="G258">
            <v>61.7</v>
          </cell>
          <cell r="H258">
            <v>69.8</v>
          </cell>
          <cell r="I258" t="b">
            <v>1</v>
          </cell>
          <cell r="J258" t="b">
            <v>0</v>
          </cell>
          <cell r="K258">
            <v>-8.09999999999999</v>
          </cell>
          <cell r="L258">
            <v>61.7</v>
          </cell>
        </row>
        <row r="259">
          <cell r="D259" t="str">
            <v>TRT8</v>
          </cell>
          <cell r="E259" t="str">
            <v>BURANGRANG RAYA</v>
          </cell>
          <cell r="F259">
            <v>63</v>
          </cell>
          <cell r="G259">
            <v>63</v>
          </cell>
          <cell r="H259">
            <v>68.1</v>
          </cell>
          <cell r="I259" t="b">
            <v>1</v>
          </cell>
          <cell r="J259" t="b">
            <v>0</v>
          </cell>
          <cell r="K259">
            <v>-5.09999999999999</v>
          </cell>
          <cell r="L259">
            <v>63</v>
          </cell>
        </row>
        <row r="260">
          <cell r="D260" t="str">
            <v>TTHP</v>
          </cell>
          <cell r="E260" t="str">
            <v>SURYA MANDALA</v>
          </cell>
          <cell r="F260">
            <v>66.9</v>
          </cell>
          <cell r="G260">
            <v>66.9</v>
          </cell>
          <cell r="H260">
            <v>71.2</v>
          </cell>
          <cell r="I260" t="b">
            <v>1</v>
          </cell>
          <cell r="J260" t="b">
            <v>0</v>
          </cell>
          <cell r="K260">
            <v>-4.3</v>
          </cell>
          <cell r="L260">
            <v>66.9</v>
          </cell>
        </row>
        <row r="261">
          <cell r="D261" t="str">
            <v>TLFQ</v>
          </cell>
          <cell r="E261" t="str">
            <v>SPBU NAROGONG KM 7</v>
          </cell>
          <cell r="F261">
            <v>63.9</v>
          </cell>
          <cell r="G261">
            <v>63.9</v>
          </cell>
          <cell r="H261">
            <v>67.9</v>
          </cell>
          <cell r="I261" t="b">
            <v>1</v>
          </cell>
          <cell r="J261" t="b">
            <v>0</v>
          </cell>
          <cell r="K261">
            <v>-4.00000000000001</v>
          </cell>
          <cell r="L261">
            <v>63.9</v>
          </cell>
        </row>
        <row r="262">
          <cell r="D262" t="str">
            <v>TKAJ</v>
          </cell>
          <cell r="E262" t="str">
            <v>MAJALAYA KARAWANG</v>
          </cell>
          <cell r="F262">
            <v>31.4</v>
          </cell>
          <cell r="G262">
            <v>31.4</v>
          </cell>
          <cell r="H262">
            <v>34.3</v>
          </cell>
          <cell r="I262" t="b">
            <v>1</v>
          </cell>
          <cell r="J262" t="b">
            <v>0</v>
          </cell>
          <cell r="K262">
            <v>-2.9</v>
          </cell>
          <cell r="L262">
            <v>31.4</v>
          </cell>
        </row>
        <row r="263">
          <cell r="D263" t="str">
            <v>FNSC</v>
          </cell>
          <cell r="E263" t="str">
            <v>JOYO MARTONO RAYA</v>
          </cell>
          <cell r="F263">
            <v>58.9</v>
          </cell>
          <cell r="G263">
            <v>58.9</v>
          </cell>
          <cell r="H263">
            <v>61.8</v>
          </cell>
          <cell r="I263" t="b">
            <v>1</v>
          </cell>
          <cell r="J263" t="b">
            <v>0</v>
          </cell>
          <cell r="K263">
            <v>-2.9</v>
          </cell>
          <cell r="L263">
            <v>58.9</v>
          </cell>
        </row>
        <row r="264">
          <cell r="D264" t="str">
            <v>TZ1A</v>
          </cell>
          <cell r="E264" t="str">
            <v>LENGKONG SUBANG</v>
          </cell>
          <cell r="F264">
            <v>51.7</v>
          </cell>
          <cell r="G264">
            <v>51.7</v>
          </cell>
          <cell r="H264">
            <v>54.2</v>
          </cell>
          <cell r="I264" t="b">
            <v>1</v>
          </cell>
          <cell r="J264" t="b">
            <v>0</v>
          </cell>
          <cell r="K264">
            <v>-2.5</v>
          </cell>
          <cell r="L264">
            <v>51.7</v>
          </cell>
        </row>
        <row r="265">
          <cell r="D265" t="str">
            <v>TRXJ</v>
          </cell>
          <cell r="E265" t="str">
            <v>ION MARTASASMITA</v>
          </cell>
          <cell r="F265">
            <v>51.1</v>
          </cell>
          <cell r="G265">
            <v>51.1</v>
          </cell>
          <cell r="H265">
            <v>53.4</v>
          </cell>
          <cell r="I265" t="b">
            <v>1</v>
          </cell>
          <cell r="J265" t="b">
            <v>0</v>
          </cell>
          <cell r="K265">
            <v>-2.3</v>
          </cell>
          <cell r="L265">
            <v>51.1</v>
          </cell>
        </row>
        <row r="266">
          <cell r="D266" t="str">
            <v>TSPB</v>
          </cell>
          <cell r="E266" t="str">
            <v>GRAMA PURI PERSADA RAYA</v>
          </cell>
          <cell r="F266">
            <v>54.3</v>
          </cell>
          <cell r="G266">
            <v>54.3</v>
          </cell>
          <cell r="H266">
            <v>56.5</v>
          </cell>
          <cell r="I266" t="b">
            <v>1</v>
          </cell>
          <cell r="J266" t="b">
            <v>0</v>
          </cell>
          <cell r="K266">
            <v>-2.2</v>
          </cell>
          <cell r="L266">
            <v>54.3</v>
          </cell>
        </row>
        <row r="267">
          <cell r="D267" t="str">
            <v>F828</v>
          </cell>
          <cell r="E267" t="str">
            <v>KELAPA BAHAGIA</v>
          </cell>
          <cell r="F267">
            <v>56.5</v>
          </cell>
          <cell r="G267">
            <v>56.5</v>
          </cell>
          <cell r="H267">
            <v>58.6</v>
          </cell>
          <cell r="I267" t="b">
            <v>1</v>
          </cell>
          <cell r="J267" t="b">
            <v>0</v>
          </cell>
          <cell r="K267">
            <v>-2.1</v>
          </cell>
          <cell r="L267">
            <v>56.5</v>
          </cell>
        </row>
        <row r="268">
          <cell r="D268" t="str">
            <v>TVAW</v>
          </cell>
          <cell r="E268" t="str">
            <v>REST AREA KM 101</v>
          </cell>
          <cell r="F268">
            <v>50.9</v>
          </cell>
          <cell r="G268">
            <v>50.9</v>
          </cell>
          <cell r="H268">
            <v>52.9</v>
          </cell>
          <cell r="I268" t="b">
            <v>1</v>
          </cell>
          <cell r="J268" t="b">
            <v>0</v>
          </cell>
          <cell r="K268">
            <v>-2</v>
          </cell>
          <cell r="L268">
            <v>50.9</v>
          </cell>
        </row>
        <row r="269">
          <cell r="D269" t="str">
            <v>T9F9</v>
          </cell>
          <cell r="E269" t="str">
            <v>ALAM PESONA WANAJAYA</v>
          </cell>
          <cell r="F269">
            <v>57.4</v>
          </cell>
          <cell r="G269">
            <v>57.4</v>
          </cell>
          <cell r="H269">
            <v>59.4</v>
          </cell>
          <cell r="I269" t="b">
            <v>1</v>
          </cell>
          <cell r="J269" t="b">
            <v>0</v>
          </cell>
          <cell r="K269">
            <v>-2</v>
          </cell>
          <cell r="L269">
            <v>57.4</v>
          </cell>
        </row>
        <row r="270">
          <cell r="D270" t="str">
            <v>F244</v>
          </cell>
          <cell r="E270" t="str">
            <v>BINTARA JAYA</v>
          </cell>
          <cell r="F270">
            <v>68.4</v>
          </cell>
          <cell r="G270">
            <v>68.4</v>
          </cell>
          <cell r="H270">
            <v>68.4</v>
          </cell>
          <cell r="I270" t="b">
            <v>1</v>
          </cell>
          <cell r="J270" t="b">
            <v>1</v>
          </cell>
          <cell r="K270">
            <v>0</v>
          </cell>
          <cell r="L270">
            <v>68.4</v>
          </cell>
        </row>
        <row r="271">
          <cell r="D271" t="str">
            <v>T8WE</v>
          </cell>
          <cell r="E271" t="str">
            <v>BINTARA 66</v>
          </cell>
          <cell r="F271">
            <v>67.4</v>
          </cell>
          <cell r="G271">
            <v>67.4</v>
          </cell>
          <cell r="H271">
            <v>67.4</v>
          </cell>
          <cell r="I271" t="b">
            <v>1</v>
          </cell>
          <cell r="J271" t="b">
            <v>1</v>
          </cell>
          <cell r="K271">
            <v>0</v>
          </cell>
          <cell r="L271">
            <v>67.4</v>
          </cell>
        </row>
        <row r="272">
          <cell r="D272" t="str">
            <v>FT6Z</v>
          </cell>
          <cell r="E272" t="str">
            <v>JUANDA BEKASI</v>
          </cell>
          <cell r="F272">
            <v>64.6</v>
          </cell>
          <cell r="G272">
            <v>64.6</v>
          </cell>
          <cell r="H272">
            <v>64.6</v>
          </cell>
          <cell r="I272" t="b">
            <v>1</v>
          </cell>
          <cell r="J272" t="b">
            <v>1</v>
          </cell>
          <cell r="K272">
            <v>0</v>
          </cell>
          <cell r="L272">
            <v>64.6</v>
          </cell>
        </row>
        <row r="273">
          <cell r="D273" t="str">
            <v>FE05</v>
          </cell>
          <cell r="E273" t="str">
            <v>KEMAKMURAN</v>
          </cell>
          <cell r="F273">
            <v>64.7</v>
          </cell>
          <cell r="G273">
            <v>64.7</v>
          </cell>
          <cell r="H273">
            <v>64.7</v>
          </cell>
          <cell r="I273" t="b">
            <v>1</v>
          </cell>
          <cell r="J273" t="b">
            <v>1</v>
          </cell>
          <cell r="K273">
            <v>0</v>
          </cell>
          <cell r="L273">
            <v>64.7</v>
          </cell>
        </row>
        <row r="274">
          <cell r="D274" t="str">
            <v>TKGD</v>
          </cell>
          <cell r="E274" t="str">
            <v>PRAMUKA 39</v>
          </cell>
          <cell r="F274">
            <v>62.3</v>
          </cell>
          <cell r="G274">
            <v>62.3</v>
          </cell>
          <cell r="H274">
            <v>62.3</v>
          </cell>
          <cell r="I274" t="b">
            <v>1</v>
          </cell>
          <cell r="J274" t="b">
            <v>1</v>
          </cell>
          <cell r="K274">
            <v>0</v>
          </cell>
          <cell r="L274">
            <v>62.3</v>
          </cell>
        </row>
        <row r="275">
          <cell r="D275" t="str">
            <v>T64L</v>
          </cell>
          <cell r="E275" t="str">
            <v>BEKASI MAS</v>
          </cell>
          <cell r="F275">
            <v>64.4</v>
          </cell>
          <cell r="G275">
            <v>64.4</v>
          </cell>
          <cell r="H275">
            <v>64.4</v>
          </cell>
          <cell r="I275" t="b">
            <v>1</v>
          </cell>
          <cell r="J275" t="b">
            <v>1</v>
          </cell>
          <cell r="K275">
            <v>0</v>
          </cell>
          <cell r="L275">
            <v>64.4</v>
          </cell>
        </row>
        <row r="276">
          <cell r="D276" t="str">
            <v>TQP6</v>
          </cell>
          <cell r="E276" t="str">
            <v>SPBU IR JUANDA RAYA</v>
          </cell>
          <cell r="F276">
            <v>64.8</v>
          </cell>
          <cell r="G276">
            <v>64.8</v>
          </cell>
          <cell r="H276">
            <v>64.8</v>
          </cell>
          <cell r="I276" t="b">
            <v>1</v>
          </cell>
          <cell r="J276" t="b">
            <v>1</v>
          </cell>
          <cell r="K276">
            <v>0</v>
          </cell>
          <cell r="L276">
            <v>64.8</v>
          </cell>
        </row>
        <row r="277">
          <cell r="D277" t="str">
            <v>F916</v>
          </cell>
          <cell r="E277" t="str">
            <v>PRAMUKA BEKASI</v>
          </cell>
          <cell r="F277">
            <v>62.1</v>
          </cell>
          <cell r="G277">
            <v>62.1</v>
          </cell>
          <cell r="H277">
            <v>62.1</v>
          </cell>
          <cell r="I277" t="b">
            <v>1</v>
          </cell>
          <cell r="J277" t="b">
            <v>1</v>
          </cell>
          <cell r="K277">
            <v>0</v>
          </cell>
          <cell r="L277">
            <v>62.1</v>
          </cell>
        </row>
        <row r="278">
          <cell r="D278" t="str">
            <v>TZIZ</v>
          </cell>
          <cell r="E278" t="str">
            <v>SPBU CUT MUTIA RAYA</v>
          </cell>
          <cell r="F278">
            <v>60.5</v>
          </cell>
          <cell r="G278">
            <v>60.5</v>
          </cell>
          <cell r="H278">
            <v>60.5</v>
          </cell>
          <cell r="I278" t="b">
            <v>1</v>
          </cell>
          <cell r="J278" t="b">
            <v>1</v>
          </cell>
          <cell r="K278">
            <v>0</v>
          </cell>
          <cell r="L278">
            <v>60.5</v>
          </cell>
        </row>
        <row r="279">
          <cell r="D279" t="str">
            <v>T282</v>
          </cell>
          <cell r="E279" t="str">
            <v>CUT MUTIA 1</v>
          </cell>
          <cell r="F279">
            <v>61.3</v>
          </cell>
          <cell r="G279">
            <v>61.3</v>
          </cell>
          <cell r="H279">
            <v>61.3</v>
          </cell>
          <cell r="I279" t="b">
            <v>1</v>
          </cell>
          <cell r="J279" t="b">
            <v>1</v>
          </cell>
          <cell r="K279">
            <v>0</v>
          </cell>
          <cell r="L279">
            <v>61.3</v>
          </cell>
        </row>
        <row r="280">
          <cell r="D280" t="str">
            <v>F0TP</v>
          </cell>
          <cell r="E280" t="str">
            <v>ZAMRUD RAYA</v>
          </cell>
          <cell r="F280">
            <v>59.8</v>
          </cell>
          <cell r="G280">
            <v>59.8</v>
          </cell>
          <cell r="H280">
            <v>59.8</v>
          </cell>
          <cell r="I280" t="b">
            <v>1</v>
          </cell>
          <cell r="J280" t="b">
            <v>1</v>
          </cell>
          <cell r="K280">
            <v>0</v>
          </cell>
          <cell r="L280">
            <v>59.8</v>
          </cell>
        </row>
        <row r="281">
          <cell r="D281" t="str">
            <v>TR8J</v>
          </cell>
          <cell r="E281" t="str">
            <v>DUKUH BIMA</v>
          </cell>
          <cell r="F281">
            <v>56.2</v>
          </cell>
          <cell r="G281">
            <v>56.2</v>
          </cell>
          <cell r="H281">
            <v>56.2</v>
          </cell>
          <cell r="I281" t="b">
            <v>1</v>
          </cell>
          <cell r="J281" t="b">
            <v>1</v>
          </cell>
          <cell r="K281">
            <v>0</v>
          </cell>
          <cell r="L281">
            <v>56.2</v>
          </cell>
        </row>
        <row r="282">
          <cell r="D282" t="str">
            <v>TIG3</v>
          </cell>
          <cell r="E282" t="str">
            <v>BEKASI TIMUR REGENCY RAYA</v>
          </cell>
          <cell r="F282">
            <v>61.6</v>
          </cell>
          <cell r="G282">
            <v>61.6</v>
          </cell>
          <cell r="H282">
            <v>61.6</v>
          </cell>
          <cell r="I282" t="b">
            <v>1</v>
          </cell>
          <cell r="J282" t="b">
            <v>1</v>
          </cell>
          <cell r="K282">
            <v>0</v>
          </cell>
          <cell r="L282">
            <v>61.6</v>
          </cell>
        </row>
        <row r="283">
          <cell r="D283" t="str">
            <v>TYV2</v>
          </cell>
          <cell r="E283" t="str">
            <v>KALIBARU BARAT RAYA</v>
          </cell>
          <cell r="F283">
            <v>67.8</v>
          </cell>
          <cell r="G283">
            <v>67.8</v>
          </cell>
          <cell r="H283">
            <v>67.8</v>
          </cell>
          <cell r="I283" t="b">
            <v>1</v>
          </cell>
          <cell r="J283" t="b">
            <v>1</v>
          </cell>
          <cell r="K283">
            <v>0</v>
          </cell>
          <cell r="L283">
            <v>67.8</v>
          </cell>
        </row>
        <row r="284">
          <cell r="D284" t="str">
            <v>THAR</v>
          </cell>
          <cell r="E284" t="str">
            <v>ASEM RAYA</v>
          </cell>
          <cell r="F284">
            <v>58.8</v>
          </cell>
          <cell r="G284">
            <v>58.8</v>
          </cell>
          <cell r="H284">
            <v>58.8</v>
          </cell>
          <cell r="I284" t="b">
            <v>1</v>
          </cell>
          <cell r="J284" t="b">
            <v>1</v>
          </cell>
          <cell r="K284">
            <v>0</v>
          </cell>
          <cell r="L284">
            <v>58.8</v>
          </cell>
        </row>
        <row r="285">
          <cell r="D285" t="str">
            <v>T0I2</v>
          </cell>
          <cell r="E285" t="str">
            <v>PETE RAYA</v>
          </cell>
          <cell r="F285">
            <v>61.3</v>
          </cell>
          <cell r="G285">
            <v>61.3</v>
          </cell>
          <cell r="H285">
            <v>61.3</v>
          </cell>
          <cell r="I285" t="b">
            <v>1</v>
          </cell>
          <cell r="J285" t="b">
            <v>1</v>
          </cell>
          <cell r="K285">
            <v>0</v>
          </cell>
          <cell r="L285">
            <v>61.3</v>
          </cell>
        </row>
        <row r="286">
          <cell r="D286" t="str">
            <v>FGF5</v>
          </cell>
          <cell r="E286" t="str">
            <v>MUSTIKA RAYA</v>
          </cell>
          <cell r="F286">
            <v>62.4</v>
          </cell>
          <cell r="G286">
            <v>62.4</v>
          </cell>
          <cell r="H286">
            <v>62.4</v>
          </cell>
          <cell r="I286" t="b">
            <v>1</v>
          </cell>
          <cell r="J286" t="b">
            <v>1</v>
          </cell>
          <cell r="K286">
            <v>0</v>
          </cell>
          <cell r="L286">
            <v>62.4</v>
          </cell>
        </row>
        <row r="287">
          <cell r="D287" t="str">
            <v>THBS</v>
          </cell>
          <cell r="E287" t="str">
            <v>PLUS NAROGONG</v>
          </cell>
          <cell r="F287">
            <v>61.4</v>
          </cell>
          <cell r="G287">
            <v>61.4</v>
          </cell>
          <cell r="H287">
            <v>61.4</v>
          </cell>
          <cell r="I287" t="b">
            <v>1</v>
          </cell>
          <cell r="J287" t="b">
            <v>1</v>
          </cell>
          <cell r="K287">
            <v>0</v>
          </cell>
          <cell r="L287">
            <v>61.4</v>
          </cell>
        </row>
        <row r="288">
          <cell r="D288" t="str">
            <v>TEHH</v>
          </cell>
          <cell r="E288" t="str">
            <v>BUMI BEKASI BARU 2</v>
          </cell>
          <cell r="F288">
            <v>60.3</v>
          </cell>
          <cell r="G288">
            <v>60.3</v>
          </cell>
          <cell r="H288">
            <v>60.3</v>
          </cell>
          <cell r="I288" t="b">
            <v>1</v>
          </cell>
          <cell r="J288" t="b">
            <v>1</v>
          </cell>
          <cell r="K288">
            <v>0</v>
          </cell>
          <cell r="L288">
            <v>60.3</v>
          </cell>
        </row>
        <row r="289">
          <cell r="D289" t="str">
            <v>TEXY</v>
          </cell>
          <cell r="E289" t="str">
            <v>RAYA NAROGONG</v>
          </cell>
          <cell r="F289">
            <v>65.8</v>
          </cell>
          <cell r="G289">
            <v>65.8</v>
          </cell>
          <cell r="H289">
            <v>65.8</v>
          </cell>
          <cell r="I289" t="b">
            <v>1</v>
          </cell>
          <cell r="J289" t="b">
            <v>1</v>
          </cell>
          <cell r="K289">
            <v>0</v>
          </cell>
          <cell r="L289">
            <v>65.8</v>
          </cell>
        </row>
        <row r="290">
          <cell r="D290" t="str">
            <v>FNLH</v>
          </cell>
          <cell r="E290" t="str">
            <v>SPBU NAROGONG</v>
          </cell>
          <cell r="F290">
            <v>61.2</v>
          </cell>
          <cell r="G290">
            <v>61.2</v>
          </cell>
          <cell r="H290">
            <v>61.2</v>
          </cell>
          <cell r="I290" t="b">
            <v>1</v>
          </cell>
          <cell r="J290" t="b">
            <v>1</v>
          </cell>
          <cell r="K290">
            <v>0</v>
          </cell>
          <cell r="L290">
            <v>61.2</v>
          </cell>
        </row>
        <row r="291">
          <cell r="D291" t="str">
            <v>TDS3</v>
          </cell>
          <cell r="E291" t="str">
            <v>SILIWANGI</v>
          </cell>
          <cell r="F291">
            <v>64.4</v>
          </cell>
          <cell r="G291">
            <v>64.4</v>
          </cell>
          <cell r="H291">
            <v>64.4</v>
          </cell>
          <cell r="I291" t="b">
            <v>1</v>
          </cell>
          <cell r="J291" t="b">
            <v>1</v>
          </cell>
          <cell r="K291">
            <v>0</v>
          </cell>
          <cell r="L291">
            <v>64.4</v>
          </cell>
        </row>
        <row r="292">
          <cell r="D292" t="str">
            <v>TSVC</v>
          </cell>
          <cell r="E292" t="str">
            <v>KEMANG RAYA</v>
          </cell>
          <cell r="F292">
            <v>65</v>
          </cell>
          <cell r="G292">
            <v>65</v>
          </cell>
          <cell r="H292">
            <v>65</v>
          </cell>
          <cell r="I292" t="b">
            <v>1</v>
          </cell>
          <cell r="J292" t="b">
            <v>1</v>
          </cell>
          <cell r="K292">
            <v>0</v>
          </cell>
          <cell r="L292">
            <v>65</v>
          </cell>
        </row>
        <row r="293">
          <cell r="D293" t="str">
            <v>TFDY</v>
          </cell>
          <cell r="E293" t="str">
            <v>TAMAN GALAXY RAYA</v>
          </cell>
          <cell r="F293">
            <v>66</v>
          </cell>
          <cell r="G293">
            <v>66</v>
          </cell>
          <cell r="H293">
            <v>66</v>
          </cell>
          <cell r="I293" t="b">
            <v>1</v>
          </cell>
          <cell r="J293" t="b">
            <v>1</v>
          </cell>
          <cell r="K293">
            <v>0</v>
          </cell>
          <cell r="L293">
            <v>66</v>
          </cell>
        </row>
        <row r="294">
          <cell r="D294" t="str">
            <v>TXH6</v>
          </cell>
          <cell r="E294" t="str">
            <v>PULO PERMATASARI (TO F5LK)</v>
          </cell>
          <cell r="F294">
            <v>65.8</v>
          </cell>
          <cell r="G294">
            <v>65.8</v>
          </cell>
          <cell r="H294">
            <v>65.8</v>
          </cell>
          <cell r="I294" t="b">
            <v>1</v>
          </cell>
          <cell r="J294" t="b">
            <v>1</v>
          </cell>
          <cell r="K294">
            <v>0</v>
          </cell>
          <cell r="L294">
            <v>65.8</v>
          </cell>
        </row>
        <row r="295">
          <cell r="D295" t="str">
            <v>TIC1</v>
          </cell>
          <cell r="E295" t="str">
            <v>CIKUNIR</v>
          </cell>
          <cell r="F295">
            <v>67.5</v>
          </cell>
          <cell r="G295">
            <v>67.5</v>
          </cell>
          <cell r="H295">
            <v>67.5</v>
          </cell>
          <cell r="I295" t="b">
            <v>1</v>
          </cell>
          <cell r="J295" t="b">
            <v>1</v>
          </cell>
          <cell r="K295">
            <v>0</v>
          </cell>
          <cell r="L295">
            <v>67.5</v>
          </cell>
        </row>
        <row r="296">
          <cell r="D296" t="str">
            <v>TWWE</v>
          </cell>
          <cell r="E296" t="str">
            <v>PULO SIRIH RAYA</v>
          </cell>
          <cell r="F296">
            <v>66.3</v>
          </cell>
          <cell r="G296">
            <v>66.3</v>
          </cell>
          <cell r="H296">
            <v>66.3</v>
          </cell>
          <cell r="I296" t="b">
            <v>1</v>
          </cell>
          <cell r="J296" t="b">
            <v>1</v>
          </cell>
          <cell r="K296">
            <v>0</v>
          </cell>
          <cell r="L296">
            <v>66.3</v>
          </cell>
        </row>
        <row r="297">
          <cell r="D297" t="str">
            <v>TNYD</v>
          </cell>
          <cell r="E297" t="str">
            <v>GRAND GALAXY CENTRAL PARK</v>
          </cell>
          <cell r="F297">
            <v>66.1</v>
          </cell>
          <cell r="G297">
            <v>66.1</v>
          </cell>
          <cell r="H297">
            <v>66.1</v>
          </cell>
          <cell r="I297" t="b">
            <v>1</v>
          </cell>
          <cell r="J297" t="b">
            <v>1</v>
          </cell>
          <cell r="K297">
            <v>0</v>
          </cell>
          <cell r="L297">
            <v>66.1</v>
          </cell>
        </row>
        <row r="298">
          <cell r="D298" t="str">
            <v>TQNL</v>
          </cell>
          <cell r="E298" t="str">
            <v>SEDAP MALAM</v>
          </cell>
          <cell r="F298">
            <v>65.9</v>
          </cell>
          <cell r="G298">
            <v>65.9</v>
          </cell>
          <cell r="H298">
            <v>65.9</v>
          </cell>
          <cell r="I298" t="b">
            <v>1</v>
          </cell>
          <cell r="J298" t="b">
            <v>1</v>
          </cell>
          <cell r="K298">
            <v>0</v>
          </cell>
          <cell r="L298">
            <v>65.9</v>
          </cell>
        </row>
        <row r="299">
          <cell r="D299" t="str">
            <v>T15G</v>
          </cell>
          <cell r="E299" t="str">
            <v>GALAXY BOULEVARD</v>
          </cell>
          <cell r="F299">
            <v>66.5</v>
          </cell>
          <cell r="G299">
            <v>66.5</v>
          </cell>
          <cell r="H299">
            <v>66.5</v>
          </cell>
          <cell r="I299" t="b">
            <v>1</v>
          </cell>
          <cell r="J299" t="b">
            <v>1</v>
          </cell>
          <cell r="K299">
            <v>0</v>
          </cell>
          <cell r="L299">
            <v>66.5</v>
          </cell>
        </row>
        <row r="300">
          <cell r="D300" t="str">
            <v>TJZP</v>
          </cell>
          <cell r="E300" t="str">
            <v>GRAND GALXY 8-9</v>
          </cell>
          <cell r="F300">
            <v>67.4</v>
          </cell>
          <cell r="G300">
            <v>67.4</v>
          </cell>
          <cell r="H300">
            <v>67.4</v>
          </cell>
          <cell r="I300" t="b">
            <v>1</v>
          </cell>
          <cell r="J300" t="b">
            <v>1</v>
          </cell>
          <cell r="K300">
            <v>0</v>
          </cell>
          <cell r="L300">
            <v>67.4</v>
          </cell>
        </row>
        <row r="301">
          <cell r="D301" t="str">
            <v>TJCH</v>
          </cell>
          <cell r="E301" t="str">
            <v>RUKO VILA PEKAYON</v>
          </cell>
          <cell r="F301">
            <v>65.5</v>
          </cell>
          <cell r="G301">
            <v>65.5</v>
          </cell>
          <cell r="H301">
            <v>65.5</v>
          </cell>
          <cell r="I301" t="b">
            <v>1</v>
          </cell>
          <cell r="J301" t="b">
            <v>1</v>
          </cell>
          <cell r="K301">
            <v>0</v>
          </cell>
          <cell r="L301">
            <v>65.5</v>
          </cell>
        </row>
        <row r="302">
          <cell r="D302" t="str">
            <v>FRDG</v>
          </cell>
          <cell r="E302" t="str">
            <v>PNDOK PEKAYON INDH RAYA</v>
          </cell>
          <cell r="F302">
            <v>65.8</v>
          </cell>
          <cell r="G302">
            <v>65.8</v>
          </cell>
          <cell r="H302">
            <v>65.8</v>
          </cell>
          <cell r="I302" t="b">
            <v>1</v>
          </cell>
          <cell r="J302" t="b">
            <v>1</v>
          </cell>
          <cell r="K302">
            <v>0</v>
          </cell>
          <cell r="L302">
            <v>65.8</v>
          </cell>
        </row>
        <row r="303">
          <cell r="D303" t="str">
            <v>THP2</v>
          </cell>
          <cell r="E303" t="str">
            <v>PEKAYON RAYA 2 (TO F3HV)</v>
          </cell>
          <cell r="F303">
            <v>64.9</v>
          </cell>
          <cell r="G303">
            <v>64.9</v>
          </cell>
          <cell r="H303">
            <v>64.9</v>
          </cell>
          <cell r="I303" t="b">
            <v>1</v>
          </cell>
          <cell r="J303" t="b">
            <v>1</v>
          </cell>
          <cell r="K303">
            <v>0</v>
          </cell>
          <cell r="L303">
            <v>64.9</v>
          </cell>
        </row>
        <row r="304">
          <cell r="D304" t="str">
            <v>TI1F</v>
          </cell>
          <cell r="E304" t="str">
            <v>SIMPANG PULORIBUNG</v>
          </cell>
          <cell r="F304">
            <v>65.7</v>
          </cell>
          <cell r="G304">
            <v>65.7</v>
          </cell>
          <cell r="H304">
            <v>65.7</v>
          </cell>
          <cell r="I304" t="b">
            <v>1</v>
          </cell>
          <cell r="J304" t="b">
            <v>1</v>
          </cell>
          <cell r="K304">
            <v>0</v>
          </cell>
          <cell r="L304">
            <v>65.7</v>
          </cell>
        </row>
        <row r="305">
          <cell r="D305" t="str">
            <v>TB59</v>
          </cell>
          <cell r="E305" t="str">
            <v>PULO RIBUNG 2</v>
          </cell>
          <cell r="F305">
            <v>66</v>
          </cell>
          <cell r="G305">
            <v>66</v>
          </cell>
          <cell r="H305">
            <v>66</v>
          </cell>
          <cell r="I305" t="b">
            <v>1</v>
          </cell>
          <cell r="J305" t="b">
            <v>1</v>
          </cell>
          <cell r="K305">
            <v>0</v>
          </cell>
          <cell r="L305">
            <v>66</v>
          </cell>
        </row>
        <row r="306">
          <cell r="D306" t="str">
            <v>TUPM</v>
          </cell>
          <cell r="E306" t="str">
            <v>PULO RIBUNG RAYA</v>
          </cell>
          <cell r="F306">
            <v>66.2</v>
          </cell>
          <cell r="G306">
            <v>66.2</v>
          </cell>
          <cell r="H306">
            <v>66.2</v>
          </cell>
          <cell r="I306" t="b">
            <v>1</v>
          </cell>
          <cell r="J306" t="b">
            <v>1</v>
          </cell>
          <cell r="K306">
            <v>0</v>
          </cell>
          <cell r="L306">
            <v>66.2</v>
          </cell>
        </row>
        <row r="307">
          <cell r="D307" t="str">
            <v>T9V4</v>
          </cell>
          <cell r="E307" t="str">
            <v>NAROGONG MEGAH</v>
          </cell>
          <cell r="F307">
            <v>60.3</v>
          </cell>
          <cell r="G307">
            <v>60.3</v>
          </cell>
          <cell r="H307">
            <v>60.3</v>
          </cell>
          <cell r="I307" t="b">
            <v>1</v>
          </cell>
          <cell r="J307" t="b">
            <v>1</v>
          </cell>
          <cell r="K307">
            <v>0</v>
          </cell>
          <cell r="L307">
            <v>60.3</v>
          </cell>
        </row>
        <row r="308">
          <cell r="D308" t="str">
            <v>T3DH</v>
          </cell>
          <cell r="E308" t="str">
            <v>BKKBN MUSTIKA JAYA</v>
          </cell>
          <cell r="F308">
            <v>58.1</v>
          </cell>
          <cell r="G308">
            <v>58.1</v>
          </cell>
          <cell r="H308">
            <v>58.1</v>
          </cell>
          <cell r="I308" t="b">
            <v>1</v>
          </cell>
          <cell r="J308" t="b">
            <v>1</v>
          </cell>
          <cell r="K308">
            <v>0</v>
          </cell>
          <cell r="L308">
            <v>58.1</v>
          </cell>
        </row>
        <row r="309">
          <cell r="D309" t="str">
            <v>TONB</v>
          </cell>
          <cell r="E309" t="str">
            <v>MUSTIKA JAYA RAYA</v>
          </cell>
          <cell r="F309">
            <v>56.9</v>
          </cell>
          <cell r="G309">
            <v>56.9</v>
          </cell>
          <cell r="H309">
            <v>56.9</v>
          </cell>
          <cell r="I309" t="b">
            <v>1</v>
          </cell>
          <cell r="J309" t="b">
            <v>1</v>
          </cell>
          <cell r="K309">
            <v>0</v>
          </cell>
          <cell r="L309">
            <v>56.9</v>
          </cell>
        </row>
        <row r="310">
          <cell r="D310" t="str">
            <v>FSR9</v>
          </cell>
          <cell r="E310" t="str">
            <v>GRAHA MORIS (MGT)</v>
          </cell>
          <cell r="F310">
            <v>56.6</v>
          </cell>
          <cell r="G310">
            <v>56.6</v>
          </cell>
          <cell r="H310">
            <v>56.6</v>
          </cell>
          <cell r="I310" t="b">
            <v>1</v>
          </cell>
          <cell r="J310" t="b">
            <v>1</v>
          </cell>
          <cell r="K310">
            <v>0</v>
          </cell>
          <cell r="L310">
            <v>56.6</v>
          </cell>
        </row>
        <row r="311">
          <cell r="D311" t="str">
            <v>FC2K</v>
          </cell>
          <cell r="E311" t="str">
            <v>JATI MULYA 1 (TO dari F07Q)</v>
          </cell>
          <cell r="F311">
            <v>58.4</v>
          </cell>
          <cell r="G311">
            <v>58.4</v>
          </cell>
          <cell r="H311">
            <v>58.4</v>
          </cell>
          <cell r="I311" t="b">
            <v>1</v>
          </cell>
          <cell r="J311" t="b">
            <v>1</v>
          </cell>
          <cell r="K311">
            <v>0</v>
          </cell>
          <cell r="L311">
            <v>58.4</v>
          </cell>
        </row>
        <row r="312">
          <cell r="D312" t="str">
            <v>F505</v>
          </cell>
          <cell r="E312" t="str">
            <v>PONDOK HIJAU</v>
          </cell>
          <cell r="F312">
            <v>58.7</v>
          </cell>
          <cell r="G312">
            <v>58.7</v>
          </cell>
          <cell r="H312">
            <v>58.7</v>
          </cell>
          <cell r="I312" t="b">
            <v>1</v>
          </cell>
          <cell r="J312" t="b">
            <v>1</v>
          </cell>
          <cell r="K312">
            <v>0</v>
          </cell>
          <cell r="L312">
            <v>58.7</v>
          </cell>
        </row>
        <row r="313">
          <cell r="D313" t="str">
            <v>TYJT</v>
          </cell>
          <cell r="E313" t="str">
            <v>PONDOK HIJAU RAYA</v>
          </cell>
          <cell r="F313">
            <v>58.3</v>
          </cell>
          <cell r="G313">
            <v>58.3</v>
          </cell>
          <cell r="H313">
            <v>58.3</v>
          </cell>
          <cell r="I313" t="b">
            <v>1</v>
          </cell>
          <cell r="J313" t="b">
            <v>1</v>
          </cell>
          <cell r="K313">
            <v>0</v>
          </cell>
          <cell r="L313">
            <v>58.3</v>
          </cell>
        </row>
        <row r="314">
          <cell r="D314" t="str">
            <v>TBRP</v>
          </cell>
          <cell r="E314" t="str">
            <v>PESONA METROPOLITAN</v>
          </cell>
          <cell r="F314">
            <v>64</v>
          </cell>
          <cell r="G314">
            <v>64</v>
          </cell>
          <cell r="H314">
            <v>64</v>
          </cell>
          <cell r="I314" t="b">
            <v>1</v>
          </cell>
          <cell r="J314" t="b">
            <v>1</v>
          </cell>
          <cell r="K314">
            <v>0</v>
          </cell>
          <cell r="L314">
            <v>64</v>
          </cell>
        </row>
        <row r="315">
          <cell r="D315" t="str">
            <v>F983</v>
          </cell>
          <cell r="E315" t="str">
            <v>KEMANG PRATAMA 1</v>
          </cell>
          <cell r="F315">
            <v>64.5</v>
          </cell>
          <cell r="G315">
            <v>64.5</v>
          </cell>
          <cell r="H315">
            <v>64.5</v>
          </cell>
          <cell r="I315" t="b">
            <v>1</v>
          </cell>
          <cell r="J315" t="b">
            <v>1</v>
          </cell>
          <cell r="K315">
            <v>0</v>
          </cell>
          <cell r="L315">
            <v>64.5</v>
          </cell>
        </row>
        <row r="316">
          <cell r="D316" t="str">
            <v>T4GS</v>
          </cell>
          <cell r="E316" t="str">
            <v>KEMANG PRATAMA RAYA</v>
          </cell>
          <cell r="F316">
            <v>64.9</v>
          </cell>
          <cell r="G316">
            <v>64.9</v>
          </cell>
          <cell r="H316">
            <v>64.9</v>
          </cell>
          <cell r="I316" t="b">
            <v>1</v>
          </cell>
          <cell r="J316" t="b">
            <v>1</v>
          </cell>
          <cell r="K316">
            <v>0</v>
          </cell>
          <cell r="L316">
            <v>64.9</v>
          </cell>
        </row>
        <row r="317">
          <cell r="D317" t="str">
            <v>F79N</v>
          </cell>
          <cell r="E317" t="str">
            <v>MAKRIK</v>
          </cell>
          <cell r="F317">
            <v>61.3</v>
          </cell>
          <cell r="G317">
            <v>61.3</v>
          </cell>
          <cell r="H317">
            <v>61.3</v>
          </cell>
          <cell r="I317" t="b">
            <v>1</v>
          </cell>
          <cell r="J317" t="b">
            <v>1</v>
          </cell>
          <cell r="K317">
            <v>0</v>
          </cell>
          <cell r="L317">
            <v>61.3</v>
          </cell>
        </row>
        <row r="318">
          <cell r="D318" t="str">
            <v>TB60</v>
          </cell>
          <cell r="E318" t="str">
            <v>DASA DHARMA 2</v>
          </cell>
          <cell r="F318">
            <v>61.3</v>
          </cell>
          <cell r="G318">
            <v>61.3</v>
          </cell>
          <cell r="H318">
            <v>61.3</v>
          </cell>
          <cell r="I318" t="b">
            <v>1</v>
          </cell>
          <cell r="J318" t="b">
            <v>1</v>
          </cell>
          <cell r="K318">
            <v>0</v>
          </cell>
          <cell r="L318">
            <v>61.3</v>
          </cell>
        </row>
        <row r="319">
          <cell r="D319" t="str">
            <v>TSTL</v>
          </cell>
          <cell r="E319" t="str">
            <v>LUMBU TENGAH</v>
          </cell>
          <cell r="F319">
            <v>62</v>
          </cell>
          <cell r="G319">
            <v>62</v>
          </cell>
          <cell r="H319">
            <v>62</v>
          </cell>
          <cell r="I319" t="b">
            <v>1</v>
          </cell>
          <cell r="J319" t="b">
            <v>1</v>
          </cell>
          <cell r="K319">
            <v>0</v>
          </cell>
          <cell r="L319">
            <v>62</v>
          </cell>
        </row>
        <row r="320">
          <cell r="D320" t="str">
            <v>TL55</v>
          </cell>
          <cell r="E320" t="str">
            <v>PUNGUT</v>
          </cell>
          <cell r="F320">
            <v>66.9</v>
          </cell>
          <cell r="G320">
            <v>66.9</v>
          </cell>
          <cell r="H320">
            <v>66.9</v>
          </cell>
          <cell r="I320" t="b">
            <v>1</v>
          </cell>
          <cell r="J320" t="b">
            <v>1</v>
          </cell>
          <cell r="K320">
            <v>0</v>
          </cell>
          <cell r="L320">
            <v>66.9</v>
          </cell>
        </row>
        <row r="321">
          <cell r="D321" t="str">
            <v>FOV1</v>
          </cell>
          <cell r="E321" t="str">
            <v>KAMPUNG DUA (TO THNC)</v>
          </cell>
          <cell r="F321">
            <v>65.6</v>
          </cell>
          <cell r="G321">
            <v>65.6</v>
          </cell>
          <cell r="H321">
            <v>65.6</v>
          </cell>
          <cell r="I321" t="b">
            <v>1</v>
          </cell>
          <cell r="J321" t="b">
            <v>1</v>
          </cell>
          <cell r="K321">
            <v>0</v>
          </cell>
          <cell r="L321">
            <v>65.6</v>
          </cell>
        </row>
        <row r="322">
          <cell r="D322" t="str">
            <v>TX3Q</v>
          </cell>
          <cell r="E322" t="str">
            <v>A. YANI BEKASI</v>
          </cell>
          <cell r="F322">
            <v>62.5</v>
          </cell>
          <cell r="G322">
            <v>62.5</v>
          </cell>
          <cell r="H322">
            <v>62.5</v>
          </cell>
          <cell r="I322" t="b">
            <v>1</v>
          </cell>
          <cell r="J322" t="b">
            <v>1</v>
          </cell>
          <cell r="K322">
            <v>0</v>
          </cell>
          <cell r="L322">
            <v>62.5</v>
          </cell>
        </row>
        <row r="323">
          <cell r="D323" t="str">
            <v>TBD3</v>
          </cell>
          <cell r="E323" t="str">
            <v>KH NOER ALI</v>
          </cell>
          <cell r="F323">
            <v>63.6</v>
          </cell>
          <cell r="G323">
            <v>63.6</v>
          </cell>
          <cell r="H323">
            <v>63.6</v>
          </cell>
          <cell r="I323" t="b">
            <v>1</v>
          </cell>
          <cell r="J323" t="b">
            <v>1</v>
          </cell>
          <cell r="K323">
            <v>0</v>
          </cell>
          <cell r="L323">
            <v>63.6</v>
          </cell>
        </row>
        <row r="324">
          <cell r="D324" t="str">
            <v>T11L</v>
          </cell>
          <cell r="E324" t="str">
            <v>RAJAWALI</v>
          </cell>
          <cell r="F324">
            <v>64.3</v>
          </cell>
          <cell r="G324">
            <v>64.3</v>
          </cell>
          <cell r="H324">
            <v>64.3</v>
          </cell>
          <cell r="I324" t="b">
            <v>1</v>
          </cell>
          <cell r="J324" t="b">
            <v>1</v>
          </cell>
          <cell r="K324">
            <v>0</v>
          </cell>
          <cell r="L324">
            <v>64.3</v>
          </cell>
        </row>
        <row r="325">
          <cell r="D325" t="str">
            <v>F8HY</v>
          </cell>
          <cell r="E325" t="str">
            <v>NANGKA (F580) (TO TFA3)</v>
          </cell>
          <cell r="F325">
            <v>65.4</v>
          </cell>
          <cell r="G325">
            <v>65.4</v>
          </cell>
          <cell r="H325">
            <v>65.4</v>
          </cell>
          <cell r="I325" t="b">
            <v>1</v>
          </cell>
          <cell r="J325" t="b">
            <v>1</v>
          </cell>
          <cell r="K325">
            <v>0</v>
          </cell>
          <cell r="L325">
            <v>65.4</v>
          </cell>
        </row>
        <row r="326">
          <cell r="D326" t="str">
            <v>FP7G</v>
          </cell>
          <cell r="E326" t="str">
            <v>BUMI FAJAR INDAH</v>
          </cell>
          <cell r="F326">
            <v>70</v>
          </cell>
          <cell r="G326">
            <v>70</v>
          </cell>
          <cell r="H326">
            <v>70</v>
          </cell>
          <cell r="I326" t="b">
            <v>1</v>
          </cell>
          <cell r="J326" t="b">
            <v>1</v>
          </cell>
          <cell r="K326">
            <v>0</v>
          </cell>
          <cell r="L326">
            <v>70</v>
          </cell>
        </row>
        <row r="327">
          <cell r="D327" t="str">
            <v>TZV6</v>
          </cell>
          <cell r="E327" t="str">
            <v>KAYURINGIN</v>
          </cell>
          <cell r="F327">
            <v>64.2</v>
          </cell>
          <cell r="G327">
            <v>64.2</v>
          </cell>
          <cell r="H327">
            <v>64.2</v>
          </cell>
          <cell r="I327" t="b">
            <v>1</v>
          </cell>
          <cell r="J327" t="b">
            <v>1</v>
          </cell>
          <cell r="K327">
            <v>0</v>
          </cell>
          <cell r="L327">
            <v>64.2</v>
          </cell>
        </row>
        <row r="328">
          <cell r="D328" t="str">
            <v>TXJD</v>
          </cell>
          <cell r="E328" t="str">
            <v>SENTRA NIAGA</v>
          </cell>
          <cell r="F328">
            <v>62.7</v>
          </cell>
          <cell r="G328">
            <v>62.7</v>
          </cell>
          <cell r="H328">
            <v>62.7</v>
          </cell>
          <cell r="I328" t="b">
            <v>1</v>
          </cell>
          <cell r="J328" t="b">
            <v>1</v>
          </cell>
          <cell r="K328">
            <v>0</v>
          </cell>
          <cell r="L328">
            <v>62.7</v>
          </cell>
        </row>
        <row r="329">
          <cell r="D329" t="str">
            <v>FDX9</v>
          </cell>
          <cell r="E329" t="str">
            <v>LETNAN ASRYAD </v>
          </cell>
          <cell r="F329">
            <v>63.5</v>
          </cell>
          <cell r="G329">
            <v>63.5</v>
          </cell>
          <cell r="H329">
            <v>63.5</v>
          </cell>
          <cell r="I329" t="b">
            <v>1</v>
          </cell>
          <cell r="J329" t="b">
            <v>1</v>
          </cell>
          <cell r="K329">
            <v>0</v>
          </cell>
          <cell r="L329">
            <v>63.5</v>
          </cell>
        </row>
        <row r="330">
          <cell r="D330" t="str">
            <v>TVOU</v>
          </cell>
          <cell r="E330" t="str">
            <v>PATUHA BEKASI (TO F512)</v>
          </cell>
          <cell r="F330">
            <v>64.9</v>
          </cell>
          <cell r="G330">
            <v>64.9</v>
          </cell>
          <cell r="H330">
            <v>64.9</v>
          </cell>
          <cell r="I330" t="b">
            <v>1</v>
          </cell>
          <cell r="J330" t="b">
            <v>1</v>
          </cell>
          <cell r="K330">
            <v>0</v>
          </cell>
          <cell r="L330">
            <v>64.9</v>
          </cell>
        </row>
        <row r="331">
          <cell r="D331" t="str">
            <v>T6NF</v>
          </cell>
          <cell r="E331" t="str">
            <v>STASIUN KRANJI</v>
          </cell>
          <cell r="F331">
            <v>66.6</v>
          </cell>
          <cell r="G331">
            <v>66.6</v>
          </cell>
          <cell r="H331">
            <v>66.6</v>
          </cell>
          <cell r="I331" t="b">
            <v>1</v>
          </cell>
          <cell r="J331" t="b">
            <v>1</v>
          </cell>
          <cell r="K331">
            <v>0</v>
          </cell>
          <cell r="L331">
            <v>66.6</v>
          </cell>
        </row>
        <row r="332">
          <cell r="D332" t="str">
            <v>TY6F</v>
          </cell>
          <cell r="E332" t="str">
            <v>PATRIOT 3</v>
          </cell>
          <cell r="F332">
            <v>68.7</v>
          </cell>
          <cell r="G332">
            <v>68.7</v>
          </cell>
          <cell r="H332">
            <v>68.7</v>
          </cell>
          <cell r="I332" t="b">
            <v>1</v>
          </cell>
          <cell r="J332" t="b">
            <v>1</v>
          </cell>
          <cell r="K332">
            <v>0</v>
          </cell>
          <cell r="L332">
            <v>68.7</v>
          </cell>
        </row>
        <row r="333">
          <cell r="D333" t="str">
            <v>TL14</v>
          </cell>
          <cell r="E333" t="str">
            <v>PATRIOT 2</v>
          </cell>
          <cell r="F333">
            <v>68</v>
          </cell>
          <cell r="G333">
            <v>68</v>
          </cell>
          <cell r="H333">
            <v>68</v>
          </cell>
          <cell r="I333" t="b">
            <v>1</v>
          </cell>
          <cell r="J333" t="b">
            <v>1</v>
          </cell>
          <cell r="K333">
            <v>0</v>
          </cell>
          <cell r="L333">
            <v>68</v>
          </cell>
        </row>
        <row r="334">
          <cell r="D334" t="str">
            <v>TKWZ</v>
          </cell>
          <cell r="E334" t="str">
            <v>SPBU KALIMALANG</v>
          </cell>
          <cell r="F334">
            <v>67.3</v>
          </cell>
          <cell r="G334">
            <v>67.3</v>
          </cell>
          <cell r="H334">
            <v>67.3</v>
          </cell>
          <cell r="I334" t="b">
            <v>1</v>
          </cell>
          <cell r="J334" t="b">
            <v>1</v>
          </cell>
          <cell r="K334">
            <v>0</v>
          </cell>
          <cell r="L334">
            <v>67.3</v>
          </cell>
        </row>
        <row r="335">
          <cell r="D335" t="str">
            <v>TF7B</v>
          </cell>
          <cell r="E335" t="str">
            <v>PATRIOT 93</v>
          </cell>
          <cell r="F335">
            <v>69.1</v>
          </cell>
          <cell r="G335">
            <v>69.1</v>
          </cell>
          <cell r="H335">
            <v>69.1</v>
          </cell>
          <cell r="I335" t="b">
            <v>1</v>
          </cell>
          <cell r="J335" t="b">
            <v>1</v>
          </cell>
          <cell r="K335">
            <v>0</v>
          </cell>
          <cell r="L335">
            <v>69.1</v>
          </cell>
        </row>
        <row r="336">
          <cell r="D336" t="str">
            <v>TWFG</v>
          </cell>
          <cell r="E336" t="str">
            <v>CENDANA 19</v>
          </cell>
          <cell r="F336">
            <v>69.6</v>
          </cell>
          <cell r="G336">
            <v>69.6</v>
          </cell>
          <cell r="H336">
            <v>69.6</v>
          </cell>
          <cell r="I336" t="b">
            <v>1</v>
          </cell>
          <cell r="J336" t="b">
            <v>1</v>
          </cell>
          <cell r="K336">
            <v>0</v>
          </cell>
          <cell r="L336">
            <v>69.6</v>
          </cell>
        </row>
        <row r="337">
          <cell r="D337" t="str">
            <v>T3FE</v>
          </cell>
          <cell r="E337" t="str">
            <v>BINTARA KENCANA ( TO FY36)</v>
          </cell>
          <cell r="F337">
            <v>68</v>
          </cell>
          <cell r="G337">
            <v>68</v>
          </cell>
          <cell r="H337">
            <v>68</v>
          </cell>
          <cell r="I337" t="b">
            <v>1</v>
          </cell>
          <cell r="J337" t="b">
            <v>1</v>
          </cell>
          <cell r="K337">
            <v>0</v>
          </cell>
          <cell r="L337">
            <v>68</v>
          </cell>
        </row>
        <row r="338">
          <cell r="D338" t="str">
            <v>TVFU</v>
          </cell>
          <cell r="E338" t="str">
            <v>KH MAS MANSYUR</v>
          </cell>
          <cell r="F338">
            <v>63.6</v>
          </cell>
          <cell r="G338">
            <v>63.6</v>
          </cell>
          <cell r="H338">
            <v>63.6</v>
          </cell>
          <cell r="I338" t="b">
            <v>1</v>
          </cell>
          <cell r="J338" t="b">
            <v>1</v>
          </cell>
          <cell r="K338">
            <v>0</v>
          </cell>
          <cell r="L338">
            <v>63.6</v>
          </cell>
        </row>
        <row r="339">
          <cell r="D339" t="str">
            <v>T42B</v>
          </cell>
          <cell r="E339" t="str">
            <v>PLUS MEKARSARI RAYA</v>
          </cell>
          <cell r="F339">
            <v>62.9</v>
          </cell>
          <cell r="G339">
            <v>62.9</v>
          </cell>
          <cell r="H339">
            <v>62.9</v>
          </cell>
          <cell r="I339" t="b">
            <v>1</v>
          </cell>
          <cell r="J339" t="b">
            <v>1</v>
          </cell>
          <cell r="K339">
            <v>0</v>
          </cell>
          <cell r="L339">
            <v>62.9</v>
          </cell>
        </row>
        <row r="340">
          <cell r="D340" t="str">
            <v>T7R8</v>
          </cell>
          <cell r="E340" t="str">
            <v>AGUS SALIM RAYA</v>
          </cell>
          <cell r="F340">
            <v>62.4</v>
          </cell>
          <cell r="G340">
            <v>62.4</v>
          </cell>
          <cell r="H340">
            <v>62.4</v>
          </cell>
          <cell r="I340" t="b">
            <v>1</v>
          </cell>
          <cell r="J340" t="b">
            <v>1</v>
          </cell>
          <cell r="K340">
            <v>0</v>
          </cell>
          <cell r="L340">
            <v>62.4</v>
          </cell>
        </row>
        <row r="341">
          <cell r="D341" t="str">
            <v>F5NC</v>
          </cell>
          <cell r="E341" t="str">
            <v>AGUS SALIM 7</v>
          </cell>
          <cell r="F341">
            <v>63</v>
          </cell>
          <cell r="G341">
            <v>63</v>
          </cell>
          <cell r="H341">
            <v>63</v>
          </cell>
          <cell r="I341" t="b">
            <v>1</v>
          </cell>
          <cell r="J341" t="b">
            <v>1</v>
          </cell>
          <cell r="K341">
            <v>0</v>
          </cell>
          <cell r="L341">
            <v>63</v>
          </cell>
        </row>
        <row r="342">
          <cell r="D342" t="str">
            <v>TD3U</v>
          </cell>
          <cell r="E342" t="str">
            <v>RUKO AGUS SALIM DENITA</v>
          </cell>
          <cell r="F342">
            <v>67.3</v>
          </cell>
          <cell r="G342">
            <v>67.3</v>
          </cell>
          <cell r="H342">
            <v>67.3</v>
          </cell>
          <cell r="I342" t="b">
            <v>1</v>
          </cell>
          <cell r="J342" t="b">
            <v>1</v>
          </cell>
          <cell r="K342">
            <v>0</v>
          </cell>
          <cell r="L342">
            <v>67.3</v>
          </cell>
        </row>
        <row r="343">
          <cell r="D343" t="str">
            <v>FXXK</v>
          </cell>
          <cell r="E343" t="str">
            <v>KI MANGUN SARKORO(TO F896)</v>
          </cell>
          <cell r="F343">
            <v>62</v>
          </cell>
          <cell r="G343">
            <v>62</v>
          </cell>
          <cell r="H343">
            <v>62</v>
          </cell>
          <cell r="I343" t="b">
            <v>1</v>
          </cell>
          <cell r="J343" t="b">
            <v>1</v>
          </cell>
          <cell r="K343">
            <v>0</v>
          </cell>
          <cell r="L343">
            <v>62</v>
          </cell>
        </row>
        <row r="344">
          <cell r="D344" t="str">
            <v>TWZS</v>
          </cell>
          <cell r="E344" t="str">
            <v>AGUS SALIM RAYA 29</v>
          </cell>
          <cell r="F344">
            <v>61.7</v>
          </cell>
          <cell r="G344">
            <v>61.7</v>
          </cell>
          <cell r="H344">
            <v>61.7</v>
          </cell>
          <cell r="I344" t="b">
            <v>1</v>
          </cell>
          <cell r="J344" t="b">
            <v>1</v>
          </cell>
          <cell r="K344">
            <v>0</v>
          </cell>
          <cell r="L344">
            <v>61.7</v>
          </cell>
        </row>
        <row r="345">
          <cell r="D345" t="str">
            <v>TBTN</v>
          </cell>
          <cell r="E345" t="str">
            <v>MITRA BEKASI</v>
          </cell>
          <cell r="F345">
            <v>60.7</v>
          </cell>
          <cell r="G345">
            <v>60.7</v>
          </cell>
          <cell r="H345">
            <v>60.7</v>
          </cell>
          <cell r="I345" t="b">
            <v>1</v>
          </cell>
          <cell r="J345" t="b">
            <v>1</v>
          </cell>
          <cell r="K345">
            <v>0</v>
          </cell>
          <cell r="L345">
            <v>60.7</v>
          </cell>
        </row>
        <row r="346">
          <cell r="D346" t="str">
            <v>T1K3</v>
          </cell>
          <cell r="E346" t="str">
            <v>AMPERA</v>
          </cell>
          <cell r="F346">
            <v>60.3</v>
          </cell>
          <cell r="G346">
            <v>60.3</v>
          </cell>
          <cell r="H346">
            <v>60.3</v>
          </cell>
          <cell r="I346" t="b">
            <v>1</v>
          </cell>
          <cell r="J346" t="b">
            <v>1</v>
          </cell>
          <cell r="K346">
            <v>0</v>
          </cell>
          <cell r="L346">
            <v>60.3</v>
          </cell>
        </row>
        <row r="347">
          <cell r="D347" t="str">
            <v>TMLC</v>
          </cell>
          <cell r="E347" t="str">
            <v>MOCH YAMIN 26</v>
          </cell>
          <cell r="F347">
            <v>46.5</v>
          </cell>
          <cell r="G347">
            <v>46.5</v>
          </cell>
          <cell r="H347">
            <v>46.5</v>
          </cell>
          <cell r="I347" t="b">
            <v>1</v>
          </cell>
          <cell r="J347" t="b">
            <v>1</v>
          </cell>
          <cell r="K347">
            <v>0</v>
          </cell>
          <cell r="L347">
            <v>46.5</v>
          </cell>
        </row>
        <row r="348">
          <cell r="D348" t="str">
            <v>TD3S</v>
          </cell>
          <cell r="E348" t="str">
            <v>SPBU UNDER PASS BEKASI</v>
          </cell>
          <cell r="F348">
            <v>66.4</v>
          </cell>
          <cell r="G348">
            <v>66.4</v>
          </cell>
          <cell r="H348">
            <v>66.4</v>
          </cell>
          <cell r="I348" t="b">
            <v>1</v>
          </cell>
          <cell r="J348" t="b">
            <v>1</v>
          </cell>
          <cell r="K348">
            <v>0</v>
          </cell>
          <cell r="L348">
            <v>66.4</v>
          </cell>
        </row>
        <row r="349">
          <cell r="D349" t="str">
            <v>TL08</v>
          </cell>
          <cell r="E349" t="str">
            <v>MEKAR SARI 3 - TL08</v>
          </cell>
          <cell r="F349">
            <v>62.9</v>
          </cell>
          <cell r="G349">
            <v>62.9</v>
          </cell>
          <cell r="H349">
            <v>62.9</v>
          </cell>
          <cell r="I349" t="b">
            <v>1</v>
          </cell>
          <cell r="J349" t="b">
            <v>1</v>
          </cell>
          <cell r="K349">
            <v>0</v>
          </cell>
          <cell r="L349">
            <v>62.9</v>
          </cell>
        </row>
        <row r="350">
          <cell r="D350" t="str">
            <v>R117</v>
          </cell>
          <cell r="E350" t="str">
            <v>Crm. Sumur Batu</v>
          </cell>
          <cell r="F350">
            <v>63.8</v>
          </cell>
          <cell r="G350">
            <v>63.8</v>
          </cell>
          <cell r="H350">
            <v>63.8</v>
          </cell>
          <cell r="I350" t="b">
            <v>1</v>
          </cell>
          <cell r="J350" t="b">
            <v>1</v>
          </cell>
          <cell r="K350">
            <v>0</v>
          </cell>
          <cell r="L350">
            <v>63.8</v>
          </cell>
        </row>
        <row r="351">
          <cell r="D351" t="str">
            <v>T7A4</v>
          </cell>
          <cell r="E351" t="str">
            <v>HEXA GREEN</v>
          </cell>
          <cell r="F351">
            <v>58.8</v>
          </cell>
          <cell r="G351">
            <v>58.8</v>
          </cell>
          <cell r="H351">
            <v>58.8</v>
          </cell>
          <cell r="I351" t="b">
            <v>1</v>
          </cell>
          <cell r="J351" t="b">
            <v>1</v>
          </cell>
          <cell r="K351">
            <v>0</v>
          </cell>
          <cell r="L351">
            <v>58.8</v>
          </cell>
        </row>
        <row r="352">
          <cell r="D352" t="str">
            <v>F48Q</v>
          </cell>
          <cell r="E352" t="str">
            <v>MARGAHAYU</v>
          </cell>
          <cell r="F352">
            <v>59.2</v>
          </cell>
          <cell r="G352">
            <v>59.2</v>
          </cell>
          <cell r="H352">
            <v>59.2</v>
          </cell>
          <cell r="I352" t="b">
            <v>1</v>
          </cell>
          <cell r="J352" t="b">
            <v>1</v>
          </cell>
          <cell r="K352">
            <v>0</v>
          </cell>
          <cell r="L352">
            <v>59.2</v>
          </cell>
        </row>
        <row r="353">
          <cell r="D353" t="str">
            <v>FZIU</v>
          </cell>
          <cell r="E353" t="str">
            <v>JOYO MARTONO</v>
          </cell>
          <cell r="F353">
            <v>62.2</v>
          </cell>
          <cell r="G353">
            <v>62.2</v>
          </cell>
          <cell r="H353">
            <v>62.2</v>
          </cell>
          <cell r="I353" t="b">
            <v>1</v>
          </cell>
          <cell r="J353" t="b">
            <v>1</v>
          </cell>
          <cell r="K353">
            <v>0</v>
          </cell>
          <cell r="L353">
            <v>62.2</v>
          </cell>
        </row>
        <row r="354">
          <cell r="D354" t="str">
            <v>TZSK</v>
          </cell>
          <cell r="E354" t="str">
            <v>RAYA JOYO MARTONO</v>
          </cell>
          <cell r="F354">
            <v>62.4</v>
          </cell>
          <cell r="G354">
            <v>62.4</v>
          </cell>
          <cell r="H354">
            <v>62.4</v>
          </cell>
          <cell r="I354" t="b">
            <v>1</v>
          </cell>
          <cell r="J354" t="b">
            <v>1</v>
          </cell>
          <cell r="K354">
            <v>0</v>
          </cell>
          <cell r="L354">
            <v>62.4</v>
          </cell>
        </row>
        <row r="355">
          <cell r="D355" t="str">
            <v>TJQ2</v>
          </cell>
          <cell r="E355" t="str">
            <v>BULAK KAPAL RAYA</v>
          </cell>
          <cell r="F355">
            <v>59.9</v>
          </cell>
          <cell r="G355">
            <v>59.9</v>
          </cell>
          <cell r="H355">
            <v>59.9</v>
          </cell>
          <cell r="I355" t="b">
            <v>1</v>
          </cell>
          <cell r="J355" t="b">
            <v>1</v>
          </cell>
          <cell r="K355">
            <v>0</v>
          </cell>
          <cell r="L355">
            <v>59.9</v>
          </cell>
        </row>
        <row r="356">
          <cell r="D356" t="str">
            <v>FR3H</v>
          </cell>
          <cell r="E356" t="str">
            <v>GRAND DHIKA BEKASI</v>
          </cell>
          <cell r="F356">
            <v>58.6</v>
          </cell>
          <cell r="G356">
            <v>58.6</v>
          </cell>
          <cell r="H356">
            <v>58.6</v>
          </cell>
          <cell r="I356" t="b">
            <v>1</v>
          </cell>
          <cell r="J356" t="b">
            <v>1</v>
          </cell>
          <cell r="K356">
            <v>0</v>
          </cell>
          <cell r="L356">
            <v>58.6</v>
          </cell>
        </row>
        <row r="357">
          <cell r="D357" t="str">
            <v>T8B2</v>
          </cell>
          <cell r="E357" t="str">
            <v>H. DJOLE (TO F36U)</v>
          </cell>
          <cell r="F357">
            <v>65.4</v>
          </cell>
          <cell r="G357">
            <v>65.4</v>
          </cell>
          <cell r="H357">
            <v>65.4</v>
          </cell>
          <cell r="I357" t="b">
            <v>1</v>
          </cell>
          <cell r="J357" t="b">
            <v>1</v>
          </cell>
          <cell r="K357">
            <v>0</v>
          </cell>
          <cell r="L357">
            <v>65.4</v>
          </cell>
        </row>
        <row r="358">
          <cell r="D358" t="str">
            <v>FM75</v>
          </cell>
          <cell r="E358" t="str">
            <v>H. DJOLE  58</v>
          </cell>
          <cell r="F358">
            <v>65.1</v>
          </cell>
          <cell r="G358">
            <v>65.1</v>
          </cell>
          <cell r="H358">
            <v>65.1</v>
          </cell>
          <cell r="I358" t="b">
            <v>1</v>
          </cell>
          <cell r="J358" t="b">
            <v>1</v>
          </cell>
          <cell r="K358">
            <v>0</v>
          </cell>
          <cell r="L358">
            <v>65.1</v>
          </cell>
        </row>
        <row r="359">
          <cell r="D359" t="str">
            <v>TFQS</v>
          </cell>
          <cell r="E359" t="str">
            <v>SPBU IR JUANDA BEKASI</v>
          </cell>
          <cell r="F359">
            <v>60.9</v>
          </cell>
          <cell r="G359">
            <v>60.9</v>
          </cell>
          <cell r="H359">
            <v>60.9</v>
          </cell>
          <cell r="I359" t="b">
            <v>1</v>
          </cell>
          <cell r="J359" t="b">
            <v>1</v>
          </cell>
          <cell r="K359">
            <v>0</v>
          </cell>
          <cell r="L359">
            <v>60.9</v>
          </cell>
        </row>
        <row r="360">
          <cell r="D360" t="str">
            <v>T4YF</v>
          </cell>
          <cell r="E360" t="str">
            <v>SPBU MARGAHAYU</v>
          </cell>
          <cell r="F360">
            <v>59.7</v>
          </cell>
          <cell r="G360">
            <v>59.7</v>
          </cell>
          <cell r="H360">
            <v>59.7</v>
          </cell>
          <cell r="I360" t="b">
            <v>1</v>
          </cell>
          <cell r="J360" t="b">
            <v>1</v>
          </cell>
          <cell r="K360">
            <v>0</v>
          </cell>
          <cell r="L360">
            <v>59.7</v>
          </cell>
        </row>
        <row r="361">
          <cell r="D361" t="str">
            <v>F64L</v>
          </cell>
          <cell r="E361" t="str">
            <v>BULAK KAPAL</v>
          </cell>
          <cell r="F361">
            <v>59.1</v>
          </cell>
          <cell r="G361">
            <v>59.1</v>
          </cell>
          <cell r="H361">
            <v>59.1</v>
          </cell>
          <cell r="I361" t="b">
            <v>1</v>
          </cell>
          <cell r="J361" t="b">
            <v>1</v>
          </cell>
          <cell r="K361">
            <v>0</v>
          </cell>
          <cell r="L361">
            <v>59.1</v>
          </cell>
        </row>
        <row r="362">
          <cell r="D362" t="str">
            <v>TVSH</v>
          </cell>
          <cell r="E362" t="str">
            <v>KUSUMA TIMUR RAYA</v>
          </cell>
          <cell r="F362">
            <v>61.7</v>
          </cell>
          <cell r="G362">
            <v>61.7</v>
          </cell>
          <cell r="H362">
            <v>61.7</v>
          </cell>
          <cell r="I362" t="b">
            <v>1</v>
          </cell>
          <cell r="J362" t="b">
            <v>1</v>
          </cell>
          <cell r="K362">
            <v>0</v>
          </cell>
          <cell r="L362">
            <v>61.7</v>
          </cell>
        </row>
        <row r="363">
          <cell r="D363" t="str">
            <v>F9S5</v>
          </cell>
          <cell r="E363" t="str">
            <v>WISMA JAYA (TO T1MO)</v>
          </cell>
          <cell r="F363">
            <v>61.5</v>
          </cell>
          <cell r="G363">
            <v>61.5</v>
          </cell>
          <cell r="H363">
            <v>61.5</v>
          </cell>
          <cell r="I363" t="b">
            <v>1</v>
          </cell>
          <cell r="J363" t="b">
            <v>1</v>
          </cell>
          <cell r="K363">
            <v>0</v>
          </cell>
          <cell r="L363">
            <v>61.5</v>
          </cell>
        </row>
        <row r="364">
          <cell r="D364" t="str">
            <v>F282</v>
          </cell>
          <cell r="E364" t="str">
            <v>BUMI SETIA MEKAR 1</v>
          </cell>
          <cell r="F364">
            <v>60.8</v>
          </cell>
          <cell r="G364">
            <v>60.8</v>
          </cell>
          <cell r="H364">
            <v>60.8</v>
          </cell>
          <cell r="I364" t="b">
            <v>1</v>
          </cell>
          <cell r="J364" t="b">
            <v>1</v>
          </cell>
          <cell r="K364">
            <v>0</v>
          </cell>
          <cell r="L364">
            <v>60.8</v>
          </cell>
        </row>
        <row r="365">
          <cell r="D365" t="str">
            <v>T1ZJ</v>
          </cell>
          <cell r="E365" t="str">
            <v>KP BULU SETIA MEKAR</v>
          </cell>
          <cell r="F365">
            <v>60</v>
          </cell>
          <cell r="G365">
            <v>60</v>
          </cell>
          <cell r="H365">
            <v>60</v>
          </cell>
          <cell r="I365" t="b">
            <v>1</v>
          </cell>
          <cell r="J365" t="b">
            <v>1</v>
          </cell>
          <cell r="K365">
            <v>0</v>
          </cell>
          <cell r="L365">
            <v>60</v>
          </cell>
        </row>
        <row r="366">
          <cell r="D366" t="str">
            <v>R026</v>
          </cell>
          <cell r="E366" t="str">
            <v>CRM TERNATE PERUMNAS 3</v>
          </cell>
          <cell r="F366">
            <v>61.9</v>
          </cell>
          <cell r="G366">
            <v>61.9</v>
          </cell>
          <cell r="H366">
            <v>61.9</v>
          </cell>
          <cell r="I366" t="b">
            <v>1</v>
          </cell>
          <cell r="J366" t="b">
            <v>1</v>
          </cell>
          <cell r="K366">
            <v>0</v>
          </cell>
          <cell r="L366">
            <v>61.9</v>
          </cell>
        </row>
        <row r="367">
          <cell r="D367" t="str">
            <v>T90L</v>
          </cell>
          <cell r="E367" t="str">
            <v>Pangkalan 2</v>
          </cell>
          <cell r="F367">
            <v>67.9</v>
          </cell>
          <cell r="G367">
            <v>67.9</v>
          </cell>
          <cell r="H367">
            <v>67.9</v>
          </cell>
          <cell r="I367" t="b">
            <v>1</v>
          </cell>
          <cell r="J367" t="b">
            <v>1</v>
          </cell>
          <cell r="K367">
            <v>0</v>
          </cell>
          <cell r="L367">
            <v>67.9</v>
          </cell>
        </row>
        <row r="368">
          <cell r="D368" t="str">
            <v>TGGD</v>
          </cell>
          <cell r="E368" t="str">
            <v>PANGKALAN 1B</v>
          </cell>
          <cell r="F368">
            <v>65.8</v>
          </cell>
          <cell r="G368">
            <v>65.8</v>
          </cell>
          <cell r="H368">
            <v>65.8</v>
          </cell>
          <cell r="I368" t="b">
            <v>1</v>
          </cell>
          <cell r="J368" t="b">
            <v>1</v>
          </cell>
          <cell r="K368">
            <v>0</v>
          </cell>
          <cell r="L368">
            <v>65.8</v>
          </cell>
        </row>
        <row r="369">
          <cell r="D369" t="str">
            <v>FDDZ</v>
          </cell>
          <cell r="E369" t="str">
            <v>Taman Rahayu</v>
          </cell>
          <cell r="F369">
            <v>71.6</v>
          </cell>
          <cell r="G369">
            <v>71.6</v>
          </cell>
          <cell r="H369">
            <v>71.6</v>
          </cell>
          <cell r="I369" t="b">
            <v>1</v>
          </cell>
          <cell r="J369" t="b">
            <v>1</v>
          </cell>
          <cell r="K369">
            <v>0</v>
          </cell>
          <cell r="L369">
            <v>71.6</v>
          </cell>
        </row>
        <row r="370">
          <cell r="D370" t="str">
            <v>T8DV</v>
          </cell>
          <cell r="E370" t="str">
            <v>Narogong KM 11</v>
          </cell>
          <cell r="F370">
            <v>65.5</v>
          </cell>
          <cell r="G370">
            <v>65.5</v>
          </cell>
          <cell r="H370">
            <v>65.5</v>
          </cell>
          <cell r="I370" t="b">
            <v>1</v>
          </cell>
          <cell r="J370" t="b">
            <v>1</v>
          </cell>
          <cell r="K370">
            <v>0</v>
          </cell>
          <cell r="L370">
            <v>65.5</v>
          </cell>
        </row>
        <row r="371">
          <cell r="D371" t="str">
            <v>FQ23</v>
          </cell>
          <cell r="E371" t="str">
            <v>Armed 7</v>
          </cell>
          <cell r="F371">
            <v>68.5</v>
          </cell>
          <cell r="G371">
            <v>68.5</v>
          </cell>
          <cell r="H371">
            <v>68.5</v>
          </cell>
          <cell r="I371" t="b">
            <v>1</v>
          </cell>
          <cell r="J371" t="b">
            <v>1</v>
          </cell>
          <cell r="K371">
            <v>0</v>
          </cell>
          <cell r="L371">
            <v>68.5</v>
          </cell>
        </row>
        <row r="372">
          <cell r="D372" t="str">
            <v>T72L</v>
          </cell>
          <cell r="E372" t="str">
            <v>WIJAYA KUSUMA</v>
          </cell>
          <cell r="F372">
            <v>70.5</v>
          </cell>
          <cell r="G372">
            <v>70.5</v>
          </cell>
          <cell r="H372">
            <v>70.5</v>
          </cell>
          <cell r="I372" t="b">
            <v>1</v>
          </cell>
          <cell r="J372" t="b">
            <v>1</v>
          </cell>
          <cell r="K372">
            <v>0</v>
          </cell>
          <cell r="L372">
            <v>70.5</v>
          </cell>
        </row>
        <row r="373">
          <cell r="D373" t="str">
            <v>TBNX</v>
          </cell>
          <cell r="E373" t="str">
            <v>TAMBAK MEKAR (TO FYG4)</v>
          </cell>
          <cell r="F373">
            <v>59.3</v>
          </cell>
          <cell r="G373">
            <v>59.3</v>
          </cell>
          <cell r="H373">
            <v>59.3</v>
          </cell>
          <cell r="I373" t="b">
            <v>1</v>
          </cell>
          <cell r="J373" t="b">
            <v>1</v>
          </cell>
          <cell r="K373">
            <v>0</v>
          </cell>
          <cell r="L373">
            <v>59.3</v>
          </cell>
        </row>
        <row r="374">
          <cell r="D374" t="str">
            <v>TD87</v>
          </cell>
          <cell r="E374" t="str">
            <v>TANJUNG SIANG</v>
          </cell>
          <cell r="F374">
            <v>83.9</v>
          </cell>
          <cell r="G374">
            <v>83.9</v>
          </cell>
          <cell r="H374">
            <v>83.9</v>
          </cell>
          <cell r="I374" t="b">
            <v>1</v>
          </cell>
          <cell r="J374" t="b">
            <v>1</v>
          </cell>
          <cell r="K374">
            <v>0</v>
          </cell>
          <cell r="L374">
            <v>83.9</v>
          </cell>
        </row>
        <row r="375">
          <cell r="D375" t="str">
            <v>TS26</v>
          </cell>
          <cell r="E375" t="str">
            <v>CAGAK</v>
          </cell>
          <cell r="F375">
            <v>64.5</v>
          </cell>
          <cell r="G375">
            <v>64.5</v>
          </cell>
          <cell r="H375">
            <v>64.5</v>
          </cell>
          <cell r="I375" t="b">
            <v>1</v>
          </cell>
          <cell r="J375" t="b">
            <v>1</v>
          </cell>
          <cell r="K375">
            <v>0</v>
          </cell>
          <cell r="L375">
            <v>64.5</v>
          </cell>
        </row>
        <row r="376">
          <cell r="D376" t="str">
            <v>TZ7M</v>
          </cell>
          <cell r="E376" t="str">
            <v>SAGALAHERANG</v>
          </cell>
          <cell r="F376">
            <v>69.3</v>
          </cell>
          <cell r="G376">
            <v>69.3</v>
          </cell>
          <cell r="H376">
            <v>69.3</v>
          </cell>
          <cell r="I376" t="b">
            <v>1</v>
          </cell>
          <cell r="J376" t="b">
            <v>1</v>
          </cell>
          <cell r="K376">
            <v>0</v>
          </cell>
          <cell r="L376">
            <v>69.3</v>
          </cell>
        </row>
        <row r="377">
          <cell r="D377" t="str">
            <v>TZBZ</v>
          </cell>
          <cell r="E377" t="str">
            <v>SAGALA HERANG BARU</v>
          </cell>
          <cell r="F377">
            <v>52.7</v>
          </cell>
          <cell r="G377">
            <v>52.7</v>
          </cell>
          <cell r="H377">
            <v>52.7</v>
          </cell>
          <cell r="I377" t="b">
            <v>1</v>
          </cell>
          <cell r="J377" t="b">
            <v>1</v>
          </cell>
          <cell r="K377">
            <v>0</v>
          </cell>
          <cell r="L377">
            <v>52.7</v>
          </cell>
        </row>
        <row r="378">
          <cell r="D378" t="str">
            <v>TNV7</v>
          </cell>
          <cell r="E378" t="str">
            <v>DIPONEGORO KM 37</v>
          </cell>
          <cell r="F378">
            <v>59.3</v>
          </cell>
          <cell r="G378">
            <v>59.3</v>
          </cell>
          <cell r="H378">
            <v>59.3</v>
          </cell>
          <cell r="I378" t="b">
            <v>1</v>
          </cell>
          <cell r="J378" t="b">
            <v>1</v>
          </cell>
          <cell r="K378">
            <v>0</v>
          </cell>
          <cell r="L378">
            <v>59.3</v>
          </cell>
        </row>
        <row r="379">
          <cell r="D379" t="str">
            <v>T2NO</v>
          </cell>
          <cell r="E379" t="str">
            <v>DIPONEGORO RAYA</v>
          </cell>
          <cell r="F379">
            <v>61.7</v>
          </cell>
          <cell r="G379">
            <v>61.7</v>
          </cell>
          <cell r="H379">
            <v>61.7</v>
          </cell>
          <cell r="I379" t="b">
            <v>1</v>
          </cell>
          <cell r="J379" t="b">
            <v>1</v>
          </cell>
          <cell r="K379">
            <v>0</v>
          </cell>
          <cell r="L379">
            <v>61.7</v>
          </cell>
        </row>
        <row r="380">
          <cell r="D380" t="str">
            <v>T286</v>
          </cell>
          <cell r="E380" t="str">
            <v>DIPONEGORO</v>
          </cell>
          <cell r="F380">
            <v>58.4</v>
          </cell>
          <cell r="G380">
            <v>58.4</v>
          </cell>
          <cell r="H380">
            <v>58.4</v>
          </cell>
          <cell r="I380" t="b">
            <v>1</v>
          </cell>
          <cell r="J380" t="b">
            <v>1</v>
          </cell>
          <cell r="K380">
            <v>0</v>
          </cell>
          <cell r="L380">
            <v>58.4</v>
          </cell>
        </row>
        <row r="381">
          <cell r="D381" t="str">
            <v>FE82</v>
          </cell>
          <cell r="E381" t="str">
            <v>SETIA DARMA 2</v>
          </cell>
          <cell r="F381">
            <v>56.1</v>
          </cell>
          <cell r="G381">
            <v>56.1</v>
          </cell>
          <cell r="H381">
            <v>56.1</v>
          </cell>
          <cell r="I381" t="b">
            <v>1</v>
          </cell>
          <cell r="J381" t="b">
            <v>1</v>
          </cell>
          <cell r="K381">
            <v>0</v>
          </cell>
          <cell r="L381">
            <v>56.1</v>
          </cell>
        </row>
        <row r="382">
          <cell r="D382" t="str">
            <v>T8W6</v>
          </cell>
          <cell r="E382" t="str">
            <v>KALIMALANG INDAH</v>
          </cell>
          <cell r="F382">
            <v>55.8</v>
          </cell>
          <cell r="G382">
            <v>55.8</v>
          </cell>
          <cell r="H382">
            <v>55.8</v>
          </cell>
          <cell r="I382" t="b">
            <v>1</v>
          </cell>
          <cell r="J382" t="b">
            <v>1</v>
          </cell>
          <cell r="K382">
            <v>0</v>
          </cell>
          <cell r="L382">
            <v>55.8</v>
          </cell>
        </row>
        <row r="383">
          <cell r="D383" t="str">
            <v>TWTS</v>
          </cell>
          <cell r="E383" t="str">
            <v>SPBU RAYA KALIMALANG</v>
          </cell>
          <cell r="F383">
            <v>55.9</v>
          </cell>
          <cell r="G383">
            <v>55.9</v>
          </cell>
          <cell r="H383">
            <v>55.9</v>
          </cell>
          <cell r="I383" t="b">
            <v>1</v>
          </cell>
          <cell r="J383" t="b">
            <v>1</v>
          </cell>
          <cell r="K383">
            <v>0</v>
          </cell>
          <cell r="L383">
            <v>55.9</v>
          </cell>
        </row>
        <row r="384">
          <cell r="D384" t="str">
            <v>T4E4</v>
          </cell>
          <cell r="E384" t="str">
            <v>SETIADARMA 08</v>
          </cell>
          <cell r="F384">
            <v>56.7</v>
          </cell>
          <cell r="G384">
            <v>56.7</v>
          </cell>
          <cell r="H384">
            <v>56.7</v>
          </cell>
          <cell r="I384" t="b">
            <v>1</v>
          </cell>
          <cell r="J384" t="b">
            <v>1</v>
          </cell>
          <cell r="K384">
            <v>0</v>
          </cell>
          <cell r="L384">
            <v>56.7</v>
          </cell>
        </row>
        <row r="385">
          <cell r="D385" t="str">
            <v>TBD4</v>
          </cell>
          <cell r="E385" t="str">
            <v>GRIA MUSTIKA SARI</v>
          </cell>
          <cell r="F385">
            <v>61.4</v>
          </cell>
          <cell r="G385">
            <v>61.4</v>
          </cell>
          <cell r="H385">
            <v>61.4</v>
          </cell>
          <cell r="I385" t="b">
            <v>1</v>
          </cell>
          <cell r="J385" t="b">
            <v>1</v>
          </cell>
          <cell r="K385">
            <v>0</v>
          </cell>
          <cell r="L385">
            <v>61.4</v>
          </cell>
        </row>
        <row r="386">
          <cell r="D386" t="str">
            <v>TVN7</v>
          </cell>
          <cell r="E386" t="str">
            <v>MANUNGGAL SETIA MEKAR</v>
          </cell>
          <cell r="F386">
            <v>61.9</v>
          </cell>
          <cell r="G386">
            <v>61.9</v>
          </cell>
          <cell r="H386">
            <v>61.9</v>
          </cell>
          <cell r="I386" t="b">
            <v>1</v>
          </cell>
          <cell r="J386" t="b">
            <v>1</v>
          </cell>
          <cell r="K386">
            <v>0</v>
          </cell>
          <cell r="L386">
            <v>61.9</v>
          </cell>
        </row>
        <row r="387">
          <cell r="D387" t="str">
            <v>T9B2</v>
          </cell>
          <cell r="E387" t="str">
            <v>PAPAN MAS</v>
          </cell>
          <cell r="F387">
            <v>60.7</v>
          </cell>
          <cell r="G387">
            <v>60.7</v>
          </cell>
          <cell r="H387">
            <v>60.7</v>
          </cell>
          <cell r="I387" t="b">
            <v>1</v>
          </cell>
          <cell r="J387" t="b">
            <v>1</v>
          </cell>
          <cell r="K387">
            <v>0</v>
          </cell>
          <cell r="L387">
            <v>60.7</v>
          </cell>
        </row>
        <row r="388">
          <cell r="D388" t="str">
            <v>TEW1</v>
          </cell>
          <cell r="E388" t="str">
            <v>SETIA MEKAR</v>
          </cell>
          <cell r="F388">
            <v>59.1</v>
          </cell>
          <cell r="G388">
            <v>59.1</v>
          </cell>
          <cell r="H388">
            <v>59.1</v>
          </cell>
          <cell r="I388" t="b">
            <v>1</v>
          </cell>
          <cell r="J388" t="b">
            <v>1</v>
          </cell>
          <cell r="K388">
            <v>0</v>
          </cell>
          <cell r="L388">
            <v>59.1</v>
          </cell>
        </row>
        <row r="389">
          <cell r="D389" t="str">
            <v>T4OS</v>
          </cell>
          <cell r="E389" t="str">
            <v>MANGUNJAYA INDAH</v>
          </cell>
          <cell r="F389">
            <v>61</v>
          </cell>
          <cell r="G389">
            <v>61</v>
          </cell>
          <cell r="H389">
            <v>61</v>
          </cell>
          <cell r="I389" t="b">
            <v>1</v>
          </cell>
          <cell r="J389" t="b">
            <v>1</v>
          </cell>
          <cell r="K389">
            <v>0</v>
          </cell>
          <cell r="L389">
            <v>61</v>
          </cell>
        </row>
        <row r="390">
          <cell r="D390" t="str">
            <v>FSLV</v>
          </cell>
          <cell r="E390" t="str">
            <v>GRAHA PRIMA 279</v>
          </cell>
          <cell r="F390">
            <v>66.4</v>
          </cell>
          <cell r="G390">
            <v>66.4</v>
          </cell>
          <cell r="H390">
            <v>66.4</v>
          </cell>
          <cell r="I390" t="b">
            <v>1</v>
          </cell>
          <cell r="J390" t="b">
            <v>1</v>
          </cell>
          <cell r="K390">
            <v>0</v>
          </cell>
          <cell r="L390">
            <v>66.4</v>
          </cell>
        </row>
        <row r="391">
          <cell r="D391" t="str">
            <v>TGMP</v>
          </cell>
          <cell r="E391" t="str">
            <v>BUMI LESTARI 13</v>
          </cell>
          <cell r="F391">
            <v>62.2</v>
          </cell>
          <cell r="G391">
            <v>62.2</v>
          </cell>
          <cell r="H391">
            <v>62.2</v>
          </cell>
          <cell r="I391" t="b">
            <v>1</v>
          </cell>
          <cell r="J391" t="b">
            <v>1</v>
          </cell>
          <cell r="K391">
            <v>0</v>
          </cell>
          <cell r="L391">
            <v>62.2</v>
          </cell>
        </row>
        <row r="392">
          <cell r="D392" t="str">
            <v>TMJW</v>
          </cell>
          <cell r="E392" t="str">
            <v>PENDIDIKAN RAYA</v>
          </cell>
          <cell r="F392">
            <v>62.5</v>
          </cell>
          <cell r="G392">
            <v>62.5</v>
          </cell>
          <cell r="H392">
            <v>62.5</v>
          </cell>
          <cell r="I392" t="b">
            <v>1</v>
          </cell>
          <cell r="J392" t="b">
            <v>1</v>
          </cell>
          <cell r="K392">
            <v>0</v>
          </cell>
          <cell r="L392">
            <v>62.5</v>
          </cell>
        </row>
        <row r="393">
          <cell r="D393" t="str">
            <v>T20Y</v>
          </cell>
          <cell r="E393" t="str">
            <v>MANGUNJAYA RAYA</v>
          </cell>
          <cell r="F393">
            <v>61.6</v>
          </cell>
          <cell r="G393">
            <v>61.6</v>
          </cell>
          <cell r="H393">
            <v>61.6</v>
          </cell>
          <cell r="I393" t="b">
            <v>1</v>
          </cell>
          <cell r="J393" t="b">
            <v>1</v>
          </cell>
          <cell r="K393">
            <v>0</v>
          </cell>
          <cell r="L393">
            <v>61.6</v>
          </cell>
        </row>
        <row r="394">
          <cell r="D394" t="str">
            <v>TWVY</v>
          </cell>
          <cell r="E394" t="str">
            <v>TOYO GIRI</v>
          </cell>
          <cell r="F394">
            <v>59.6</v>
          </cell>
          <cell r="G394">
            <v>59.6</v>
          </cell>
          <cell r="H394">
            <v>59.6</v>
          </cell>
          <cell r="I394" t="b">
            <v>1</v>
          </cell>
          <cell r="J394" t="b">
            <v>1</v>
          </cell>
          <cell r="K394">
            <v>0</v>
          </cell>
          <cell r="L394">
            <v>59.6</v>
          </cell>
        </row>
        <row r="395">
          <cell r="D395" t="str">
            <v>TSI9</v>
          </cell>
          <cell r="E395" t="str">
            <v>PERMATA BOSIH</v>
          </cell>
          <cell r="F395">
            <v>57</v>
          </cell>
          <cell r="G395">
            <v>57</v>
          </cell>
          <cell r="H395">
            <v>57</v>
          </cell>
          <cell r="I395" t="b">
            <v>1</v>
          </cell>
          <cell r="J395" t="b">
            <v>1</v>
          </cell>
          <cell r="K395">
            <v>0</v>
          </cell>
          <cell r="L395">
            <v>57</v>
          </cell>
        </row>
        <row r="396">
          <cell r="D396" t="str">
            <v>TUHW</v>
          </cell>
          <cell r="E396" t="str">
            <v>RAYA BOSIH  </v>
          </cell>
          <cell r="F396">
            <v>55.3</v>
          </cell>
          <cell r="G396">
            <v>55.3</v>
          </cell>
          <cell r="H396">
            <v>55.3</v>
          </cell>
          <cell r="I396" t="b">
            <v>1</v>
          </cell>
          <cell r="J396" t="b">
            <v>1</v>
          </cell>
          <cell r="K396">
            <v>0</v>
          </cell>
          <cell r="L396">
            <v>55.3</v>
          </cell>
        </row>
        <row r="397">
          <cell r="D397" t="str">
            <v>F3XH</v>
          </cell>
          <cell r="E397" t="str">
            <v>GRAND RESIDENCE</v>
          </cell>
          <cell r="F397">
            <v>59.8</v>
          </cell>
          <cell r="G397">
            <v>59.8</v>
          </cell>
          <cell r="H397">
            <v>59.8</v>
          </cell>
          <cell r="I397" t="b">
            <v>1</v>
          </cell>
          <cell r="J397" t="b">
            <v>1</v>
          </cell>
          <cell r="K397">
            <v>0</v>
          </cell>
          <cell r="L397">
            <v>59.8</v>
          </cell>
        </row>
        <row r="398">
          <cell r="D398" t="str">
            <v>TDTD</v>
          </cell>
          <cell r="E398" t="str">
            <v>BEKASI PERTAMA RESIDENCE</v>
          </cell>
          <cell r="F398">
            <v>57.7</v>
          </cell>
          <cell r="G398">
            <v>57.7</v>
          </cell>
          <cell r="H398">
            <v>57.7</v>
          </cell>
          <cell r="I398" t="b">
            <v>1</v>
          </cell>
          <cell r="J398" t="b">
            <v>1</v>
          </cell>
          <cell r="K398">
            <v>0</v>
          </cell>
          <cell r="L398">
            <v>57.7</v>
          </cell>
        </row>
        <row r="399">
          <cell r="D399" t="str">
            <v>FFK4</v>
          </cell>
          <cell r="E399" t="str">
            <v>CIMUNING</v>
          </cell>
          <cell r="F399">
            <v>60.3</v>
          </cell>
          <cell r="G399">
            <v>60.3</v>
          </cell>
          <cell r="H399">
            <v>60.3</v>
          </cell>
          <cell r="I399" t="b">
            <v>1</v>
          </cell>
          <cell r="J399" t="b">
            <v>1</v>
          </cell>
          <cell r="K399">
            <v>0</v>
          </cell>
          <cell r="L399">
            <v>60.3</v>
          </cell>
        </row>
        <row r="400">
          <cell r="D400" t="str">
            <v>FGYP</v>
          </cell>
          <cell r="E400" t="str">
            <v>CIMUNING 10</v>
          </cell>
          <cell r="F400">
            <v>59.6</v>
          </cell>
          <cell r="G400">
            <v>59.6</v>
          </cell>
          <cell r="H400">
            <v>59.6</v>
          </cell>
          <cell r="I400" t="b">
            <v>1</v>
          </cell>
          <cell r="J400" t="b">
            <v>1</v>
          </cell>
          <cell r="K400">
            <v>0</v>
          </cell>
          <cell r="L400">
            <v>59.6</v>
          </cell>
        </row>
        <row r="401">
          <cell r="D401" t="str">
            <v>TNMP</v>
          </cell>
          <cell r="E401" t="str">
            <v>SETU DISHUB</v>
          </cell>
          <cell r="F401">
            <v>54.2</v>
          </cell>
          <cell r="G401">
            <v>54.2</v>
          </cell>
          <cell r="H401">
            <v>54.2</v>
          </cell>
          <cell r="I401" t="b">
            <v>1</v>
          </cell>
          <cell r="J401" t="b">
            <v>1</v>
          </cell>
          <cell r="K401">
            <v>0</v>
          </cell>
          <cell r="L401">
            <v>54.2</v>
          </cell>
        </row>
        <row r="402">
          <cell r="D402" t="str">
            <v>TG1L</v>
          </cell>
          <cell r="E402" t="str">
            <v>WANAYASA 2</v>
          </cell>
          <cell r="F402">
            <v>39.8</v>
          </cell>
          <cell r="G402">
            <v>39.8</v>
          </cell>
          <cell r="H402">
            <v>39.8</v>
          </cell>
          <cell r="I402" t="b">
            <v>1</v>
          </cell>
          <cell r="J402" t="b">
            <v>1</v>
          </cell>
          <cell r="K402">
            <v>0</v>
          </cell>
          <cell r="L402">
            <v>39.8</v>
          </cell>
        </row>
        <row r="403">
          <cell r="D403" t="str">
            <v>TR39</v>
          </cell>
          <cell r="E403" t="str">
            <v>WANAYASA BARU</v>
          </cell>
          <cell r="F403">
            <v>39.5</v>
          </cell>
          <cell r="G403">
            <v>39.5</v>
          </cell>
          <cell r="H403">
            <v>39.5</v>
          </cell>
          <cell r="I403" t="b">
            <v>1</v>
          </cell>
          <cell r="J403" t="b">
            <v>1</v>
          </cell>
          <cell r="K403">
            <v>0</v>
          </cell>
          <cell r="L403">
            <v>39.5</v>
          </cell>
        </row>
        <row r="404">
          <cell r="D404" t="str">
            <v>F12Q</v>
          </cell>
          <cell r="E404" t="str">
            <v>PASAR REBO</v>
          </cell>
          <cell r="F404">
            <v>18.6</v>
          </cell>
          <cell r="G404">
            <v>18.6</v>
          </cell>
          <cell r="H404">
            <v>18.6</v>
          </cell>
          <cell r="I404" t="b">
            <v>1</v>
          </cell>
          <cell r="J404" t="b">
            <v>1</v>
          </cell>
          <cell r="K404">
            <v>0</v>
          </cell>
          <cell r="L404">
            <v>18.6</v>
          </cell>
        </row>
        <row r="405">
          <cell r="D405" t="str">
            <v>T0Y9</v>
          </cell>
          <cell r="E405" t="str">
            <v>RAYA PASAWAHAN</v>
          </cell>
          <cell r="F405">
            <v>22</v>
          </cell>
          <cell r="G405">
            <v>22</v>
          </cell>
          <cell r="H405">
            <v>22</v>
          </cell>
          <cell r="I405" t="b">
            <v>1</v>
          </cell>
          <cell r="J405" t="b">
            <v>1</v>
          </cell>
          <cell r="K405">
            <v>0</v>
          </cell>
          <cell r="L405">
            <v>22</v>
          </cell>
        </row>
        <row r="406">
          <cell r="D406" t="str">
            <v>FBZX</v>
          </cell>
          <cell r="E406" t="str">
            <v>POINT REST AREA 72 A</v>
          </cell>
          <cell r="F406">
            <v>12</v>
          </cell>
          <cell r="G406">
            <v>12</v>
          </cell>
          <cell r="H406">
            <v>12</v>
          </cell>
          <cell r="I406" t="b">
            <v>1</v>
          </cell>
          <cell r="J406" t="b">
            <v>1</v>
          </cell>
          <cell r="K406">
            <v>0</v>
          </cell>
          <cell r="L406">
            <v>12</v>
          </cell>
        </row>
        <row r="407">
          <cell r="D407" t="str">
            <v>TCUF</v>
          </cell>
          <cell r="E407" t="str">
            <v>POINT CAFÉ REST AREA 97</v>
          </cell>
          <cell r="F407">
            <v>88.6</v>
          </cell>
          <cell r="G407">
            <v>88.6</v>
          </cell>
          <cell r="H407">
            <v>88.6</v>
          </cell>
          <cell r="I407" t="b">
            <v>1</v>
          </cell>
          <cell r="J407" t="b">
            <v>1</v>
          </cell>
          <cell r="K407">
            <v>0</v>
          </cell>
          <cell r="L407">
            <v>88.6</v>
          </cell>
        </row>
        <row r="408">
          <cell r="D408" t="str">
            <v>FHGD</v>
          </cell>
          <cell r="E408" t="str">
            <v>REST AREA 88 A</v>
          </cell>
          <cell r="F408">
            <v>28.2</v>
          </cell>
          <cell r="G408">
            <v>28.2</v>
          </cell>
          <cell r="H408">
            <v>28.2</v>
          </cell>
          <cell r="I408" t="b">
            <v>1</v>
          </cell>
          <cell r="J408" t="b">
            <v>1</v>
          </cell>
          <cell r="K408">
            <v>0</v>
          </cell>
          <cell r="L408">
            <v>28.2</v>
          </cell>
        </row>
        <row r="409">
          <cell r="D409" t="str">
            <v>TT0J</v>
          </cell>
          <cell r="E409" t="str">
            <v>SUKARAYA REGENCY</v>
          </cell>
          <cell r="F409">
            <v>52.8</v>
          </cell>
          <cell r="G409">
            <v>52.8</v>
          </cell>
          <cell r="H409">
            <v>52.8</v>
          </cell>
          <cell r="I409" t="b">
            <v>1</v>
          </cell>
          <cell r="J409" t="b">
            <v>1</v>
          </cell>
          <cell r="K409">
            <v>0</v>
          </cell>
          <cell r="L409">
            <v>52.8</v>
          </cell>
        </row>
        <row r="410">
          <cell r="D410" t="str">
            <v>TCGM</v>
          </cell>
          <cell r="E410" t="str">
            <v>PURI CIKARANG INDAH</v>
          </cell>
          <cell r="F410">
            <v>55.1</v>
          </cell>
          <cell r="G410">
            <v>55.1</v>
          </cell>
          <cell r="H410">
            <v>55.1</v>
          </cell>
          <cell r="I410" t="b">
            <v>1</v>
          </cell>
          <cell r="J410" t="b">
            <v>1</v>
          </cell>
          <cell r="K410">
            <v>0</v>
          </cell>
          <cell r="L410">
            <v>55.1</v>
          </cell>
        </row>
        <row r="411">
          <cell r="D411" t="str">
            <v>FWGV</v>
          </cell>
          <cell r="E411" t="str">
            <v>GRAND PERMATA CITY</v>
          </cell>
          <cell r="F411">
            <v>55.1</v>
          </cell>
          <cell r="G411">
            <v>55.1</v>
          </cell>
          <cell r="H411">
            <v>55.1</v>
          </cell>
          <cell r="I411" t="b">
            <v>1</v>
          </cell>
          <cell r="J411" t="b">
            <v>1</v>
          </cell>
          <cell r="K411">
            <v>0</v>
          </cell>
          <cell r="L411">
            <v>55.1</v>
          </cell>
        </row>
        <row r="412">
          <cell r="D412" t="str">
            <v>T28L</v>
          </cell>
          <cell r="E412" t="str">
            <v>SUKATANI 1</v>
          </cell>
          <cell r="F412">
            <v>62.3</v>
          </cell>
          <cell r="G412">
            <v>62.3</v>
          </cell>
          <cell r="H412">
            <v>62.3</v>
          </cell>
          <cell r="I412" t="b">
            <v>1</v>
          </cell>
          <cell r="J412" t="b">
            <v>1</v>
          </cell>
          <cell r="K412">
            <v>0</v>
          </cell>
          <cell r="L412">
            <v>62.3</v>
          </cell>
        </row>
        <row r="413">
          <cell r="D413" t="str">
            <v>T29L</v>
          </cell>
          <cell r="E413" t="str">
            <v>SUKATANI 2</v>
          </cell>
          <cell r="F413">
            <v>61.8</v>
          </cell>
          <cell r="G413">
            <v>61.8</v>
          </cell>
          <cell r="H413">
            <v>61.8</v>
          </cell>
          <cell r="I413" t="b">
            <v>1</v>
          </cell>
          <cell r="J413" t="b">
            <v>1</v>
          </cell>
          <cell r="K413">
            <v>0</v>
          </cell>
          <cell r="L413">
            <v>61.8</v>
          </cell>
        </row>
        <row r="414">
          <cell r="D414" t="str">
            <v>T4LU</v>
          </cell>
          <cell r="E414" t="str">
            <v>KAMPUNG PULAU SIRIH</v>
          </cell>
          <cell r="F414">
            <v>55.4</v>
          </cell>
          <cell r="G414">
            <v>55.4</v>
          </cell>
          <cell r="H414">
            <v>55.4</v>
          </cell>
          <cell r="I414" t="b">
            <v>1</v>
          </cell>
          <cell r="J414" t="b">
            <v>1</v>
          </cell>
          <cell r="K414">
            <v>0</v>
          </cell>
          <cell r="L414">
            <v>55.4</v>
          </cell>
        </row>
        <row r="415">
          <cell r="D415" t="str">
            <v>TNF5</v>
          </cell>
          <cell r="E415" t="str">
            <v>VILLA KENCANA CIKARANG</v>
          </cell>
          <cell r="F415">
            <v>61.7</v>
          </cell>
          <cell r="G415">
            <v>61.7</v>
          </cell>
          <cell r="H415">
            <v>61.7</v>
          </cell>
          <cell r="I415" t="b">
            <v>1</v>
          </cell>
          <cell r="J415" t="b">
            <v>1</v>
          </cell>
          <cell r="K415">
            <v>0</v>
          </cell>
          <cell r="L415">
            <v>61.7</v>
          </cell>
        </row>
        <row r="416">
          <cell r="D416" t="str">
            <v>T1AO</v>
          </cell>
          <cell r="E416" t="str">
            <v>MEGA REGENCY RAYA</v>
          </cell>
          <cell r="F416">
            <v>54.4</v>
          </cell>
          <cell r="G416">
            <v>54.4</v>
          </cell>
          <cell r="H416">
            <v>54.4</v>
          </cell>
          <cell r="I416" t="b">
            <v>1</v>
          </cell>
          <cell r="J416" t="b">
            <v>1</v>
          </cell>
          <cell r="K416">
            <v>0</v>
          </cell>
          <cell r="L416">
            <v>54.4</v>
          </cell>
        </row>
        <row r="417">
          <cell r="D417" t="str">
            <v>TR04</v>
          </cell>
          <cell r="E417" t="str">
            <v>PASIR RANDU</v>
          </cell>
          <cell r="F417">
            <v>52</v>
          </cell>
          <cell r="G417">
            <v>52</v>
          </cell>
          <cell r="H417">
            <v>52</v>
          </cell>
          <cell r="I417" t="b">
            <v>1</v>
          </cell>
          <cell r="J417" t="b">
            <v>1</v>
          </cell>
          <cell r="K417">
            <v>0</v>
          </cell>
          <cell r="L417">
            <v>52</v>
          </cell>
        </row>
        <row r="418">
          <cell r="D418" t="str">
            <v>TRCL</v>
          </cell>
          <cell r="E418" t="str">
            <v>MEGA REGENCY 3</v>
          </cell>
          <cell r="F418">
            <v>53.8</v>
          </cell>
          <cell r="G418">
            <v>53.8</v>
          </cell>
          <cell r="H418">
            <v>53.8</v>
          </cell>
          <cell r="I418" t="b">
            <v>1</v>
          </cell>
          <cell r="J418" t="b">
            <v>1</v>
          </cell>
          <cell r="K418">
            <v>0</v>
          </cell>
          <cell r="L418">
            <v>53.8</v>
          </cell>
        </row>
        <row r="419">
          <cell r="D419" t="str">
            <v>F849</v>
          </cell>
          <cell r="E419" t="str">
            <v>KOTA SERANG BARU</v>
          </cell>
          <cell r="F419">
            <v>55.3</v>
          </cell>
          <cell r="G419">
            <v>55.3</v>
          </cell>
          <cell r="H419">
            <v>55.3</v>
          </cell>
          <cell r="I419" t="b">
            <v>1</v>
          </cell>
          <cell r="J419" t="b">
            <v>1</v>
          </cell>
          <cell r="K419">
            <v>0</v>
          </cell>
          <cell r="L419">
            <v>55.3</v>
          </cell>
        </row>
        <row r="420">
          <cell r="D420" t="str">
            <v>FPHZ</v>
          </cell>
          <cell r="E420" t="str">
            <v>PURI PERSADA INDAH</v>
          </cell>
          <cell r="F420">
            <v>57</v>
          </cell>
          <cell r="G420">
            <v>57</v>
          </cell>
          <cell r="H420">
            <v>57</v>
          </cell>
          <cell r="I420" t="b">
            <v>1</v>
          </cell>
          <cell r="J420" t="b">
            <v>1</v>
          </cell>
          <cell r="K420">
            <v>0</v>
          </cell>
          <cell r="L420">
            <v>57</v>
          </cell>
        </row>
        <row r="421">
          <cell r="D421" t="str">
            <v>TG9P</v>
          </cell>
          <cell r="E421" t="str">
            <v>IRIGRASI CIBARUSAH</v>
          </cell>
          <cell r="F421">
            <v>51.9</v>
          </cell>
          <cell r="G421">
            <v>51.9</v>
          </cell>
          <cell r="H421">
            <v>51.9</v>
          </cell>
          <cell r="I421" t="b">
            <v>1</v>
          </cell>
          <cell r="J421" t="b">
            <v>1</v>
          </cell>
          <cell r="K421">
            <v>0</v>
          </cell>
          <cell r="L421">
            <v>51.9</v>
          </cell>
        </row>
        <row r="422">
          <cell r="D422" t="str">
            <v>TXZW</v>
          </cell>
          <cell r="E422" t="str">
            <v>SPBU CIBARUSAH</v>
          </cell>
          <cell r="F422">
            <v>58.3</v>
          </cell>
          <cell r="G422">
            <v>58.3</v>
          </cell>
          <cell r="H422">
            <v>58.3</v>
          </cell>
          <cell r="I422" t="b">
            <v>1</v>
          </cell>
          <cell r="J422" t="b">
            <v>1</v>
          </cell>
          <cell r="K422">
            <v>0</v>
          </cell>
          <cell r="L422">
            <v>58.3</v>
          </cell>
        </row>
        <row r="423">
          <cell r="D423" t="str">
            <v>TC3I</v>
          </cell>
          <cell r="E423" t="str">
            <v>CIBARUSAH KM 15</v>
          </cell>
          <cell r="F423">
            <v>57.3</v>
          </cell>
          <cell r="G423">
            <v>57.3</v>
          </cell>
          <cell r="H423">
            <v>57.3</v>
          </cell>
          <cell r="I423" t="b">
            <v>1</v>
          </cell>
          <cell r="J423" t="b">
            <v>1</v>
          </cell>
          <cell r="K423">
            <v>0</v>
          </cell>
          <cell r="L423">
            <v>57.3</v>
          </cell>
        </row>
        <row r="424">
          <cell r="D424" t="str">
            <v>TDPP</v>
          </cell>
          <cell r="E424" t="str">
            <v>SAMPALAN</v>
          </cell>
          <cell r="F424">
            <v>44.8</v>
          </cell>
          <cell r="G424">
            <v>44.8</v>
          </cell>
          <cell r="H424">
            <v>44.8</v>
          </cell>
          <cell r="I424" t="b">
            <v>1</v>
          </cell>
          <cell r="J424" t="b">
            <v>1</v>
          </cell>
          <cell r="K424">
            <v>0</v>
          </cell>
          <cell r="L424">
            <v>44.8</v>
          </cell>
        </row>
        <row r="425">
          <cell r="D425" t="str">
            <v>TCRM</v>
          </cell>
          <cell r="E425" t="str">
            <v>MANIIS</v>
          </cell>
          <cell r="F425">
            <v>56.2</v>
          </cell>
          <cell r="G425">
            <v>56.2</v>
          </cell>
          <cell r="H425">
            <v>56.2</v>
          </cell>
          <cell r="I425" t="b">
            <v>1</v>
          </cell>
          <cell r="J425" t="b">
            <v>1</v>
          </cell>
          <cell r="K425">
            <v>0</v>
          </cell>
          <cell r="L425">
            <v>56.2</v>
          </cell>
        </row>
        <row r="426">
          <cell r="D426" t="str">
            <v>T1PT</v>
          </cell>
          <cell r="E426" t="str">
            <v>CITALANG TEGAL WARU</v>
          </cell>
          <cell r="F426">
            <v>40.4</v>
          </cell>
          <cell r="G426">
            <v>40.4</v>
          </cell>
          <cell r="H426">
            <v>40.4</v>
          </cell>
          <cell r="I426" t="b">
            <v>1</v>
          </cell>
          <cell r="J426" t="b">
            <v>1</v>
          </cell>
          <cell r="K426">
            <v>0</v>
          </cell>
          <cell r="L426">
            <v>40.4</v>
          </cell>
        </row>
        <row r="427">
          <cell r="D427" t="str">
            <v>TPVB</v>
          </cell>
          <cell r="E427" t="str">
            <v>RANGAS DENGKLOK KARAWANG</v>
          </cell>
          <cell r="F427">
            <v>50.6</v>
          </cell>
          <cell r="G427">
            <v>50.6</v>
          </cell>
          <cell r="H427">
            <v>50.6</v>
          </cell>
          <cell r="I427" t="b">
            <v>1</v>
          </cell>
          <cell r="J427" t="b">
            <v>1</v>
          </cell>
          <cell r="K427">
            <v>0</v>
          </cell>
          <cell r="L427">
            <v>50.6</v>
          </cell>
        </row>
        <row r="428">
          <cell r="D428" t="str">
            <v>TGQC</v>
          </cell>
          <cell r="E428" t="str">
            <v>SEGARAN</v>
          </cell>
          <cell r="F428">
            <v>72.9</v>
          </cell>
          <cell r="G428">
            <v>72.9</v>
          </cell>
          <cell r="H428">
            <v>72.9</v>
          </cell>
          <cell r="I428" t="b">
            <v>1</v>
          </cell>
          <cell r="J428" t="b">
            <v>1</v>
          </cell>
          <cell r="K428">
            <v>0</v>
          </cell>
          <cell r="L428">
            <v>72.9</v>
          </cell>
        </row>
        <row r="429">
          <cell r="D429" t="str">
            <v>T2UO</v>
          </cell>
          <cell r="E429" t="str">
            <v>SPBU PANGKALAN</v>
          </cell>
          <cell r="F429">
            <v>34.2</v>
          </cell>
          <cell r="G429">
            <v>34.2</v>
          </cell>
          <cell r="H429">
            <v>34.2</v>
          </cell>
          <cell r="I429" t="b">
            <v>1</v>
          </cell>
          <cell r="J429" t="b">
            <v>1</v>
          </cell>
          <cell r="K429">
            <v>0</v>
          </cell>
          <cell r="L429">
            <v>34.2</v>
          </cell>
        </row>
        <row r="430">
          <cell r="D430" t="str">
            <v>TPQM</v>
          </cell>
          <cell r="E430" t="str">
            <v>TAMAN SARI</v>
          </cell>
          <cell r="F430">
            <v>44.4</v>
          </cell>
          <cell r="G430">
            <v>44.4</v>
          </cell>
          <cell r="H430">
            <v>44.4</v>
          </cell>
          <cell r="I430" t="b">
            <v>1</v>
          </cell>
          <cell r="J430" t="b">
            <v>1</v>
          </cell>
          <cell r="K430">
            <v>0</v>
          </cell>
          <cell r="L430">
            <v>44.4</v>
          </cell>
        </row>
        <row r="431">
          <cell r="D431" t="str">
            <v>F3QU</v>
          </cell>
          <cell r="E431" t="str">
            <v>SPBU PLERED</v>
          </cell>
          <cell r="F431">
            <v>35.4</v>
          </cell>
          <cell r="G431">
            <v>35.4</v>
          </cell>
          <cell r="H431">
            <v>35.4</v>
          </cell>
          <cell r="I431" t="b">
            <v>1</v>
          </cell>
          <cell r="J431" t="b">
            <v>1</v>
          </cell>
          <cell r="K431">
            <v>0</v>
          </cell>
          <cell r="L431">
            <v>35.4</v>
          </cell>
        </row>
        <row r="432">
          <cell r="D432" t="str">
            <v>TZI2</v>
          </cell>
          <cell r="E432" t="str">
            <v>PLERED 2 (TO FF63)</v>
          </cell>
          <cell r="F432">
            <v>36.3</v>
          </cell>
          <cell r="G432">
            <v>36.3</v>
          </cell>
          <cell r="H432">
            <v>36.3</v>
          </cell>
          <cell r="I432" t="b">
            <v>1</v>
          </cell>
          <cell r="J432" t="b">
            <v>1</v>
          </cell>
          <cell r="K432">
            <v>0</v>
          </cell>
          <cell r="L432">
            <v>36.3</v>
          </cell>
        </row>
        <row r="433">
          <cell r="D433" t="str">
            <v>T2E5</v>
          </cell>
          <cell r="E433" t="str">
            <v>PLERED (TO F62V)</v>
          </cell>
          <cell r="F433">
            <v>37.2</v>
          </cell>
          <cell r="G433">
            <v>37.2</v>
          </cell>
          <cell r="H433">
            <v>37.2</v>
          </cell>
          <cell r="I433" t="b">
            <v>1</v>
          </cell>
          <cell r="J433" t="b">
            <v>1</v>
          </cell>
          <cell r="K433">
            <v>0</v>
          </cell>
          <cell r="L433">
            <v>37.2</v>
          </cell>
        </row>
        <row r="434">
          <cell r="D434" t="str">
            <v>TMN3</v>
          </cell>
          <cell r="E434" t="str">
            <v>TURI RAYA(TO DARI FAED)</v>
          </cell>
          <cell r="F434">
            <v>44</v>
          </cell>
          <cell r="G434">
            <v>44</v>
          </cell>
          <cell r="H434">
            <v>44</v>
          </cell>
          <cell r="I434" t="b">
            <v>1</v>
          </cell>
          <cell r="J434" t="b">
            <v>1</v>
          </cell>
          <cell r="K434">
            <v>0</v>
          </cell>
          <cell r="L434">
            <v>44</v>
          </cell>
        </row>
        <row r="435">
          <cell r="D435" t="str">
            <v>T9WR</v>
          </cell>
          <cell r="E435" t="str">
            <v>PANCA KARYA TEMPURAN</v>
          </cell>
          <cell r="F435">
            <v>50.3</v>
          </cell>
          <cell r="G435">
            <v>50.3</v>
          </cell>
          <cell r="H435">
            <v>50.3</v>
          </cell>
          <cell r="I435" t="b">
            <v>1</v>
          </cell>
          <cell r="J435" t="b">
            <v>1</v>
          </cell>
          <cell r="K435">
            <v>0</v>
          </cell>
          <cell r="L435">
            <v>50.3</v>
          </cell>
        </row>
        <row r="436">
          <cell r="D436" t="str">
            <v>TVFS</v>
          </cell>
          <cell r="E436" t="str">
            <v>PEGADUNGAN</v>
          </cell>
          <cell r="F436">
            <v>40.3</v>
          </cell>
          <cell r="G436">
            <v>40.3</v>
          </cell>
          <cell r="H436">
            <v>40.3</v>
          </cell>
          <cell r="I436" t="b">
            <v>1</v>
          </cell>
          <cell r="J436" t="b">
            <v>1</v>
          </cell>
          <cell r="K436">
            <v>0</v>
          </cell>
          <cell r="L436">
            <v>40.3</v>
          </cell>
        </row>
        <row r="437">
          <cell r="D437" t="str">
            <v>TP8G</v>
          </cell>
          <cell r="E437" t="str">
            <v>PASIR JENGKOL</v>
          </cell>
          <cell r="F437">
            <v>29.8</v>
          </cell>
          <cell r="G437">
            <v>29.8</v>
          </cell>
          <cell r="H437">
            <v>29.8</v>
          </cell>
          <cell r="I437" t="b">
            <v>1</v>
          </cell>
          <cell r="J437" t="b">
            <v>1</v>
          </cell>
          <cell r="K437">
            <v>0</v>
          </cell>
          <cell r="L437">
            <v>29.8</v>
          </cell>
        </row>
        <row r="438">
          <cell r="D438" t="str">
            <v>TOF7</v>
          </cell>
          <cell r="E438" t="str">
            <v>SYECH QURO</v>
          </cell>
          <cell r="F438">
            <v>27.6</v>
          </cell>
          <cell r="G438">
            <v>27.6</v>
          </cell>
          <cell r="H438">
            <v>27.6</v>
          </cell>
          <cell r="I438" t="b">
            <v>1</v>
          </cell>
          <cell r="J438" t="b">
            <v>1</v>
          </cell>
          <cell r="K438">
            <v>0</v>
          </cell>
          <cell r="L438">
            <v>27.6</v>
          </cell>
        </row>
        <row r="439">
          <cell r="D439" t="str">
            <v>TFGQ</v>
          </cell>
          <cell r="E439" t="str">
            <v>GREEN GARDEN</v>
          </cell>
          <cell r="F439">
            <v>29.9</v>
          </cell>
          <cell r="G439">
            <v>29.9</v>
          </cell>
          <cell r="H439">
            <v>29.9</v>
          </cell>
          <cell r="I439" t="b">
            <v>1</v>
          </cell>
          <cell r="J439" t="b">
            <v>1</v>
          </cell>
          <cell r="K439">
            <v>0</v>
          </cell>
          <cell r="L439">
            <v>29.9</v>
          </cell>
        </row>
        <row r="440">
          <cell r="D440" t="str">
            <v>FRL1</v>
          </cell>
          <cell r="E440" t="str">
            <v>RAYA KEPUH</v>
          </cell>
          <cell r="F440">
            <v>31.7</v>
          </cell>
          <cell r="G440">
            <v>31.7</v>
          </cell>
          <cell r="H440">
            <v>31.7</v>
          </cell>
          <cell r="I440" t="b">
            <v>1</v>
          </cell>
          <cell r="J440" t="b">
            <v>1</v>
          </cell>
          <cell r="K440">
            <v>0</v>
          </cell>
          <cell r="L440">
            <v>31.7</v>
          </cell>
        </row>
        <row r="441">
          <cell r="D441" t="str">
            <v>TE2V</v>
          </cell>
          <cell r="E441" t="str">
            <v>REST AREA 62</v>
          </cell>
          <cell r="F441">
            <v>12</v>
          </cell>
          <cell r="G441">
            <v>12</v>
          </cell>
          <cell r="H441">
            <v>12</v>
          </cell>
          <cell r="I441" t="b">
            <v>1</v>
          </cell>
          <cell r="J441" t="b">
            <v>1</v>
          </cell>
          <cell r="K441">
            <v>0</v>
          </cell>
          <cell r="L441">
            <v>12</v>
          </cell>
        </row>
        <row r="442">
          <cell r="D442" t="str">
            <v>FG9M</v>
          </cell>
          <cell r="E442" t="str">
            <v>HYBRID ECO REST AREA 62-2</v>
          </cell>
          <cell r="F442">
            <v>12</v>
          </cell>
          <cell r="G442">
            <v>12</v>
          </cell>
          <cell r="H442">
            <v>12</v>
          </cell>
          <cell r="I442" t="b">
            <v>1</v>
          </cell>
          <cell r="J442" t="b">
            <v>1</v>
          </cell>
          <cell r="K442">
            <v>0</v>
          </cell>
          <cell r="L442">
            <v>12</v>
          </cell>
        </row>
        <row r="443">
          <cell r="D443" t="str">
            <v>T3U3</v>
          </cell>
          <cell r="E443" t="str">
            <v>REST AREA KM.42</v>
          </cell>
          <cell r="F443">
            <v>31.3</v>
          </cell>
          <cell r="G443">
            <v>31.3</v>
          </cell>
          <cell r="H443">
            <v>31.3</v>
          </cell>
          <cell r="I443" t="b">
            <v>1</v>
          </cell>
          <cell r="J443" t="b">
            <v>1</v>
          </cell>
          <cell r="K443">
            <v>0</v>
          </cell>
          <cell r="L443">
            <v>31.3</v>
          </cell>
        </row>
        <row r="444">
          <cell r="D444" t="str">
            <v>TWOW</v>
          </cell>
          <cell r="E444" t="str">
            <v>REST AREA KM 52</v>
          </cell>
          <cell r="F444">
            <v>22.1</v>
          </cell>
          <cell r="G444">
            <v>22.1</v>
          </cell>
          <cell r="H444">
            <v>22.1</v>
          </cell>
          <cell r="I444" t="b">
            <v>1</v>
          </cell>
          <cell r="J444" t="b">
            <v>1</v>
          </cell>
          <cell r="K444">
            <v>0</v>
          </cell>
          <cell r="L444">
            <v>22.1</v>
          </cell>
        </row>
        <row r="445">
          <cell r="D445" t="str">
            <v>T61Y</v>
          </cell>
          <cell r="E445" t="str">
            <v>Mustika Sari 104</v>
          </cell>
          <cell r="F445">
            <v>64.3</v>
          </cell>
          <cell r="G445">
            <v>64.3</v>
          </cell>
          <cell r="H445">
            <v>64.3</v>
          </cell>
          <cell r="I445" t="b">
            <v>1</v>
          </cell>
          <cell r="J445" t="b">
            <v>1</v>
          </cell>
          <cell r="K445">
            <v>0</v>
          </cell>
          <cell r="L445">
            <v>64.3</v>
          </cell>
        </row>
        <row r="446">
          <cell r="D446" t="str">
            <v>TIL7</v>
          </cell>
          <cell r="E446" t="str">
            <v>SPBU CIMUNING</v>
          </cell>
          <cell r="F446">
            <v>59.7</v>
          </cell>
          <cell r="G446">
            <v>59.7</v>
          </cell>
          <cell r="H446">
            <v>59.7</v>
          </cell>
          <cell r="I446" t="b">
            <v>1</v>
          </cell>
          <cell r="J446" t="b">
            <v>1</v>
          </cell>
          <cell r="K446">
            <v>0</v>
          </cell>
          <cell r="L446">
            <v>59.7</v>
          </cell>
        </row>
        <row r="447">
          <cell r="D447" t="str">
            <v>T2X9</v>
          </cell>
          <cell r="E447" t="str">
            <v>BUMYAGARA RAYA</v>
          </cell>
          <cell r="F447">
            <v>57.9</v>
          </cell>
          <cell r="G447">
            <v>57.9</v>
          </cell>
          <cell r="H447">
            <v>57.9</v>
          </cell>
          <cell r="I447" t="b">
            <v>1</v>
          </cell>
          <cell r="J447" t="b">
            <v>1</v>
          </cell>
          <cell r="K447">
            <v>0</v>
          </cell>
          <cell r="L447">
            <v>57.9</v>
          </cell>
        </row>
        <row r="448">
          <cell r="D448" t="str">
            <v>F817</v>
          </cell>
          <cell r="E448" t="str">
            <v>GRAHA HARAPAN</v>
          </cell>
          <cell r="F448">
            <v>58.9</v>
          </cell>
          <cell r="G448">
            <v>58.9</v>
          </cell>
          <cell r="H448">
            <v>58.9</v>
          </cell>
          <cell r="I448" t="b">
            <v>1</v>
          </cell>
          <cell r="J448" t="b">
            <v>1</v>
          </cell>
          <cell r="K448">
            <v>0</v>
          </cell>
          <cell r="L448">
            <v>58.9</v>
          </cell>
        </row>
        <row r="449">
          <cell r="D449" t="str">
            <v>TQCE</v>
          </cell>
          <cell r="E449" t="str">
            <v>JUANDA RAYA BEKASI</v>
          </cell>
          <cell r="F449">
            <v>60.8</v>
          </cell>
          <cell r="G449">
            <v>60.8</v>
          </cell>
          <cell r="H449">
            <v>60.8</v>
          </cell>
          <cell r="I449" t="b">
            <v>1</v>
          </cell>
          <cell r="J449" t="b">
            <v>1</v>
          </cell>
          <cell r="K449">
            <v>0</v>
          </cell>
          <cell r="L449">
            <v>60.8</v>
          </cell>
        </row>
        <row r="450">
          <cell r="D450" t="str">
            <v>TTQE</v>
          </cell>
          <cell r="E450" t="str">
            <v>M. HASIBUAN</v>
          </cell>
          <cell r="F450">
            <v>61</v>
          </cell>
          <cell r="G450">
            <v>61</v>
          </cell>
          <cell r="H450">
            <v>61</v>
          </cell>
          <cell r="I450" t="b">
            <v>1</v>
          </cell>
          <cell r="J450" t="b">
            <v>1</v>
          </cell>
          <cell r="K450">
            <v>0</v>
          </cell>
          <cell r="L450">
            <v>61</v>
          </cell>
        </row>
        <row r="451">
          <cell r="D451" t="str">
            <v>THVW</v>
          </cell>
          <cell r="E451" t="str">
            <v>KARTINI RAYA</v>
          </cell>
          <cell r="F451">
            <v>60.7</v>
          </cell>
          <cell r="G451">
            <v>60.7</v>
          </cell>
          <cell r="H451">
            <v>60.7</v>
          </cell>
          <cell r="I451" t="b">
            <v>1</v>
          </cell>
          <cell r="J451" t="b">
            <v>1</v>
          </cell>
          <cell r="K451">
            <v>0</v>
          </cell>
          <cell r="L451">
            <v>60.7</v>
          </cell>
        </row>
        <row r="452">
          <cell r="D452" t="str">
            <v>FVG6</v>
          </cell>
          <cell r="E452" t="str">
            <v>PATOK BEUSI 2 (TO T76C)</v>
          </cell>
          <cell r="F452">
            <v>25.8</v>
          </cell>
          <cell r="G452">
            <v>25.8</v>
          </cell>
          <cell r="H452">
            <v>25.8</v>
          </cell>
          <cell r="I452" t="b">
            <v>1</v>
          </cell>
          <cell r="J452" t="b">
            <v>1</v>
          </cell>
          <cell r="K452">
            <v>0</v>
          </cell>
          <cell r="L452">
            <v>25.8</v>
          </cell>
        </row>
        <row r="453">
          <cell r="D453" t="str">
            <v>T6SL</v>
          </cell>
          <cell r="E453" t="str">
            <v>PATOK BEUSI</v>
          </cell>
          <cell r="F453">
            <v>18.7</v>
          </cell>
          <cell r="G453">
            <v>18.7</v>
          </cell>
          <cell r="H453">
            <v>18.7</v>
          </cell>
          <cell r="I453" t="b">
            <v>1</v>
          </cell>
          <cell r="J453" t="b">
            <v>1</v>
          </cell>
          <cell r="K453">
            <v>0</v>
          </cell>
          <cell r="L453">
            <v>18.7</v>
          </cell>
        </row>
        <row r="454">
          <cell r="D454" t="str">
            <v>TFQC</v>
          </cell>
          <cell r="E454" t="str">
            <v>PABUARAN RAYA</v>
          </cell>
          <cell r="F454">
            <v>27.1</v>
          </cell>
          <cell r="G454">
            <v>27.1</v>
          </cell>
          <cell r="H454">
            <v>27.1</v>
          </cell>
          <cell r="I454" t="b">
            <v>1</v>
          </cell>
          <cell r="J454" t="b">
            <v>1</v>
          </cell>
          <cell r="K454">
            <v>0</v>
          </cell>
          <cell r="L454">
            <v>27.1</v>
          </cell>
        </row>
        <row r="455">
          <cell r="D455" t="str">
            <v>T5SE</v>
          </cell>
          <cell r="E455" t="str">
            <v>SARENGSENG</v>
          </cell>
          <cell r="F455">
            <v>23.5</v>
          </cell>
          <cell r="G455">
            <v>23.5</v>
          </cell>
          <cell r="H455">
            <v>23.5</v>
          </cell>
          <cell r="I455" t="b">
            <v>1</v>
          </cell>
          <cell r="J455" t="b">
            <v>1</v>
          </cell>
          <cell r="K455">
            <v>0</v>
          </cell>
          <cell r="L455">
            <v>23.5</v>
          </cell>
        </row>
        <row r="456">
          <cell r="D456" t="str">
            <v>TWQJ</v>
          </cell>
          <cell r="E456" t="str">
            <v>CIASEM GIRANG</v>
          </cell>
          <cell r="F456">
            <v>31.9</v>
          </cell>
          <cell r="G456">
            <v>31.9</v>
          </cell>
          <cell r="H456">
            <v>31.9</v>
          </cell>
          <cell r="I456" t="b">
            <v>1</v>
          </cell>
          <cell r="J456" t="b">
            <v>1</v>
          </cell>
          <cell r="K456">
            <v>0</v>
          </cell>
          <cell r="L456">
            <v>31.9</v>
          </cell>
        </row>
        <row r="457">
          <cell r="D457" t="str">
            <v>F28G</v>
          </cell>
          <cell r="E457" t="str">
            <v>BLANAKAN</v>
          </cell>
          <cell r="F457">
            <v>40.7</v>
          </cell>
          <cell r="G457">
            <v>40.7</v>
          </cell>
          <cell r="H457">
            <v>40.7</v>
          </cell>
          <cell r="I457" t="b">
            <v>1</v>
          </cell>
          <cell r="J457" t="b">
            <v>1</v>
          </cell>
          <cell r="K457">
            <v>0</v>
          </cell>
          <cell r="L457">
            <v>40.7</v>
          </cell>
        </row>
        <row r="458">
          <cell r="D458" t="str">
            <v>TADK</v>
          </cell>
          <cell r="E458" t="str">
            <v>TANJUNG BARU BLANAKAN</v>
          </cell>
          <cell r="F458">
            <v>41.5</v>
          </cell>
          <cell r="G458">
            <v>41.5</v>
          </cell>
          <cell r="H458">
            <v>41.5</v>
          </cell>
          <cell r="I458" t="b">
            <v>1</v>
          </cell>
          <cell r="J458" t="b">
            <v>1</v>
          </cell>
          <cell r="K458">
            <v>0</v>
          </cell>
          <cell r="L458">
            <v>41.5</v>
          </cell>
        </row>
        <row r="459">
          <cell r="D459" t="str">
            <v>TAZ0</v>
          </cell>
          <cell r="E459" t="str">
            <v>CIASEM HILIR</v>
          </cell>
          <cell r="F459">
            <v>36.9</v>
          </cell>
          <cell r="G459">
            <v>36.9</v>
          </cell>
          <cell r="H459">
            <v>36.9</v>
          </cell>
          <cell r="I459" t="b">
            <v>1</v>
          </cell>
          <cell r="J459" t="b">
            <v>1</v>
          </cell>
          <cell r="K459">
            <v>0</v>
          </cell>
          <cell r="L459">
            <v>36.9</v>
          </cell>
        </row>
        <row r="460">
          <cell r="D460" t="str">
            <v>T9JC</v>
          </cell>
          <cell r="E460" t="str">
            <v>BABAKAN CIASEM</v>
          </cell>
          <cell r="F460">
            <v>35.6</v>
          </cell>
          <cell r="G460">
            <v>35.6</v>
          </cell>
          <cell r="H460">
            <v>35.6</v>
          </cell>
          <cell r="I460" t="b">
            <v>1</v>
          </cell>
          <cell r="J460" t="b">
            <v>1</v>
          </cell>
          <cell r="K460">
            <v>0</v>
          </cell>
          <cell r="L460">
            <v>35.6</v>
          </cell>
        </row>
        <row r="461">
          <cell r="D461" t="str">
            <v>TPGV</v>
          </cell>
          <cell r="E461" t="str">
            <v>CIASEM</v>
          </cell>
          <cell r="F461">
            <v>36.1</v>
          </cell>
          <cell r="G461">
            <v>36.1</v>
          </cell>
          <cell r="H461">
            <v>36.1</v>
          </cell>
          <cell r="I461" t="b">
            <v>1</v>
          </cell>
          <cell r="J461" t="b">
            <v>1</v>
          </cell>
          <cell r="K461">
            <v>0</v>
          </cell>
          <cell r="L461">
            <v>36.1</v>
          </cell>
        </row>
        <row r="462">
          <cell r="D462" t="str">
            <v>T9L8</v>
          </cell>
          <cell r="E462" t="str">
            <v>TAMBAK DAHAN</v>
          </cell>
          <cell r="F462">
            <v>70.6</v>
          </cell>
          <cell r="G462">
            <v>70.6</v>
          </cell>
          <cell r="H462">
            <v>70.6</v>
          </cell>
          <cell r="I462" t="b">
            <v>1</v>
          </cell>
          <cell r="J462" t="b">
            <v>1</v>
          </cell>
          <cell r="K462">
            <v>0</v>
          </cell>
          <cell r="L462">
            <v>70.6</v>
          </cell>
        </row>
        <row r="463">
          <cell r="D463" t="str">
            <v>T7TK</v>
          </cell>
          <cell r="E463" t="str">
            <v>SPBU MUNDU</v>
          </cell>
          <cell r="F463">
            <v>53.9</v>
          </cell>
          <cell r="G463">
            <v>53.9</v>
          </cell>
          <cell r="H463">
            <v>53.9</v>
          </cell>
          <cell r="I463" t="b">
            <v>1</v>
          </cell>
          <cell r="J463" t="b">
            <v>1</v>
          </cell>
          <cell r="K463">
            <v>0</v>
          </cell>
          <cell r="L463">
            <v>53.9</v>
          </cell>
        </row>
        <row r="464">
          <cell r="D464" t="str">
            <v>T6HL</v>
          </cell>
          <cell r="E464" t="str">
            <v>PAMANUKAN 2</v>
          </cell>
          <cell r="F464">
            <v>51.2</v>
          </cell>
          <cell r="G464">
            <v>51.2</v>
          </cell>
          <cell r="H464">
            <v>51.2</v>
          </cell>
          <cell r="I464" t="b">
            <v>1</v>
          </cell>
          <cell r="J464" t="b">
            <v>1</v>
          </cell>
          <cell r="K464">
            <v>0</v>
          </cell>
          <cell r="L464">
            <v>51.2</v>
          </cell>
        </row>
        <row r="465">
          <cell r="D465" t="str">
            <v>TRII</v>
          </cell>
          <cell r="E465" t="str">
            <v>WATES SUBANG</v>
          </cell>
          <cell r="F465">
            <v>63.5</v>
          </cell>
          <cell r="G465">
            <v>63.5</v>
          </cell>
          <cell r="H465">
            <v>63.5</v>
          </cell>
          <cell r="I465" t="b">
            <v>1</v>
          </cell>
          <cell r="J465" t="b">
            <v>1</v>
          </cell>
          <cell r="K465">
            <v>0</v>
          </cell>
          <cell r="L465">
            <v>63.5</v>
          </cell>
        </row>
        <row r="466">
          <cell r="D466" t="str">
            <v>TF2L</v>
          </cell>
          <cell r="E466" t="str">
            <v>SPBU SUKASARI</v>
          </cell>
          <cell r="F466">
            <v>45.6</v>
          </cell>
          <cell r="G466">
            <v>45.6</v>
          </cell>
          <cell r="H466">
            <v>45.6</v>
          </cell>
          <cell r="I466" t="b">
            <v>1</v>
          </cell>
          <cell r="J466" t="b">
            <v>1</v>
          </cell>
          <cell r="K466">
            <v>0</v>
          </cell>
          <cell r="L466">
            <v>45.6</v>
          </cell>
        </row>
        <row r="467">
          <cell r="D467" t="str">
            <v>FE32</v>
          </cell>
          <cell r="E467" t="str">
            <v>SUKAMANDI 2</v>
          </cell>
          <cell r="F467">
            <v>31.3</v>
          </cell>
          <cell r="G467">
            <v>31.3</v>
          </cell>
          <cell r="H467">
            <v>31.3</v>
          </cell>
          <cell r="I467" t="b">
            <v>1</v>
          </cell>
          <cell r="J467" t="b">
            <v>1</v>
          </cell>
          <cell r="K467">
            <v>0</v>
          </cell>
          <cell r="L467">
            <v>31.3</v>
          </cell>
        </row>
        <row r="468">
          <cell r="D468" t="str">
            <v>F02Q</v>
          </cell>
          <cell r="E468" t="str">
            <v>SUKAMANDI 1</v>
          </cell>
          <cell r="F468">
            <v>31.3</v>
          </cell>
          <cell r="G468">
            <v>31.3</v>
          </cell>
          <cell r="H468">
            <v>31.3</v>
          </cell>
          <cell r="I468" t="b">
            <v>1</v>
          </cell>
          <cell r="J468" t="b">
            <v>1</v>
          </cell>
          <cell r="K468">
            <v>0</v>
          </cell>
          <cell r="L468">
            <v>31.3</v>
          </cell>
        </row>
        <row r="469">
          <cell r="D469" t="str">
            <v>FIXM</v>
          </cell>
          <cell r="E469" t="str">
            <v>CIPUNAGARA 07</v>
          </cell>
          <cell r="F469">
            <v>59.2</v>
          </cell>
          <cell r="G469">
            <v>59.2</v>
          </cell>
          <cell r="H469">
            <v>59.2</v>
          </cell>
          <cell r="I469" t="b">
            <v>1</v>
          </cell>
          <cell r="J469" t="b">
            <v>1</v>
          </cell>
          <cell r="K469">
            <v>0</v>
          </cell>
          <cell r="L469">
            <v>59.2</v>
          </cell>
        </row>
        <row r="470">
          <cell r="D470" t="str">
            <v>T18H</v>
          </cell>
          <cell r="E470" t="str">
            <v>CIPUNAGARA</v>
          </cell>
          <cell r="F470">
            <v>60</v>
          </cell>
          <cell r="G470">
            <v>60</v>
          </cell>
          <cell r="H470">
            <v>60</v>
          </cell>
          <cell r="I470" t="b">
            <v>1</v>
          </cell>
          <cell r="J470" t="b">
            <v>1</v>
          </cell>
          <cell r="K470">
            <v>0</v>
          </cell>
          <cell r="L470">
            <v>60</v>
          </cell>
        </row>
        <row r="471">
          <cell r="D471" t="str">
            <v>TZXU</v>
          </cell>
          <cell r="E471" t="str">
            <v>PAGADEN SUBANG</v>
          </cell>
          <cell r="F471">
            <v>52.1</v>
          </cell>
          <cell r="G471">
            <v>52.1</v>
          </cell>
          <cell r="H471">
            <v>52.1</v>
          </cell>
          <cell r="I471" t="b">
            <v>1</v>
          </cell>
          <cell r="J471" t="b">
            <v>1</v>
          </cell>
          <cell r="K471">
            <v>0</v>
          </cell>
          <cell r="L471">
            <v>52.1</v>
          </cell>
        </row>
        <row r="472">
          <cell r="D472" t="str">
            <v>TIVR</v>
          </cell>
          <cell r="E472" t="str">
            <v>REST AREA KM 86B</v>
          </cell>
          <cell r="F472">
            <v>45.1</v>
          </cell>
          <cell r="G472">
            <v>45.1</v>
          </cell>
          <cell r="H472">
            <v>45.1</v>
          </cell>
          <cell r="I472" t="b">
            <v>1</v>
          </cell>
          <cell r="J472" t="b">
            <v>1</v>
          </cell>
          <cell r="K472">
            <v>0</v>
          </cell>
          <cell r="L472">
            <v>45.1</v>
          </cell>
        </row>
        <row r="473">
          <cell r="D473" t="str">
            <v>T6G3</v>
          </cell>
          <cell r="E473" t="str">
            <v>KALIJATI 3</v>
          </cell>
          <cell r="F473">
            <v>34.5</v>
          </cell>
          <cell r="G473">
            <v>34.5</v>
          </cell>
          <cell r="H473">
            <v>34.5</v>
          </cell>
          <cell r="I473" t="b">
            <v>1</v>
          </cell>
          <cell r="J473" t="b">
            <v>1</v>
          </cell>
          <cell r="K473">
            <v>0</v>
          </cell>
          <cell r="L473">
            <v>34.5</v>
          </cell>
        </row>
        <row r="474">
          <cell r="D474" t="str">
            <v>TKY1</v>
          </cell>
          <cell r="E474" t="str">
            <v>KALIJATI 1</v>
          </cell>
          <cell r="F474">
            <v>34.6</v>
          </cell>
          <cell r="G474">
            <v>34.6</v>
          </cell>
          <cell r="H474">
            <v>34.6</v>
          </cell>
          <cell r="I474" t="b">
            <v>1</v>
          </cell>
          <cell r="J474" t="b">
            <v>1</v>
          </cell>
          <cell r="K474">
            <v>0</v>
          </cell>
          <cell r="L474">
            <v>34.6</v>
          </cell>
        </row>
        <row r="475">
          <cell r="D475" t="str">
            <v>TY9O</v>
          </cell>
          <cell r="E475" t="str">
            <v>PERTIGAAN KALIJATI</v>
          </cell>
          <cell r="F475">
            <v>33.9</v>
          </cell>
          <cell r="G475">
            <v>33.9</v>
          </cell>
          <cell r="H475">
            <v>33.9</v>
          </cell>
          <cell r="I475" t="b">
            <v>1</v>
          </cell>
          <cell r="J475" t="b">
            <v>1</v>
          </cell>
          <cell r="K475">
            <v>0</v>
          </cell>
          <cell r="L475">
            <v>33.9</v>
          </cell>
        </row>
        <row r="476">
          <cell r="D476" t="str">
            <v>FW4O</v>
          </cell>
          <cell r="E476" t="str">
            <v>SIDAMUKTI</v>
          </cell>
          <cell r="F476">
            <v>35.6</v>
          </cell>
          <cell r="G476">
            <v>35.6</v>
          </cell>
          <cell r="H476">
            <v>35.6</v>
          </cell>
          <cell r="I476" t="b">
            <v>1</v>
          </cell>
          <cell r="J476" t="b">
            <v>1</v>
          </cell>
          <cell r="K476">
            <v>0</v>
          </cell>
          <cell r="L476">
            <v>35.6</v>
          </cell>
        </row>
        <row r="477">
          <cell r="D477" t="str">
            <v>TRQV</v>
          </cell>
          <cell r="E477" t="str">
            <v>WANTILAN</v>
          </cell>
          <cell r="F477">
            <v>24.3</v>
          </cell>
          <cell r="G477">
            <v>24.3</v>
          </cell>
          <cell r="H477">
            <v>24.3</v>
          </cell>
          <cell r="I477" t="b">
            <v>1</v>
          </cell>
          <cell r="J477" t="b">
            <v>1</v>
          </cell>
          <cell r="K477">
            <v>0</v>
          </cell>
          <cell r="L477">
            <v>24.3</v>
          </cell>
        </row>
        <row r="478">
          <cell r="D478" t="str">
            <v>TZHZ</v>
          </cell>
          <cell r="E478" t="str">
            <v>SPBU MT HARYONO</v>
          </cell>
          <cell r="F478">
            <v>49.1</v>
          </cell>
          <cell r="G478">
            <v>49.1</v>
          </cell>
          <cell r="H478">
            <v>49.1</v>
          </cell>
          <cell r="I478" t="b">
            <v>1</v>
          </cell>
          <cell r="J478" t="b">
            <v>1</v>
          </cell>
          <cell r="K478">
            <v>0</v>
          </cell>
          <cell r="L478">
            <v>49.1</v>
          </cell>
        </row>
        <row r="479">
          <cell r="D479" t="str">
            <v>FN9S</v>
          </cell>
          <cell r="E479" t="str">
            <v>RA KARTINI SUBANG</v>
          </cell>
          <cell r="F479">
            <v>49.3</v>
          </cell>
          <cell r="G479">
            <v>49.3</v>
          </cell>
          <cell r="H479">
            <v>49.3</v>
          </cell>
          <cell r="I479" t="b">
            <v>1</v>
          </cell>
          <cell r="J479" t="b">
            <v>1</v>
          </cell>
          <cell r="K479">
            <v>0</v>
          </cell>
          <cell r="L479">
            <v>49.3</v>
          </cell>
        </row>
        <row r="480">
          <cell r="D480" t="str">
            <v>TH48</v>
          </cell>
          <cell r="E480" t="str">
            <v>SOKLAT</v>
          </cell>
          <cell r="F480">
            <v>47.7</v>
          </cell>
          <cell r="G480">
            <v>47.7</v>
          </cell>
          <cell r="H480">
            <v>47.7</v>
          </cell>
          <cell r="I480" t="b">
            <v>1</v>
          </cell>
          <cell r="J480" t="b">
            <v>1</v>
          </cell>
          <cell r="K480">
            <v>0</v>
          </cell>
          <cell r="L480">
            <v>47.7</v>
          </cell>
        </row>
        <row r="481">
          <cell r="D481" t="str">
            <v>T49W</v>
          </cell>
          <cell r="E481" t="str">
            <v>DAWUAN</v>
          </cell>
          <cell r="F481">
            <v>38.7</v>
          </cell>
          <cell r="G481">
            <v>38.7</v>
          </cell>
          <cell r="H481">
            <v>38.7</v>
          </cell>
          <cell r="I481" t="b">
            <v>1</v>
          </cell>
          <cell r="J481" t="b">
            <v>1</v>
          </cell>
          <cell r="K481">
            <v>0</v>
          </cell>
          <cell r="L481">
            <v>38.7</v>
          </cell>
        </row>
        <row r="482">
          <cell r="D482" t="str">
            <v>TEAC</v>
          </cell>
          <cell r="E482" t="str">
            <v>CINANGSI</v>
          </cell>
          <cell r="F482">
            <v>47</v>
          </cell>
          <cell r="G482">
            <v>47</v>
          </cell>
          <cell r="H482">
            <v>47</v>
          </cell>
          <cell r="I482" t="b">
            <v>1</v>
          </cell>
          <cell r="J482" t="b">
            <v>1</v>
          </cell>
          <cell r="K482">
            <v>0</v>
          </cell>
          <cell r="L482">
            <v>47</v>
          </cell>
        </row>
        <row r="483">
          <cell r="D483" t="str">
            <v>TC7U</v>
          </cell>
          <cell r="E483" t="str">
            <v>CILOA</v>
          </cell>
          <cell r="F483">
            <v>51</v>
          </cell>
          <cell r="G483">
            <v>51</v>
          </cell>
          <cell r="H483">
            <v>51</v>
          </cell>
          <cell r="I483" t="b">
            <v>1</v>
          </cell>
          <cell r="J483" t="b">
            <v>1</v>
          </cell>
          <cell r="K483">
            <v>0</v>
          </cell>
          <cell r="L483">
            <v>51</v>
          </cell>
        </row>
        <row r="484">
          <cell r="D484" t="str">
            <v>TKGR</v>
          </cell>
          <cell r="E484" t="str">
            <v>OTISTA RAYA SUBANG</v>
          </cell>
          <cell r="F484">
            <v>47</v>
          </cell>
          <cell r="G484">
            <v>47</v>
          </cell>
          <cell r="H484">
            <v>47</v>
          </cell>
          <cell r="I484" t="b">
            <v>1</v>
          </cell>
          <cell r="J484" t="b">
            <v>1</v>
          </cell>
          <cell r="K484">
            <v>0</v>
          </cell>
          <cell r="L484">
            <v>47</v>
          </cell>
        </row>
        <row r="485">
          <cell r="D485" t="str">
            <v>FB42</v>
          </cell>
          <cell r="E485" t="str">
            <v>KERTAWIGENDA</v>
          </cell>
          <cell r="F485">
            <v>47.8</v>
          </cell>
          <cell r="G485">
            <v>47.8</v>
          </cell>
          <cell r="H485">
            <v>47.8</v>
          </cell>
          <cell r="I485" t="b">
            <v>1</v>
          </cell>
          <cell r="J485" t="b">
            <v>1</v>
          </cell>
          <cell r="K485">
            <v>0</v>
          </cell>
          <cell r="L485">
            <v>47.8</v>
          </cell>
        </row>
        <row r="486">
          <cell r="D486" t="str">
            <v>TK37</v>
          </cell>
          <cell r="E486" t="str">
            <v>SUTA ATMAJA</v>
          </cell>
          <cell r="F486">
            <v>48.5</v>
          </cell>
          <cell r="G486">
            <v>48.5</v>
          </cell>
          <cell r="H486">
            <v>48.5</v>
          </cell>
          <cell r="I486" t="b">
            <v>1</v>
          </cell>
          <cell r="J486" t="b">
            <v>1</v>
          </cell>
          <cell r="K486">
            <v>0</v>
          </cell>
          <cell r="L486">
            <v>48.5</v>
          </cell>
        </row>
        <row r="487">
          <cell r="D487" t="str">
            <v>TITY</v>
          </cell>
          <cell r="E487" t="str">
            <v>ANGGUR RAYA</v>
          </cell>
          <cell r="F487">
            <v>45.8</v>
          </cell>
          <cell r="G487">
            <v>45.8</v>
          </cell>
          <cell r="H487">
            <v>45.8</v>
          </cell>
          <cell r="I487" t="b">
            <v>1</v>
          </cell>
          <cell r="J487" t="b">
            <v>1</v>
          </cell>
          <cell r="K487">
            <v>0</v>
          </cell>
          <cell r="L487">
            <v>45.8</v>
          </cell>
        </row>
        <row r="488">
          <cell r="D488" t="str">
            <v>TY1L</v>
          </cell>
          <cell r="E488" t="str">
            <v>SIRNA JATI</v>
          </cell>
          <cell r="F488">
            <v>61.6</v>
          </cell>
          <cell r="G488">
            <v>61.6</v>
          </cell>
          <cell r="H488">
            <v>61.6</v>
          </cell>
          <cell r="I488" t="b">
            <v>1</v>
          </cell>
          <cell r="J488" t="b">
            <v>1</v>
          </cell>
          <cell r="K488">
            <v>0</v>
          </cell>
          <cell r="L488">
            <v>61.6</v>
          </cell>
        </row>
        <row r="489">
          <cell r="D489" t="str">
            <v>T85L</v>
          </cell>
          <cell r="E489" t="str">
            <v>CIBARUSAH 5</v>
          </cell>
          <cell r="F489">
            <v>60.4</v>
          </cell>
          <cell r="G489">
            <v>60.4</v>
          </cell>
          <cell r="H489">
            <v>60.4</v>
          </cell>
          <cell r="I489" t="b">
            <v>1</v>
          </cell>
          <cell r="J489" t="b">
            <v>1</v>
          </cell>
          <cell r="K489">
            <v>0</v>
          </cell>
          <cell r="L489">
            <v>60.4</v>
          </cell>
        </row>
        <row r="490">
          <cell r="D490" t="str">
            <v>T2VH</v>
          </cell>
          <cell r="E490" t="str">
            <v>KOTA SERANG BARU BLOK F</v>
          </cell>
          <cell r="F490">
            <v>51.3</v>
          </cell>
          <cell r="G490">
            <v>51.3</v>
          </cell>
          <cell r="H490">
            <v>51.3</v>
          </cell>
          <cell r="I490" t="b">
            <v>1</v>
          </cell>
          <cell r="J490" t="b">
            <v>1</v>
          </cell>
          <cell r="K490">
            <v>0</v>
          </cell>
          <cell r="L490">
            <v>51.3</v>
          </cell>
        </row>
        <row r="491">
          <cell r="D491" t="str">
            <v>TXCN</v>
          </cell>
          <cell r="E491" t="str">
            <v>PLUS GRAND WISATA </v>
          </cell>
          <cell r="F491">
            <v>55.5</v>
          </cell>
          <cell r="G491">
            <v>55.5</v>
          </cell>
          <cell r="H491">
            <v>55.5</v>
          </cell>
          <cell r="I491" t="b">
            <v>1</v>
          </cell>
          <cell r="J491" t="b">
            <v>1</v>
          </cell>
          <cell r="K491">
            <v>0</v>
          </cell>
          <cell r="L491">
            <v>55.5</v>
          </cell>
        </row>
        <row r="492">
          <cell r="D492" t="str">
            <v>FRZG</v>
          </cell>
          <cell r="E492" t="str">
            <v>SULU KUNING</v>
          </cell>
          <cell r="F492">
            <v>25.8</v>
          </cell>
          <cell r="G492">
            <v>25.8</v>
          </cell>
          <cell r="H492">
            <v>25.8</v>
          </cell>
          <cell r="I492" t="b">
            <v>1</v>
          </cell>
          <cell r="J492" t="b">
            <v>1</v>
          </cell>
          <cell r="K492">
            <v>0</v>
          </cell>
          <cell r="L492">
            <v>25.8</v>
          </cell>
        </row>
        <row r="493">
          <cell r="D493" t="str">
            <v>TZAG</v>
          </cell>
          <cell r="E493" t="str">
            <v>BOJONG SAWIT</v>
          </cell>
          <cell r="F493">
            <v>52.9</v>
          </cell>
          <cell r="G493">
            <v>52.9</v>
          </cell>
          <cell r="H493">
            <v>52.9</v>
          </cell>
          <cell r="I493" t="b">
            <v>1</v>
          </cell>
          <cell r="J493" t="b">
            <v>1</v>
          </cell>
          <cell r="K493">
            <v>0</v>
          </cell>
          <cell r="L493">
            <v>52.9</v>
          </cell>
        </row>
        <row r="494">
          <cell r="D494" t="str">
            <v>TJ1Z</v>
          </cell>
          <cell r="E494" t="str">
            <v>DARANGDAN</v>
          </cell>
          <cell r="F494">
            <v>44.1</v>
          </cell>
          <cell r="G494">
            <v>44.1</v>
          </cell>
          <cell r="H494">
            <v>44.1</v>
          </cell>
          <cell r="I494" t="b">
            <v>1</v>
          </cell>
          <cell r="J494" t="b">
            <v>1</v>
          </cell>
          <cell r="K494">
            <v>0</v>
          </cell>
          <cell r="L494">
            <v>44.1</v>
          </cell>
        </row>
        <row r="495">
          <cell r="D495" t="str">
            <v>TW7A</v>
          </cell>
          <cell r="E495" t="str">
            <v>SUKAMAJU SUKATANI</v>
          </cell>
          <cell r="F495">
            <v>34.1</v>
          </cell>
          <cell r="G495">
            <v>34.1</v>
          </cell>
          <cell r="H495">
            <v>34.1</v>
          </cell>
          <cell r="I495" t="b">
            <v>1</v>
          </cell>
          <cell r="J495" t="b">
            <v>1</v>
          </cell>
          <cell r="K495">
            <v>0</v>
          </cell>
          <cell r="L495">
            <v>34.1</v>
          </cell>
        </row>
        <row r="496">
          <cell r="D496" t="str">
            <v>TL8D</v>
          </cell>
          <cell r="E496" t="str">
            <v>SUKATANI KM10</v>
          </cell>
          <cell r="F496">
            <v>31.8</v>
          </cell>
          <cell r="G496">
            <v>31.8</v>
          </cell>
          <cell r="H496">
            <v>31.8</v>
          </cell>
          <cell r="I496" t="b">
            <v>1</v>
          </cell>
          <cell r="J496" t="b">
            <v>1</v>
          </cell>
          <cell r="K496">
            <v>0</v>
          </cell>
          <cell r="L496">
            <v>31.8</v>
          </cell>
        </row>
        <row r="497">
          <cell r="D497" t="str">
            <v>TMCP</v>
          </cell>
          <cell r="E497" t="str">
            <v>SUKATANI 8</v>
          </cell>
          <cell r="F497">
            <v>31</v>
          </cell>
          <cell r="G497">
            <v>31</v>
          </cell>
          <cell r="H497">
            <v>31</v>
          </cell>
          <cell r="I497" t="b">
            <v>1</v>
          </cell>
          <cell r="J497" t="b">
            <v>1</v>
          </cell>
          <cell r="K497">
            <v>0</v>
          </cell>
          <cell r="L497">
            <v>31</v>
          </cell>
        </row>
        <row r="498">
          <cell r="D498" t="str">
            <v>T31C</v>
          </cell>
          <cell r="E498" t="str">
            <v>TELAGA SARI RAYA </v>
          </cell>
          <cell r="F498">
            <v>36.4</v>
          </cell>
          <cell r="G498">
            <v>36.4</v>
          </cell>
          <cell r="H498">
            <v>36.4</v>
          </cell>
          <cell r="I498" t="b">
            <v>1</v>
          </cell>
          <cell r="J498" t="b">
            <v>1</v>
          </cell>
          <cell r="K498">
            <v>0</v>
          </cell>
          <cell r="L498">
            <v>36.4</v>
          </cell>
        </row>
        <row r="499">
          <cell r="D499" t="str">
            <v>RDES</v>
          </cell>
          <cell r="E499" t="str">
            <v>TELAGA SARI RAYA</v>
          </cell>
          <cell r="F499">
            <v>35.6</v>
          </cell>
          <cell r="G499">
            <v>35.6</v>
          </cell>
          <cell r="H499">
            <v>35.6</v>
          </cell>
          <cell r="I499" t="b">
            <v>1</v>
          </cell>
          <cell r="J499" t="b">
            <v>1</v>
          </cell>
          <cell r="K499">
            <v>0</v>
          </cell>
          <cell r="L499">
            <v>35.6</v>
          </cell>
        </row>
        <row r="500">
          <cell r="D500" t="str">
            <v>TGQA</v>
          </cell>
          <cell r="E500" t="str">
            <v>RAYA TELAGA SARI</v>
          </cell>
          <cell r="F500">
            <v>35.6</v>
          </cell>
          <cell r="G500">
            <v>35.6</v>
          </cell>
          <cell r="H500">
            <v>35.6</v>
          </cell>
          <cell r="I500" t="b">
            <v>1</v>
          </cell>
          <cell r="J500" t="b">
            <v>1</v>
          </cell>
          <cell r="K500">
            <v>0</v>
          </cell>
          <cell r="L500">
            <v>35.6</v>
          </cell>
        </row>
        <row r="501">
          <cell r="D501" t="str">
            <v>TA6B</v>
          </cell>
          <cell r="E501" t="str">
            <v>CILEWO</v>
          </cell>
          <cell r="F501">
            <v>39.6</v>
          </cell>
          <cell r="G501">
            <v>39.6</v>
          </cell>
          <cell r="H501">
            <v>39.6</v>
          </cell>
          <cell r="I501" t="b">
            <v>1</v>
          </cell>
          <cell r="J501" t="b">
            <v>1</v>
          </cell>
          <cell r="K501">
            <v>0</v>
          </cell>
          <cell r="L501">
            <v>39.6</v>
          </cell>
        </row>
        <row r="502">
          <cell r="D502" t="str">
            <v>TLMC</v>
          </cell>
          <cell r="E502" t="str">
            <v>KARYA MUKTI KARAWANG</v>
          </cell>
          <cell r="F502">
            <v>43.8</v>
          </cell>
          <cell r="G502">
            <v>43.8</v>
          </cell>
          <cell r="H502">
            <v>43.8</v>
          </cell>
          <cell r="I502" t="b">
            <v>1</v>
          </cell>
          <cell r="J502" t="b">
            <v>1</v>
          </cell>
          <cell r="K502">
            <v>0</v>
          </cell>
          <cell r="L502">
            <v>43.8</v>
          </cell>
        </row>
        <row r="503">
          <cell r="D503" t="str">
            <v>TYM6</v>
          </cell>
          <cell r="E503" t="str">
            <v>WADAS</v>
          </cell>
          <cell r="F503">
            <v>29.2</v>
          </cell>
          <cell r="G503">
            <v>29.2</v>
          </cell>
          <cell r="H503">
            <v>29.2</v>
          </cell>
          <cell r="I503" t="b">
            <v>1</v>
          </cell>
          <cell r="J503" t="b">
            <v>1</v>
          </cell>
          <cell r="K503">
            <v>0</v>
          </cell>
          <cell r="L503">
            <v>29.2</v>
          </cell>
        </row>
        <row r="504">
          <cell r="D504" t="str">
            <v>TFWO</v>
          </cell>
          <cell r="E504" t="str">
            <v>RENGAS DENGKLOK RAYA</v>
          </cell>
          <cell r="F504">
            <v>50.4</v>
          </cell>
          <cell r="G504">
            <v>50.4</v>
          </cell>
          <cell r="H504">
            <v>50.4</v>
          </cell>
          <cell r="I504" t="b">
            <v>1</v>
          </cell>
          <cell r="J504" t="b">
            <v>1</v>
          </cell>
          <cell r="K504">
            <v>0</v>
          </cell>
          <cell r="L504">
            <v>50.4</v>
          </cell>
        </row>
        <row r="505">
          <cell r="D505" t="str">
            <v>TJFN</v>
          </cell>
          <cell r="E505" t="str">
            <v>KARYASARI ( TO DARI FZXG )</v>
          </cell>
          <cell r="F505">
            <v>41.3</v>
          </cell>
          <cell r="G505">
            <v>41.3</v>
          </cell>
          <cell r="H505">
            <v>41.3</v>
          </cell>
          <cell r="I505" t="b">
            <v>1</v>
          </cell>
          <cell r="J505" t="b">
            <v>1</v>
          </cell>
          <cell r="K505">
            <v>0</v>
          </cell>
          <cell r="L505">
            <v>41.3</v>
          </cell>
        </row>
        <row r="506">
          <cell r="D506" t="str">
            <v>TYG9</v>
          </cell>
          <cell r="E506" t="str">
            <v>KALANG SARI</v>
          </cell>
          <cell r="F506">
            <v>44.8</v>
          </cell>
          <cell r="G506">
            <v>44.8</v>
          </cell>
          <cell r="H506">
            <v>44.8</v>
          </cell>
          <cell r="I506" t="b">
            <v>1</v>
          </cell>
          <cell r="J506" t="b">
            <v>1</v>
          </cell>
          <cell r="K506">
            <v>0</v>
          </cell>
          <cell r="L506">
            <v>44.8</v>
          </cell>
        </row>
        <row r="507">
          <cell r="D507" t="str">
            <v>F97I</v>
          </cell>
          <cell r="E507" t="str">
            <v>TUNGGAK JATI (TO DARI TR49)</v>
          </cell>
          <cell r="F507">
            <v>40.5</v>
          </cell>
          <cell r="G507">
            <v>40.5</v>
          </cell>
          <cell r="H507">
            <v>40.5</v>
          </cell>
          <cell r="I507" t="b">
            <v>1</v>
          </cell>
          <cell r="J507" t="b">
            <v>1</v>
          </cell>
          <cell r="K507">
            <v>0</v>
          </cell>
          <cell r="L507">
            <v>40.5</v>
          </cell>
        </row>
        <row r="508">
          <cell r="D508" t="str">
            <v>T88L</v>
          </cell>
          <cell r="E508" t="str">
            <v>RENGAS BANDUNG</v>
          </cell>
          <cell r="F508">
            <v>42.1</v>
          </cell>
          <cell r="G508">
            <v>42.1</v>
          </cell>
          <cell r="H508">
            <v>42.1</v>
          </cell>
          <cell r="I508" t="b">
            <v>1</v>
          </cell>
          <cell r="J508" t="b">
            <v>1</v>
          </cell>
          <cell r="K508">
            <v>0</v>
          </cell>
          <cell r="L508">
            <v>42.1</v>
          </cell>
        </row>
        <row r="509">
          <cell r="D509" t="str">
            <v>TAU3</v>
          </cell>
          <cell r="E509" t="str">
            <v>RAYA LINGKAR TANJUNG PURA</v>
          </cell>
          <cell r="F509">
            <v>30.1</v>
          </cell>
          <cell r="G509">
            <v>30.1</v>
          </cell>
          <cell r="H509">
            <v>30.1</v>
          </cell>
          <cell r="I509" t="b">
            <v>1</v>
          </cell>
          <cell r="J509" t="b">
            <v>1</v>
          </cell>
          <cell r="K509">
            <v>0</v>
          </cell>
          <cell r="L509">
            <v>30.1</v>
          </cell>
        </row>
        <row r="510">
          <cell r="D510" t="str">
            <v>TEW2</v>
          </cell>
          <cell r="E510" t="str">
            <v>BOJONG SARI</v>
          </cell>
          <cell r="F510">
            <v>41.1</v>
          </cell>
          <cell r="G510">
            <v>41.1</v>
          </cell>
          <cell r="H510">
            <v>41.1</v>
          </cell>
          <cell r="I510" t="b">
            <v>1</v>
          </cell>
          <cell r="J510" t="b">
            <v>1</v>
          </cell>
          <cell r="K510">
            <v>0</v>
          </cell>
          <cell r="L510">
            <v>41.1</v>
          </cell>
        </row>
        <row r="511">
          <cell r="D511" t="str">
            <v>T6X8</v>
          </cell>
          <cell r="E511" t="str">
            <v>GRIYA MAS LESTARI</v>
          </cell>
          <cell r="F511">
            <v>24.8</v>
          </cell>
          <cell r="G511">
            <v>24.8</v>
          </cell>
          <cell r="H511">
            <v>24.8</v>
          </cell>
          <cell r="I511" t="b">
            <v>1</v>
          </cell>
          <cell r="J511" t="b">
            <v>1</v>
          </cell>
          <cell r="K511">
            <v>0</v>
          </cell>
          <cell r="L511">
            <v>24.8</v>
          </cell>
        </row>
        <row r="512">
          <cell r="D512" t="str">
            <v>TGOI</v>
          </cell>
          <cell r="E512" t="str">
            <v>PEBAYURAN</v>
          </cell>
          <cell r="F512">
            <v>44.4</v>
          </cell>
          <cell r="G512">
            <v>44.4</v>
          </cell>
          <cell r="H512">
            <v>44.4</v>
          </cell>
          <cell r="I512" t="b">
            <v>1</v>
          </cell>
          <cell r="J512" t="b">
            <v>1</v>
          </cell>
          <cell r="K512">
            <v>0</v>
          </cell>
          <cell r="L512">
            <v>44.4</v>
          </cell>
        </row>
        <row r="513">
          <cell r="D513" t="str">
            <v>TL68</v>
          </cell>
          <cell r="E513" t="str">
            <v>PANGKAL PERJUANGAN</v>
          </cell>
          <cell r="F513">
            <v>38</v>
          </cell>
          <cell r="G513">
            <v>38</v>
          </cell>
          <cell r="H513">
            <v>38</v>
          </cell>
          <cell r="I513" t="b">
            <v>1</v>
          </cell>
          <cell r="J513" t="b">
            <v>1</v>
          </cell>
          <cell r="K513">
            <v>0</v>
          </cell>
          <cell r="L513">
            <v>38</v>
          </cell>
        </row>
        <row r="514">
          <cell r="D514" t="str">
            <v>TDZ1</v>
          </cell>
          <cell r="E514" t="str">
            <v>PANGKAL PERJUANGAN 52</v>
          </cell>
          <cell r="F514">
            <v>35.5</v>
          </cell>
          <cell r="G514">
            <v>35.5</v>
          </cell>
          <cell r="H514">
            <v>35.5</v>
          </cell>
          <cell r="I514" t="b">
            <v>1</v>
          </cell>
          <cell r="J514" t="b">
            <v>1</v>
          </cell>
          <cell r="K514">
            <v>0</v>
          </cell>
          <cell r="L514">
            <v>35.5</v>
          </cell>
        </row>
        <row r="515">
          <cell r="D515" t="str">
            <v>T0G2</v>
          </cell>
          <cell r="E515" t="str">
            <v>RANGGA GEDE</v>
          </cell>
          <cell r="F515">
            <v>34.7</v>
          </cell>
          <cell r="G515">
            <v>34.7</v>
          </cell>
          <cell r="H515">
            <v>34.7</v>
          </cell>
          <cell r="I515" t="b">
            <v>1</v>
          </cell>
          <cell r="J515" t="b">
            <v>1</v>
          </cell>
          <cell r="K515">
            <v>0</v>
          </cell>
          <cell r="L515">
            <v>34.7</v>
          </cell>
        </row>
        <row r="516">
          <cell r="D516" t="str">
            <v>T3XI</v>
          </cell>
          <cell r="E516" t="str">
            <v>AHMAD YANI 93</v>
          </cell>
          <cell r="F516">
            <v>29.2</v>
          </cell>
          <cell r="G516">
            <v>29.2</v>
          </cell>
          <cell r="H516">
            <v>29.2</v>
          </cell>
          <cell r="I516" t="b">
            <v>1</v>
          </cell>
          <cell r="J516" t="b">
            <v>1</v>
          </cell>
          <cell r="K516">
            <v>0</v>
          </cell>
          <cell r="L516">
            <v>29.2</v>
          </cell>
        </row>
        <row r="517">
          <cell r="D517" t="str">
            <v>TAZX</v>
          </cell>
          <cell r="E517" t="str">
            <v>SACAKUSUMAH</v>
          </cell>
          <cell r="F517">
            <v>36</v>
          </cell>
          <cell r="G517">
            <v>36</v>
          </cell>
          <cell r="H517">
            <v>36</v>
          </cell>
          <cell r="I517" t="b">
            <v>1</v>
          </cell>
          <cell r="J517" t="b">
            <v>1</v>
          </cell>
          <cell r="K517">
            <v>0</v>
          </cell>
          <cell r="L517">
            <v>36</v>
          </cell>
        </row>
        <row r="518">
          <cell r="D518" t="str">
            <v>T5JY</v>
          </cell>
          <cell r="E518" t="str">
            <v>GRAND TARUMA 8-9</v>
          </cell>
          <cell r="F518">
            <v>32.9</v>
          </cell>
          <cell r="G518">
            <v>32.9</v>
          </cell>
          <cell r="H518">
            <v>32.9</v>
          </cell>
          <cell r="I518" t="b">
            <v>1</v>
          </cell>
          <cell r="J518" t="b">
            <v>1</v>
          </cell>
          <cell r="K518">
            <v>0</v>
          </cell>
          <cell r="L518">
            <v>32.9</v>
          </cell>
        </row>
        <row r="519">
          <cell r="D519" t="str">
            <v>T8JV</v>
          </cell>
          <cell r="E519" t="str">
            <v>TARUMA NEGARA KARAWANG</v>
          </cell>
          <cell r="F519">
            <v>34</v>
          </cell>
          <cell r="G519">
            <v>34</v>
          </cell>
          <cell r="H519">
            <v>34</v>
          </cell>
          <cell r="I519" t="b">
            <v>1</v>
          </cell>
          <cell r="J519" t="b">
            <v>1</v>
          </cell>
          <cell r="K519">
            <v>0</v>
          </cell>
          <cell r="L519">
            <v>34</v>
          </cell>
        </row>
        <row r="520">
          <cell r="D520" t="str">
            <v>TN20</v>
          </cell>
          <cell r="E520" t="str">
            <v>KERTABUMI RAYA</v>
          </cell>
          <cell r="F520">
            <v>34.6</v>
          </cell>
          <cell r="G520">
            <v>34.6</v>
          </cell>
          <cell r="H520">
            <v>34.6</v>
          </cell>
          <cell r="I520" t="b">
            <v>1</v>
          </cell>
          <cell r="J520" t="b">
            <v>1</v>
          </cell>
          <cell r="K520">
            <v>0</v>
          </cell>
          <cell r="L520">
            <v>34.6</v>
          </cell>
        </row>
        <row r="521">
          <cell r="D521" t="str">
            <v>TL16</v>
          </cell>
          <cell r="E521" t="str">
            <v>BINTANG ALAM</v>
          </cell>
          <cell r="F521">
            <v>28.7</v>
          </cell>
          <cell r="G521">
            <v>28.7</v>
          </cell>
          <cell r="H521">
            <v>28.7</v>
          </cell>
          <cell r="I521" t="b">
            <v>1</v>
          </cell>
          <cell r="J521" t="b">
            <v>1</v>
          </cell>
          <cell r="K521">
            <v>0</v>
          </cell>
          <cell r="L521">
            <v>28.7</v>
          </cell>
        </row>
        <row r="522">
          <cell r="D522" t="str">
            <v>F737</v>
          </cell>
          <cell r="E522" t="str">
            <v>TELUK JAMBE RAYA</v>
          </cell>
          <cell r="F522">
            <v>27.2</v>
          </cell>
          <cell r="G522">
            <v>27.2</v>
          </cell>
          <cell r="H522">
            <v>27.2</v>
          </cell>
          <cell r="I522" t="b">
            <v>1</v>
          </cell>
          <cell r="J522" t="b">
            <v>1</v>
          </cell>
          <cell r="K522">
            <v>0</v>
          </cell>
          <cell r="L522">
            <v>27.2</v>
          </cell>
        </row>
        <row r="523">
          <cell r="D523" t="str">
            <v>T3W6</v>
          </cell>
          <cell r="E523" t="str">
            <v>WADAS RAYA KARABA</v>
          </cell>
          <cell r="F523">
            <v>31</v>
          </cell>
          <cell r="G523">
            <v>31</v>
          </cell>
          <cell r="H523">
            <v>31</v>
          </cell>
          <cell r="I523" t="b">
            <v>1</v>
          </cell>
          <cell r="J523" t="b">
            <v>1</v>
          </cell>
          <cell r="K523">
            <v>0</v>
          </cell>
          <cell r="L523">
            <v>31</v>
          </cell>
        </row>
        <row r="524">
          <cell r="D524" t="str">
            <v>TYO9</v>
          </cell>
          <cell r="E524" t="str">
            <v>PERUMNAS BLOK J</v>
          </cell>
          <cell r="F524">
            <v>31.8</v>
          </cell>
          <cell r="G524">
            <v>31.8</v>
          </cell>
          <cell r="H524">
            <v>31.8</v>
          </cell>
          <cell r="I524" t="b">
            <v>1</v>
          </cell>
          <cell r="J524" t="b">
            <v>1</v>
          </cell>
          <cell r="K524">
            <v>0</v>
          </cell>
          <cell r="L524">
            <v>31.8</v>
          </cell>
        </row>
        <row r="525">
          <cell r="D525" t="str">
            <v>T178</v>
          </cell>
          <cell r="E525" t="str">
            <v>TELUK JAMBE 58</v>
          </cell>
          <cell r="F525">
            <v>27.6</v>
          </cell>
          <cell r="G525">
            <v>27.6</v>
          </cell>
          <cell r="H525">
            <v>27.6</v>
          </cell>
          <cell r="I525" t="b">
            <v>1</v>
          </cell>
          <cell r="J525" t="b">
            <v>1</v>
          </cell>
          <cell r="K525">
            <v>0</v>
          </cell>
          <cell r="L525">
            <v>27.6</v>
          </cell>
        </row>
        <row r="526">
          <cell r="D526" t="str">
            <v>TW88</v>
          </cell>
          <cell r="E526" t="str">
            <v>CITRA SWARNA</v>
          </cell>
          <cell r="F526">
            <v>27</v>
          </cell>
          <cell r="G526">
            <v>27</v>
          </cell>
          <cell r="H526">
            <v>27</v>
          </cell>
          <cell r="I526" t="b">
            <v>1</v>
          </cell>
          <cell r="J526" t="b">
            <v>1</v>
          </cell>
          <cell r="K526">
            <v>0</v>
          </cell>
          <cell r="L526">
            <v>27</v>
          </cell>
        </row>
        <row r="527">
          <cell r="D527" t="str">
            <v>TENR</v>
          </cell>
          <cell r="E527" t="str">
            <v>KARAWANG JAYA CIBALADO</v>
          </cell>
          <cell r="F527">
            <v>26.2</v>
          </cell>
          <cell r="G527">
            <v>26.2</v>
          </cell>
          <cell r="H527">
            <v>26.2</v>
          </cell>
          <cell r="I527" t="b">
            <v>1</v>
          </cell>
          <cell r="J527" t="b">
            <v>1</v>
          </cell>
          <cell r="K527">
            <v>0</v>
          </cell>
          <cell r="L527">
            <v>26.2</v>
          </cell>
        </row>
        <row r="528">
          <cell r="D528" t="str">
            <v>TG1G</v>
          </cell>
          <cell r="E528" t="str">
            <v>BANGLE</v>
          </cell>
          <cell r="F528">
            <v>28.6</v>
          </cell>
          <cell r="G528">
            <v>28.6</v>
          </cell>
          <cell r="H528">
            <v>28.6</v>
          </cell>
          <cell r="I528" t="b">
            <v>1</v>
          </cell>
          <cell r="J528" t="b">
            <v>1</v>
          </cell>
          <cell r="K528">
            <v>0</v>
          </cell>
          <cell r="L528">
            <v>28.6</v>
          </cell>
        </row>
        <row r="529">
          <cell r="D529" t="str">
            <v>F8T7</v>
          </cell>
          <cell r="E529" t="str">
            <v>BUANA TAMAN SARI RAYA</v>
          </cell>
          <cell r="F529">
            <v>26.8</v>
          </cell>
          <cell r="G529">
            <v>26.8</v>
          </cell>
          <cell r="H529">
            <v>26.8</v>
          </cell>
          <cell r="I529" t="b">
            <v>1</v>
          </cell>
          <cell r="J529" t="b">
            <v>1</v>
          </cell>
          <cell r="K529">
            <v>0</v>
          </cell>
          <cell r="L529">
            <v>26.8</v>
          </cell>
        </row>
        <row r="530">
          <cell r="D530" t="str">
            <v>TVZ2</v>
          </cell>
          <cell r="E530" t="str">
            <v>TUPAREV</v>
          </cell>
          <cell r="F530">
            <v>27.6</v>
          </cell>
          <cell r="G530">
            <v>27.6</v>
          </cell>
          <cell r="H530">
            <v>27.6</v>
          </cell>
          <cell r="I530" t="b">
            <v>1</v>
          </cell>
          <cell r="J530" t="b">
            <v>1</v>
          </cell>
          <cell r="K530">
            <v>0</v>
          </cell>
          <cell r="L530">
            <v>27.6</v>
          </cell>
        </row>
        <row r="531">
          <cell r="D531" t="str">
            <v>TL17</v>
          </cell>
          <cell r="E531" t="str">
            <v>PRAMUKA KARAWANG</v>
          </cell>
          <cell r="F531">
            <v>35.8</v>
          </cell>
          <cell r="G531">
            <v>35.8</v>
          </cell>
          <cell r="H531">
            <v>35.8</v>
          </cell>
          <cell r="I531" t="b">
            <v>1</v>
          </cell>
          <cell r="J531" t="b">
            <v>1</v>
          </cell>
          <cell r="K531">
            <v>0</v>
          </cell>
          <cell r="L531">
            <v>35.8</v>
          </cell>
        </row>
        <row r="532">
          <cell r="D532" t="str">
            <v>TX6J</v>
          </cell>
          <cell r="E532" t="str">
            <v>POINT STASIUN KARAWANG</v>
          </cell>
          <cell r="F532">
            <v>29.9</v>
          </cell>
          <cell r="G532">
            <v>29.9</v>
          </cell>
          <cell r="H532">
            <v>29.9</v>
          </cell>
          <cell r="I532" t="b">
            <v>1</v>
          </cell>
          <cell r="J532" t="b">
            <v>1</v>
          </cell>
          <cell r="K532">
            <v>0</v>
          </cell>
          <cell r="L532">
            <v>29.9</v>
          </cell>
        </row>
        <row r="533">
          <cell r="D533" t="str">
            <v>TT49</v>
          </cell>
          <cell r="E533" t="str">
            <v>ANGGADITA</v>
          </cell>
          <cell r="F533">
            <v>22</v>
          </cell>
          <cell r="G533">
            <v>22</v>
          </cell>
          <cell r="H533">
            <v>22</v>
          </cell>
          <cell r="I533" t="b">
            <v>1</v>
          </cell>
          <cell r="J533" t="b">
            <v>1</v>
          </cell>
          <cell r="K533">
            <v>0</v>
          </cell>
          <cell r="L533">
            <v>22</v>
          </cell>
        </row>
        <row r="534">
          <cell r="D534" t="str">
            <v>TIBR</v>
          </cell>
          <cell r="E534" t="str">
            <v>PERUMNAS KARAWANG</v>
          </cell>
          <cell r="F534">
            <v>32</v>
          </cell>
          <cell r="G534">
            <v>32</v>
          </cell>
          <cell r="H534">
            <v>32</v>
          </cell>
          <cell r="I534" t="b">
            <v>1</v>
          </cell>
          <cell r="J534" t="b">
            <v>1</v>
          </cell>
          <cell r="K534">
            <v>0</v>
          </cell>
          <cell r="L534">
            <v>32</v>
          </cell>
        </row>
        <row r="535">
          <cell r="D535" t="str">
            <v>TMMO</v>
          </cell>
          <cell r="E535" t="str">
            <v>Akses Tol Karawang Barat</v>
          </cell>
          <cell r="F535">
            <v>28.5</v>
          </cell>
          <cell r="G535">
            <v>28.5</v>
          </cell>
          <cell r="H535">
            <v>28.5</v>
          </cell>
          <cell r="I535" t="b">
            <v>1</v>
          </cell>
          <cell r="J535" t="b">
            <v>1</v>
          </cell>
          <cell r="K535">
            <v>0</v>
          </cell>
          <cell r="L535">
            <v>28.5</v>
          </cell>
        </row>
        <row r="536">
          <cell r="D536" t="str">
            <v>TCTV</v>
          </cell>
          <cell r="E536" t="str">
            <v>EXIT TOLL KARAWANG BARAT</v>
          </cell>
          <cell r="F536">
            <v>28.4</v>
          </cell>
          <cell r="G536">
            <v>28.4</v>
          </cell>
          <cell r="H536">
            <v>28.4</v>
          </cell>
          <cell r="I536" t="b">
            <v>1</v>
          </cell>
          <cell r="J536" t="b">
            <v>1</v>
          </cell>
          <cell r="K536">
            <v>0</v>
          </cell>
          <cell r="L536">
            <v>28.4</v>
          </cell>
        </row>
        <row r="537">
          <cell r="D537" t="str">
            <v>TREF</v>
          </cell>
          <cell r="E537" t="str">
            <v>GREEN VILLAGE 1A</v>
          </cell>
          <cell r="F537">
            <v>32.3</v>
          </cell>
          <cell r="G537">
            <v>32.3</v>
          </cell>
          <cell r="H537">
            <v>32.3</v>
          </cell>
          <cell r="I537" t="b">
            <v>1</v>
          </cell>
          <cell r="J537" t="b">
            <v>1</v>
          </cell>
          <cell r="K537">
            <v>0</v>
          </cell>
          <cell r="L537">
            <v>32.3</v>
          </cell>
        </row>
        <row r="538">
          <cell r="D538" t="str">
            <v>T3SV</v>
          </cell>
          <cell r="E538" t="str">
            <v>PUSER JAYA RAYA</v>
          </cell>
          <cell r="F538">
            <v>32.1</v>
          </cell>
          <cell r="G538">
            <v>32.1</v>
          </cell>
          <cell r="H538">
            <v>32.1</v>
          </cell>
          <cell r="I538" t="b">
            <v>1</v>
          </cell>
          <cell r="J538" t="b">
            <v>1</v>
          </cell>
          <cell r="K538">
            <v>0</v>
          </cell>
          <cell r="L538">
            <v>32.1</v>
          </cell>
        </row>
        <row r="539">
          <cell r="D539" t="str">
            <v>TOIE</v>
          </cell>
          <cell r="E539" t="str">
            <v>PINAYUNGAN RAYA</v>
          </cell>
          <cell r="F539">
            <v>26.3</v>
          </cell>
          <cell r="G539">
            <v>26.3</v>
          </cell>
          <cell r="H539">
            <v>26.3</v>
          </cell>
          <cell r="I539" t="b">
            <v>1</v>
          </cell>
          <cell r="J539" t="b">
            <v>1</v>
          </cell>
          <cell r="K539">
            <v>0</v>
          </cell>
          <cell r="L539">
            <v>26.3</v>
          </cell>
        </row>
        <row r="540">
          <cell r="D540" t="str">
            <v>TQHS</v>
          </cell>
          <cell r="E540" t="str">
            <v>SUKALUYU</v>
          </cell>
          <cell r="F540">
            <v>31.5</v>
          </cell>
          <cell r="G540">
            <v>31.5</v>
          </cell>
          <cell r="H540">
            <v>31.5</v>
          </cell>
          <cell r="I540" t="b">
            <v>1</v>
          </cell>
          <cell r="J540" t="b">
            <v>1</v>
          </cell>
          <cell r="K540">
            <v>0</v>
          </cell>
          <cell r="L540">
            <v>31.5</v>
          </cell>
        </row>
        <row r="541">
          <cell r="D541" t="str">
            <v>TCXD</v>
          </cell>
          <cell r="E541" t="str">
            <v>PINAYUNGAN (TO DARI FYC9)</v>
          </cell>
          <cell r="F541">
            <v>34.4</v>
          </cell>
          <cell r="G541">
            <v>34.4</v>
          </cell>
          <cell r="H541">
            <v>34.4</v>
          </cell>
          <cell r="I541" t="b">
            <v>1</v>
          </cell>
          <cell r="J541" t="b">
            <v>1</v>
          </cell>
          <cell r="K541">
            <v>0</v>
          </cell>
          <cell r="L541">
            <v>34.4</v>
          </cell>
        </row>
        <row r="542">
          <cell r="D542" t="str">
            <v>FCGM</v>
          </cell>
          <cell r="E542" t="str">
            <v>TELUK JAMBE 80 (TO TSFQ)</v>
          </cell>
          <cell r="F542">
            <v>33.6</v>
          </cell>
          <cell r="G542">
            <v>33.6</v>
          </cell>
          <cell r="H542">
            <v>33.6</v>
          </cell>
          <cell r="I542" t="b">
            <v>1</v>
          </cell>
          <cell r="J542" t="b">
            <v>1</v>
          </cell>
          <cell r="K542">
            <v>0</v>
          </cell>
          <cell r="L542">
            <v>33.6</v>
          </cell>
        </row>
        <row r="543">
          <cell r="D543" t="str">
            <v>TRQX</v>
          </cell>
          <cell r="E543" t="str">
            <v>PUSER JAYA</v>
          </cell>
          <cell r="F543">
            <v>32.5</v>
          </cell>
          <cell r="G543">
            <v>32.5</v>
          </cell>
          <cell r="H543">
            <v>32.5</v>
          </cell>
          <cell r="I543" t="b">
            <v>1</v>
          </cell>
          <cell r="J543" t="b">
            <v>1</v>
          </cell>
          <cell r="K543">
            <v>0</v>
          </cell>
          <cell r="L543">
            <v>32.5</v>
          </cell>
        </row>
        <row r="544">
          <cell r="D544" t="str">
            <v>FZKS</v>
          </cell>
          <cell r="E544" t="str">
            <v>KUTA POHACI</v>
          </cell>
          <cell r="F544">
            <v>22.5</v>
          </cell>
          <cell r="G544">
            <v>22.5</v>
          </cell>
          <cell r="H544">
            <v>22.5</v>
          </cell>
          <cell r="I544" t="b">
            <v>1</v>
          </cell>
          <cell r="J544" t="b">
            <v>1</v>
          </cell>
          <cell r="K544">
            <v>0</v>
          </cell>
          <cell r="L544">
            <v>22.5</v>
          </cell>
        </row>
        <row r="545">
          <cell r="D545" t="str">
            <v>FR93</v>
          </cell>
          <cell r="E545" t="str">
            <v>GRIYA INDAH</v>
          </cell>
          <cell r="F545">
            <v>24.5</v>
          </cell>
          <cell r="G545">
            <v>24.5</v>
          </cell>
          <cell r="H545">
            <v>24.5</v>
          </cell>
          <cell r="I545" t="b">
            <v>1</v>
          </cell>
          <cell r="J545" t="b">
            <v>1</v>
          </cell>
          <cell r="K545">
            <v>0</v>
          </cell>
          <cell r="L545">
            <v>24.5</v>
          </cell>
        </row>
        <row r="546">
          <cell r="D546" t="str">
            <v>TBNP</v>
          </cell>
          <cell r="E546" t="str">
            <v>KIM B NO.5-6</v>
          </cell>
          <cell r="F546">
            <v>22.5</v>
          </cell>
          <cell r="G546">
            <v>22.5</v>
          </cell>
          <cell r="H546">
            <v>22.5</v>
          </cell>
          <cell r="I546" t="b">
            <v>1</v>
          </cell>
          <cell r="J546" t="b">
            <v>1</v>
          </cell>
          <cell r="K546">
            <v>0</v>
          </cell>
          <cell r="L546">
            <v>22.5</v>
          </cell>
        </row>
        <row r="547">
          <cell r="D547" t="str">
            <v>TWT7</v>
          </cell>
          <cell r="E547" t="str">
            <v>SURYA CIPTA</v>
          </cell>
          <cell r="F547">
            <v>21.9</v>
          </cell>
          <cell r="G547">
            <v>21.9</v>
          </cell>
          <cell r="H547">
            <v>21.9</v>
          </cell>
          <cell r="I547" t="b">
            <v>1</v>
          </cell>
          <cell r="J547" t="b">
            <v>1</v>
          </cell>
          <cell r="K547">
            <v>0</v>
          </cell>
          <cell r="L547">
            <v>21.9</v>
          </cell>
        </row>
        <row r="548">
          <cell r="D548" t="str">
            <v>TCN4</v>
          </cell>
          <cell r="E548" t="str">
            <v>RONGGOWALUYO</v>
          </cell>
          <cell r="F548">
            <v>34.4</v>
          </cell>
          <cell r="G548">
            <v>34.4</v>
          </cell>
          <cell r="H548">
            <v>34.4</v>
          </cell>
          <cell r="I548" t="b">
            <v>1</v>
          </cell>
          <cell r="J548" t="b">
            <v>1</v>
          </cell>
          <cell r="K548">
            <v>0</v>
          </cell>
          <cell r="L548">
            <v>34.4</v>
          </cell>
        </row>
        <row r="549">
          <cell r="D549" t="str">
            <v>T40C</v>
          </cell>
          <cell r="E549" t="str">
            <v>RUBAYA</v>
          </cell>
          <cell r="F549">
            <v>33</v>
          </cell>
          <cell r="G549">
            <v>33</v>
          </cell>
          <cell r="H549">
            <v>33</v>
          </cell>
          <cell r="I549" t="b">
            <v>1</v>
          </cell>
          <cell r="J549" t="b">
            <v>1</v>
          </cell>
          <cell r="K549">
            <v>0</v>
          </cell>
          <cell r="L549">
            <v>33</v>
          </cell>
        </row>
        <row r="550">
          <cell r="D550" t="str">
            <v>TB7N</v>
          </cell>
          <cell r="E550" t="str">
            <v>DR. TARUNO</v>
          </cell>
          <cell r="F550">
            <v>29.6</v>
          </cell>
          <cell r="G550">
            <v>29.6</v>
          </cell>
          <cell r="H550">
            <v>29.6</v>
          </cell>
          <cell r="I550" t="b">
            <v>1</v>
          </cell>
          <cell r="J550" t="b">
            <v>1</v>
          </cell>
          <cell r="K550">
            <v>0</v>
          </cell>
          <cell r="L550">
            <v>29.6</v>
          </cell>
        </row>
        <row r="551">
          <cell r="D551" t="str">
            <v>TLIK</v>
          </cell>
          <cell r="E551" t="str">
            <v>PANATAYUDHA</v>
          </cell>
          <cell r="F551">
            <v>29</v>
          </cell>
          <cell r="G551">
            <v>29</v>
          </cell>
          <cell r="H551">
            <v>29</v>
          </cell>
          <cell r="I551" t="b">
            <v>1</v>
          </cell>
          <cell r="J551" t="b">
            <v>1</v>
          </cell>
          <cell r="K551">
            <v>0</v>
          </cell>
          <cell r="L551">
            <v>29</v>
          </cell>
        </row>
        <row r="552">
          <cell r="D552" t="str">
            <v>FX5G</v>
          </cell>
          <cell r="E552" t="str">
            <v>ADIARSA ( TO THLP )</v>
          </cell>
          <cell r="F552">
            <v>29</v>
          </cell>
          <cell r="G552">
            <v>29</v>
          </cell>
          <cell r="H552">
            <v>29</v>
          </cell>
          <cell r="I552" t="b">
            <v>1</v>
          </cell>
          <cell r="J552" t="b">
            <v>1</v>
          </cell>
          <cell r="K552">
            <v>0</v>
          </cell>
          <cell r="L552">
            <v>29</v>
          </cell>
        </row>
        <row r="553">
          <cell r="D553" t="str">
            <v>TQ4K</v>
          </cell>
          <cell r="E553" t="str">
            <v>DR. TARUNO 135</v>
          </cell>
          <cell r="F553">
            <v>30</v>
          </cell>
          <cell r="G553">
            <v>30</v>
          </cell>
          <cell r="H553">
            <v>30</v>
          </cell>
          <cell r="I553" t="b">
            <v>1</v>
          </cell>
          <cell r="J553" t="b">
            <v>1</v>
          </cell>
          <cell r="K553">
            <v>0</v>
          </cell>
          <cell r="L553">
            <v>30</v>
          </cell>
        </row>
        <row r="554">
          <cell r="D554" t="str">
            <v>T05M</v>
          </cell>
          <cell r="E554" t="str">
            <v>WIRASABA</v>
          </cell>
          <cell r="F554">
            <v>28.8</v>
          </cell>
          <cell r="G554">
            <v>28.8</v>
          </cell>
          <cell r="H554">
            <v>28.8</v>
          </cell>
          <cell r="I554" t="b">
            <v>1</v>
          </cell>
          <cell r="J554" t="b">
            <v>1</v>
          </cell>
          <cell r="K554">
            <v>0</v>
          </cell>
          <cell r="L554">
            <v>28.8</v>
          </cell>
        </row>
        <row r="555">
          <cell r="D555" t="str">
            <v>TDZ9</v>
          </cell>
          <cell r="E555" t="str">
            <v>OTISTA KARAWANG</v>
          </cell>
          <cell r="F555">
            <v>28.4</v>
          </cell>
          <cell r="G555">
            <v>28.4</v>
          </cell>
          <cell r="H555">
            <v>28.4</v>
          </cell>
          <cell r="I555" t="b">
            <v>1</v>
          </cell>
          <cell r="J555" t="b">
            <v>1</v>
          </cell>
          <cell r="K555">
            <v>0</v>
          </cell>
          <cell r="L555">
            <v>28.4</v>
          </cell>
        </row>
        <row r="556">
          <cell r="D556" t="str">
            <v>T8KT</v>
          </cell>
          <cell r="E556" t="str">
            <v>SUHUD HIDAYAT</v>
          </cell>
          <cell r="F556">
            <v>26.8</v>
          </cell>
          <cell r="G556">
            <v>26.8</v>
          </cell>
          <cell r="H556">
            <v>26.8</v>
          </cell>
          <cell r="I556" t="b">
            <v>1</v>
          </cell>
          <cell r="J556" t="b">
            <v>1</v>
          </cell>
          <cell r="K556">
            <v>0</v>
          </cell>
          <cell r="L556">
            <v>26.8</v>
          </cell>
        </row>
        <row r="557">
          <cell r="D557" t="str">
            <v>TK0Q</v>
          </cell>
          <cell r="E557" t="str">
            <v>UNISKA RONGGOWALUYO</v>
          </cell>
          <cell r="F557">
            <v>35.1</v>
          </cell>
          <cell r="G557">
            <v>35.1</v>
          </cell>
          <cell r="H557">
            <v>35.1</v>
          </cell>
          <cell r="I557" t="b">
            <v>1</v>
          </cell>
          <cell r="J557" t="b">
            <v>1</v>
          </cell>
          <cell r="K557">
            <v>0</v>
          </cell>
          <cell r="L557">
            <v>35.1</v>
          </cell>
        </row>
        <row r="558">
          <cell r="D558" t="str">
            <v>TJ6J</v>
          </cell>
          <cell r="E558" t="str">
            <v>DGRIYA </v>
          </cell>
          <cell r="F558">
            <v>25.9</v>
          </cell>
          <cell r="G558">
            <v>25.9</v>
          </cell>
          <cell r="H558">
            <v>25.9</v>
          </cell>
          <cell r="I558" t="b">
            <v>1</v>
          </cell>
          <cell r="J558" t="b">
            <v>1</v>
          </cell>
          <cell r="K558">
            <v>0</v>
          </cell>
          <cell r="L558">
            <v>25.9</v>
          </cell>
        </row>
        <row r="559">
          <cell r="D559" t="str">
            <v>T1TZ</v>
          </cell>
          <cell r="E559" t="str">
            <v>VETERAN IRIGASI</v>
          </cell>
          <cell r="F559">
            <v>28.8</v>
          </cell>
          <cell r="G559">
            <v>28.8</v>
          </cell>
          <cell r="H559">
            <v>28.8</v>
          </cell>
          <cell r="I559" t="b">
            <v>1</v>
          </cell>
          <cell r="J559" t="b">
            <v>1</v>
          </cell>
          <cell r="K559">
            <v>0</v>
          </cell>
          <cell r="L559">
            <v>28.8</v>
          </cell>
        </row>
        <row r="560">
          <cell r="D560" t="str">
            <v>F12A</v>
          </cell>
          <cell r="E560" t="str">
            <v>GADING ELOK</v>
          </cell>
          <cell r="F560">
            <v>27.9</v>
          </cell>
          <cell r="G560">
            <v>27.9</v>
          </cell>
          <cell r="H560">
            <v>27.9</v>
          </cell>
          <cell r="I560" t="b">
            <v>1</v>
          </cell>
          <cell r="J560" t="b">
            <v>1</v>
          </cell>
          <cell r="K560">
            <v>0</v>
          </cell>
          <cell r="L560">
            <v>27.9</v>
          </cell>
        </row>
        <row r="561">
          <cell r="D561" t="str">
            <v>TWKY</v>
          </cell>
          <cell r="E561" t="str">
            <v>RAWA GABUS</v>
          </cell>
          <cell r="F561">
            <v>27.8</v>
          </cell>
          <cell r="G561">
            <v>27.8</v>
          </cell>
          <cell r="H561">
            <v>27.8</v>
          </cell>
          <cell r="I561" t="b">
            <v>1</v>
          </cell>
          <cell r="J561" t="b">
            <v>1</v>
          </cell>
          <cell r="K561">
            <v>0</v>
          </cell>
          <cell r="L561">
            <v>27.8</v>
          </cell>
        </row>
        <row r="562">
          <cell r="D562" t="str">
            <v>TEL1</v>
          </cell>
          <cell r="E562" t="str">
            <v>CIRANGON MAJALAYA </v>
          </cell>
          <cell r="F562">
            <v>33.2</v>
          </cell>
          <cell r="G562">
            <v>33.2</v>
          </cell>
          <cell r="H562">
            <v>33.2</v>
          </cell>
          <cell r="I562" t="b">
            <v>1</v>
          </cell>
          <cell r="J562" t="b">
            <v>1</v>
          </cell>
          <cell r="K562">
            <v>0</v>
          </cell>
          <cell r="L562">
            <v>33.2</v>
          </cell>
        </row>
        <row r="563">
          <cell r="D563" t="str">
            <v>TAOM</v>
          </cell>
          <cell r="E563" t="str">
            <v>PALUMBON RAYA</v>
          </cell>
          <cell r="F563">
            <v>30.5</v>
          </cell>
          <cell r="G563">
            <v>30.5</v>
          </cell>
          <cell r="H563">
            <v>30.5</v>
          </cell>
          <cell r="I563" t="b">
            <v>1</v>
          </cell>
          <cell r="J563" t="b">
            <v>1</v>
          </cell>
          <cell r="K563">
            <v>0</v>
          </cell>
          <cell r="L563">
            <v>30.5</v>
          </cell>
        </row>
        <row r="564">
          <cell r="D564" t="str">
            <v>TPSM</v>
          </cell>
          <cell r="E564" t="str">
            <v>SYECHQURO RAYA</v>
          </cell>
          <cell r="F564">
            <v>29.3</v>
          </cell>
          <cell r="G564">
            <v>29.3</v>
          </cell>
          <cell r="H564">
            <v>29.3</v>
          </cell>
          <cell r="I564" t="b">
            <v>1</v>
          </cell>
          <cell r="J564" t="b">
            <v>1</v>
          </cell>
          <cell r="K564">
            <v>0</v>
          </cell>
          <cell r="L564">
            <v>29.3</v>
          </cell>
        </row>
        <row r="565">
          <cell r="D565" t="str">
            <v>TK0O</v>
          </cell>
          <cell r="E565" t="str">
            <v>RAWA GEMPOL KULON</v>
          </cell>
          <cell r="F565">
            <v>33.9</v>
          </cell>
          <cell r="G565">
            <v>33.9</v>
          </cell>
          <cell r="H565">
            <v>33.9</v>
          </cell>
          <cell r="I565" t="b">
            <v>1</v>
          </cell>
          <cell r="J565" t="b">
            <v>1</v>
          </cell>
          <cell r="K565">
            <v>0</v>
          </cell>
          <cell r="L565">
            <v>33.9</v>
          </cell>
        </row>
        <row r="566">
          <cell r="D566" t="str">
            <v>TSCR</v>
          </cell>
          <cell r="E566" t="str">
            <v>BAYUR KIDUL</v>
          </cell>
          <cell r="F566">
            <v>31.7</v>
          </cell>
          <cell r="G566">
            <v>31.7</v>
          </cell>
          <cell r="H566">
            <v>31.7</v>
          </cell>
          <cell r="I566" t="b">
            <v>1</v>
          </cell>
          <cell r="J566" t="b">
            <v>1</v>
          </cell>
          <cell r="K566">
            <v>0</v>
          </cell>
          <cell r="L566">
            <v>31.7</v>
          </cell>
        </row>
        <row r="567">
          <cell r="D567" t="str">
            <v>TLBK</v>
          </cell>
          <cell r="E567" t="str">
            <v>SYEHQURO CIKALONG</v>
          </cell>
          <cell r="F567">
            <v>29</v>
          </cell>
          <cell r="G567">
            <v>29</v>
          </cell>
          <cell r="H567">
            <v>29</v>
          </cell>
          <cell r="I567" t="b">
            <v>1</v>
          </cell>
          <cell r="J567" t="b">
            <v>1</v>
          </cell>
          <cell r="K567">
            <v>0</v>
          </cell>
          <cell r="L567">
            <v>29</v>
          </cell>
        </row>
        <row r="568">
          <cell r="D568" t="str">
            <v>TE1M</v>
          </cell>
          <cell r="E568" t="str">
            <v>KRASAK CILAMAYA</v>
          </cell>
          <cell r="F568">
            <v>27</v>
          </cell>
          <cell r="G568">
            <v>27</v>
          </cell>
          <cell r="H568">
            <v>27</v>
          </cell>
          <cell r="I568" t="b">
            <v>1</v>
          </cell>
          <cell r="J568" t="b">
            <v>1</v>
          </cell>
          <cell r="K568">
            <v>0</v>
          </cell>
          <cell r="L568">
            <v>27</v>
          </cell>
        </row>
        <row r="569">
          <cell r="D569" t="str">
            <v>T4C9</v>
          </cell>
          <cell r="E569" t="str">
            <v>GRMPOL BANYUSARI</v>
          </cell>
          <cell r="F569">
            <v>24.4</v>
          </cell>
          <cell r="G569">
            <v>24.4</v>
          </cell>
          <cell r="H569">
            <v>24.4</v>
          </cell>
          <cell r="I569" t="b">
            <v>1</v>
          </cell>
          <cell r="J569" t="b">
            <v>1</v>
          </cell>
          <cell r="K569">
            <v>0</v>
          </cell>
          <cell r="L569">
            <v>24.4</v>
          </cell>
        </row>
        <row r="570">
          <cell r="D570" t="str">
            <v>T37H</v>
          </cell>
          <cell r="E570" t="str">
            <v>GEMPOL</v>
          </cell>
          <cell r="F570">
            <v>23.6</v>
          </cell>
          <cell r="G570">
            <v>23.6</v>
          </cell>
          <cell r="H570">
            <v>23.6</v>
          </cell>
          <cell r="I570" t="b">
            <v>1</v>
          </cell>
          <cell r="J570" t="b">
            <v>1</v>
          </cell>
          <cell r="K570">
            <v>0</v>
          </cell>
          <cell r="L570">
            <v>23.6</v>
          </cell>
        </row>
        <row r="571">
          <cell r="D571" t="str">
            <v>TX2W</v>
          </cell>
          <cell r="E571" t="str">
            <v>BANYUSARI</v>
          </cell>
          <cell r="F571">
            <v>21.8</v>
          </cell>
          <cell r="G571">
            <v>21.8</v>
          </cell>
          <cell r="H571">
            <v>21.8</v>
          </cell>
          <cell r="I571" t="b">
            <v>1</v>
          </cell>
          <cell r="J571" t="b">
            <v>1</v>
          </cell>
          <cell r="K571">
            <v>0</v>
          </cell>
          <cell r="L571">
            <v>21.8</v>
          </cell>
        </row>
        <row r="572">
          <cell r="D572" t="str">
            <v>TTLU</v>
          </cell>
          <cell r="E572" t="str">
            <v>CICINDE UTARA</v>
          </cell>
          <cell r="F572">
            <v>20.9</v>
          </cell>
          <cell r="G572">
            <v>20.9</v>
          </cell>
          <cell r="H572">
            <v>20.9</v>
          </cell>
          <cell r="I572" t="b">
            <v>1</v>
          </cell>
          <cell r="J572" t="b">
            <v>1</v>
          </cell>
          <cell r="K572">
            <v>0</v>
          </cell>
          <cell r="L572">
            <v>20.9</v>
          </cell>
        </row>
        <row r="573">
          <cell r="D573" t="str">
            <v>TJKP</v>
          </cell>
          <cell r="E573" t="str">
            <v>CICINDE 2</v>
          </cell>
          <cell r="F573">
            <v>22.5</v>
          </cell>
          <cell r="G573">
            <v>22.5</v>
          </cell>
          <cell r="H573">
            <v>22.5</v>
          </cell>
          <cell r="I573" t="b">
            <v>1</v>
          </cell>
          <cell r="J573" t="b">
            <v>1</v>
          </cell>
          <cell r="K573">
            <v>0</v>
          </cell>
          <cell r="L573">
            <v>22.5</v>
          </cell>
        </row>
        <row r="574">
          <cell r="D574" t="str">
            <v>TCKU</v>
          </cell>
          <cell r="E574" t="str">
            <v>CIKALONG SARI</v>
          </cell>
          <cell r="F574">
            <v>15.9</v>
          </cell>
          <cell r="G574">
            <v>15.9</v>
          </cell>
          <cell r="H574">
            <v>15.9</v>
          </cell>
          <cell r="I574" t="b">
            <v>1</v>
          </cell>
          <cell r="J574" t="b">
            <v>1</v>
          </cell>
          <cell r="K574">
            <v>0</v>
          </cell>
          <cell r="L574">
            <v>15.9</v>
          </cell>
        </row>
        <row r="575">
          <cell r="D575" t="str">
            <v>TD30</v>
          </cell>
          <cell r="E575" t="str">
            <v>WALAHAR </v>
          </cell>
          <cell r="F575">
            <v>19.5</v>
          </cell>
          <cell r="G575">
            <v>19.5</v>
          </cell>
          <cell r="H575">
            <v>19.5</v>
          </cell>
          <cell r="I575" t="b">
            <v>1</v>
          </cell>
          <cell r="J575" t="b">
            <v>1</v>
          </cell>
          <cell r="K575">
            <v>0</v>
          </cell>
          <cell r="L575">
            <v>19.5</v>
          </cell>
        </row>
        <row r="576">
          <cell r="D576" t="str">
            <v>FR9K</v>
          </cell>
          <cell r="E576" t="str">
            <v>WALAHAR RAYA</v>
          </cell>
          <cell r="F576">
            <v>19.8</v>
          </cell>
          <cell r="G576">
            <v>19.8</v>
          </cell>
          <cell r="H576">
            <v>19.8</v>
          </cell>
          <cell r="I576" t="b">
            <v>1</v>
          </cell>
          <cell r="J576" t="b">
            <v>1</v>
          </cell>
          <cell r="K576">
            <v>0</v>
          </cell>
          <cell r="L576">
            <v>19.8</v>
          </cell>
        </row>
        <row r="577">
          <cell r="D577" t="str">
            <v>TNU6</v>
          </cell>
          <cell r="E577" t="str">
            <v>KOSAMBI CURUG</v>
          </cell>
          <cell r="F577">
            <v>18.1</v>
          </cell>
          <cell r="G577">
            <v>18.1</v>
          </cell>
          <cell r="H577">
            <v>18.1</v>
          </cell>
          <cell r="I577" t="b">
            <v>1</v>
          </cell>
          <cell r="J577" t="b">
            <v>1</v>
          </cell>
          <cell r="K577">
            <v>0</v>
          </cell>
          <cell r="L577">
            <v>18.1</v>
          </cell>
        </row>
        <row r="578">
          <cell r="D578" t="str">
            <v>TOAW</v>
          </cell>
          <cell r="E578" t="str">
            <v>SUMUR KONDANG</v>
          </cell>
          <cell r="F578">
            <v>18</v>
          </cell>
          <cell r="G578">
            <v>18</v>
          </cell>
          <cell r="H578">
            <v>18</v>
          </cell>
          <cell r="I578" t="b">
            <v>1</v>
          </cell>
          <cell r="J578" t="b">
            <v>1</v>
          </cell>
          <cell r="K578">
            <v>0</v>
          </cell>
          <cell r="L578">
            <v>18</v>
          </cell>
        </row>
        <row r="579">
          <cell r="D579" t="str">
            <v>T3Q1</v>
          </cell>
          <cell r="E579" t="str">
            <v>CIKAMPEK PARAKAN 05</v>
          </cell>
          <cell r="F579">
            <v>8.6</v>
          </cell>
          <cell r="G579">
            <v>8.6</v>
          </cell>
          <cell r="H579">
            <v>8.6</v>
          </cell>
          <cell r="I579" t="b">
            <v>1</v>
          </cell>
          <cell r="J579" t="b">
            <v>1</v>
          </cell>
          <cell r="K579">
            <v>0</v>
          </cell>
          <cell r="L579">
            <v>8.6</v>
          </cell>
        </row>
        <row r="580">
          <cell r="D580" t="str">
            <v>TVNL</v>
          </cell>
          <cell r="E580" t="str">
            <v>PARAKAN CIKAMPEK RAYA</v>
          </cell>
          <cell r="F580">
            <v>9.1</v>
          </cell>
          <cell r="G580">
            <v>9.1</v>
          </cell>
          <cell r="H580">
            <v>9.1</v>
          </cell>
          <cell r="I580" t="b">
            <v>1</v>
          </cell>
          <cell r="J580" t="b">
            <v>1</v>
          </cell>
          <cell r="K580">
            <v>0</v>
          </cell>
          <cell r="L580">
            <v>9.1</v>
          </cell>
        </row>
        <row r="581">
          <cell r="D581" t="str">
            <v>TKSE</v>
          </cell>
          <cell r="E581" t="str">
            <v>KARANG SINOM</v>
          </cell>
          <cell r="F581">
            <v>13.6</v>
          </cell>
          <cell r="G581">
            <v>13.6</v>
          </cell>
          <cell r="H581">
            <v>13.6</v>
          </cell>
          <cell r="I581" t="b">
            <v>1</v>
          </cell>
          <cell r="J581" t="b">
            <v>1</v>
          </cell>
          <cell r="K581">
            <v>0</v>
          </cell>
          <cell r="L581">
            <v>13.6</v>
          </cell>
        </row>
        <row r="582">
          <cell r="D582" t="str">
            <v>TMP2</v>
          </cell>
          <cell r="E582" t="str">
            <v>PUCUNG</v>
          </cell>
          <cell r="F582">
            <v>10.8</v>
          </cell>
          <cell r="G582">
            <v>10.8</v>
          </cell>
          <cell r="H582">
            <v>10.8</v>
          </cell>
          <cell r="I582" t="b">
            <v>1</v>
          </cell>
          <cell r="J582" t="b">
            <v>1</v>
          </cell>
          <cell r="K582">
            <v>0</v>
          </cell>
          <cell r="L582">
            <v>10.8</v>
          </cell>
        </row>
        <row r="583">
          <cell r="D583" t="str">
            <v>T3BS</v>
          </cell>
          <cell r="E583" t="str">
            <v>RAYA SUKAMANAH</v>
          </cell>
          <cell r="F583">
            <v>9.9</v>
          </cell>
          <cell r="G583">
            <v>9.9</v>
          </cell>
          <cell r="H583">
            <v>9.9</v>
          </cell>
          <cell r="I583" t="b">
            <v>1</v>
          </cell>
          <cell r="J583" t="b">
            <v>1</v>
          </cell>
          <cell r="K583">
            <v>0</v>
          </cell>
          <cell r="L583">
            <v>9.9</v>
          </cell>
        </row>
        <row r="584">
          <cell r="D584" t="str">
            <v>TBWX</v>
          </cell>
          <cell r="E584" t="str">
            <v>VILLA INDAH PERMATA</v>
          </cell>
          <cell r="F584">
            <v>10.7</v>
          </cell>
          <cell r="G584">
            <v>10.7</v>
          </cell>
          <cell r="H584">
            <v>10.7</v>
          </cell>
          <cell r="I584" t="b">
            <v>1</v>
          </cell>
          <cell r="J584" t="b">
            <v>1</v>
          </cell>
          <cell r="K584">
            <v>0</v>
          </cell>
          <cell r="L584">
            <v>10.7</v>
          </cell>
        </row>
        <row r="585">
          <cell r="D585" t="str">
            <v>R063</v>
          </cell>
          <cell r="E585" t="str">
            <v>BUMI DAWUAN</v>
          </cell>
          <cell r="F585">
            <v>11.6</v>
          </cell>
          <cell r="G585">
            <v>11.6</v>
          </cell>
          <cell r="H585">
            <v>11.6</v>
          </cell>
          <cell r="I585" t="b">
            <v>1</v>
          </cell>
          <cell r="J585" t="b">
            <v>1</v>
          </cell>
          <cell r="K585">
            <v>0</v>
          </cell>
          <cell r="L585">
            <v>11.6</v>
          </cell>
        </row>
        <row r="586">
          <cell r="D586" t="str">
            <v>T14N</v>
          </cell>
          <cell r="E586" t="str">
            <v>MAHKOTA BIP</v>
          </cell>
          <cell r="F586">
            <v>10.8</v>
          </cell>
          <cell r="G586">
            <v>10.8</v>
          </cell>
          <cell r="H586">
            <v>10.8</v>
          </cell>
          <cell r="I586" t="b">
            <v>1</v>
          </cell>
          <cell r="J586" t="b">
            <v>1</v>
          </cell>
          <cell r="K586">
            <v>0</v>
          </cell>
          <cell r="L586">
            <v>10.8</v>
          </cell>
        </row>
        <row r="587">
          <cell r="D587" t="str">
            <v>TBZN</v>
          </cell>
          <cell r="E587" t="str">
            <v>CIKAMPEK WADAS</v>
          </cell>
          <cell r="F587">
            <v>10.3</v>
          </cell>
          <cell r="G587">
            <v>10.3</v>
          </cell>
          <cell r="H587">
            <v>10.3</v>
          </cell>
          <cell r="I587" t="b">
            <v>1</v>
          </cell>
          <cell r="J587" t="b">
            <v>1</v>
          </cell>
          <cell r="K587">
            <v>0</v>
          </cell>
          <cell r="L587">
            <v>10.3</v>
          </cell>
        </row>
        <row r="588">
          <cell r="D588" t="str">
            <v>TVKJ</v>
          </cell>
          <cell r="E588" t="str">
            <v>SUKAJADI CIKAMPEK</v>
          </cell>
          <cell r="F588">
            <v>9.9</v>
          </cell>
          <cell r="G588">
            <v>9.9</v>
          </cell>
          <cell r="H588">
            <v>9.9</v>
          </cell>
          <cell r="I588" t="b">
            <v>1</v>
          </cell>
          <cell r="J588" t="b">
            <v>1</v>
          </cell>
          <cell r="K588">
            <v>0</v>
          </cell>
          <cell r="L588">
            <v>9.9</v>
          </cell>
        </row>
        <row r="589">
          <cell r="D589" t="str">
            <v>T6IA</v>
          </cell>
          <cell r="E589" t="str">
            <v>SARIMULYA 72</v>
          </cell>
          <cell r="F589">
            <v>7.2</v>
          </cell>
          <cell r="G589">
            <v>7.2</v>
          </cell>
          <cell r="H589">
            <v>7.2</v>
          </cell>
          <cell r="I589" t="b">
            <v>1</v>
          </cell>
          <cell r="J589" t="b">
            <v>1</v>
          </cell>
          <cell r="K589">
            <v>0</v>
          </cell>
          <cell r="L589">
            <v>7.2</v>
          </cell>
        </row>
        <row r="590">
          <cell r="D590" t="str">
            <v>TNEQ</v>
          </cell>
          <cell r="E590" t="str">
            <v>KOTA BARU RESIDENCE</v>
          </cell>
          <cell r="F590">
            <v>10.6</v>
          </cell>
          <cell r="G590">
            <v>10.6</v>
          </cell>
          <cell r="H590">
            <v>10.6</v>
          </cell>
          <cell r="I590" t="b">
            <v>1</v>
          </cell>
          <cell r="J590" t="b">
            <v>1</v>
          </cell>
          <cell r="K590">
            <v>0</v>
          </cell>
          <cell r="L590">
            <v>10.6</v>
          </cell>
        </row>
        <row r="591">
          <cell r="D591" t="str">
            <v>FIBY</v>
          </cell>
          <cell r="E591" t="str">
            <v>CARIU 02</v>
          </cell>
          <cell r="F591">
            <v>9.3</v>
          </cell>
          <cell r="G591">
            <v>9.3</v>
          </cell>
          <cell r="H591">
            <v>9.3</v>
          </cell>
          <cell r="I591" t="b">
            <v>1</v>
          </cell>
          <cell r="J591" t="b">
            <v>1</v>
          </cell>
          <cell r="K591">
            <v>0</v>
          </cell>
          <cell r="L591">
            <v>9.3</v>
          </cell>
        </row>
        <row r="592">
          <cell r="D592" t="str">
            <v>TFMI</v>
          </cell>
          <cell r="E592" t="str">
            <v>KOTA BARU</v>
          </cell>
          <cell r="F592">
            <v>9.9</v>
          </cell>
          <cell r="G592">
            <v>9.9</v>
          </cell>
          <cell r="H592">
            <v>9.9</v>
          </cell>
          <cell r="I592" t="b">
            <v>1</v>
          </cell>
          <cell r="J592" t="b">
            <v>1</v>
          </cell>
          <cell r="K592">
            <v>0</v>
          </cell>
          <cell r="L592">
            <v>9.9</v>
          </cell>
        </row>
        <row r="593">
          <cell r="D593" t="str">
            <v>T25A</v>
          </cell>
          <cell r="E593" t="str">
            <v>SUDIRMAN RAYA</v>
          </cell>
          <cell r="F593">
            <v>8.3</v>
          </cell>
          <cell r="G593">
            <v>8.3</v>
          </cell>
          <cell r="H593">
            <v>8.3</v>
          </cell>
          <cell r="I593" t="b">
            <v>1</v>
          </cell>
          <cell r="J593" t="b">
            <v>1</v>
          </cell>
          <cell r="K593">
            <v>0</v>
          </cell>
          <cell r="L593">
            <v>8.3</v>
          </cell>
        </row>
        <row r="594">
          <cell r="D594" t="str">
            <v>TL09</v>
          </cell>
          <cell r="E594" t="str">
            <v>WANCI MEKAR</v>
          </cell>
          <cell r="F594">
            <v>9.7</v>
          </cell>
          <cell r="G594">
            <v>9.7</v>
          </cell>
          <cell r="H594">
            <v>9.7</v>
          </cell>
          <cell r="I594" t="b">
            <v>1</v>
          </cell>
          <cell r="J594" t="b">
            <v>1</v>
          </cell>
          <cell r="K594">
            <v>0</v>
          </cell>
          <cell r="L594">
            <v>9.7</v>
          </cell>
        </row>
        <row r="595">
          <cell r="D595" t="str">
            <v>T64W</v>
          </cell>
          <cell r="E595" t="str">
            <v>CIBATU KRANJAN</v>
          </cell>
          <cell r="F595">
            <v>20.2</v>
          </cell>
          <cell r="G595">
            <v>20.2</v>
          </cell>
          <cell r="H595">
            <v>20.2</v>
          </cell>
          <cell r="I595" t="b">
            <v>1</v>
          </cell>
          <cell r="J595" t="b">
            <v>1</v>
          </cell>
          <cell r="K595">
            <v>0</v>
          </cell>
          <cell r="L595">
            <v>20.2</v>
          </cell>
        </row>
        <row r="596">
          <cell r="D596" t="str">
            <v>TMR9</v>
          </cell>
          <cell r="E596" t="str">
            <v>CAMPAKASARI</v>
          </cell>
          <cell r="F596">
            <v>13.8</v>
          </cell>
          <cell r="G596">
            <v>13.8</v>
          </cell>
          <cell r="H596">
            <v>13.8</v>
          </cell>
          <cell r="I596" t="b">
            <v>1</v>
          </cell>
          <cell r="J596" t="b">
            <v>1</v>
          </cell>
          <cell r="K596">
            <v>0</v>
          </cell>
          <cell r="L596">
            <v>13.8</v>
          </cell>
        </row>
        <row r="597">
          <cell r="D597" t="str">
            <v>TRNN</v>
          </cell>
          <cell r="E597" t="str">
            <v>CIREOG</v>
          </cell>
          <cell r="F597">
            <v>17.7</v>
          </cell>
          <cell r="G597">
            <v>17.7</v>
          </cell>
          <cell r="H597">
            <v>17.7</v>
          </cell>
          <cell r="I597" t="b">
            <v>1</v>
          </cell>
          <cell r="J597" t="b">
            <v>1</v>
          </cell>
          <cell r="K597">
            <v>0</v>
          </cell>
          <cell r="L597">
            <v>17.7</v>
          </cell>
        </row>
        <row r="598">
          <cell r="D598" t="str">
            <v>F1YQ</v>
          </cell>
          <cell r="E598" t="str">
            <v>CINANGKA (TO TXDS)</v>
          </cell>
          <cell r="F598">
            <v>3.1</v>
          </cell>
          <cell r="G598">
            <v>3.1</v>
          </cell>
          <cell r="H598">
            <v>3.1</v>
          </cell>
          <cell r="I598" t="b">
            <v>1</v>
          </cell>
          <cell r="J598" t="b">
            <v>1</v>
          </cell>
          <cell r="K598">
            <v>0</v>
          </cell>
          <cell r="L598">
            <v>3.1</v>
          </cell>
        </row>
        <row r="599">
          <cell r="D599" t="str">
            <v>TDQ6</v>
          </cell>
          <cell r="E599" t="str">
            <v>JUANDA RAYA</v>
          </cell>
          <cell r="F599">
            <v>6.7</v>
          </cell>
          <cell r="G599">
            <v>6.7</v>
          </cell>
          <cell r="H599">
            <v>6.7</v>
          </cell>
          <cell r="I599" t="b">
            <v>1</v>
          </cell>
          <cell r="J599" t="b">
            <v>1</v>
          </cell>
          <cell r="K599">
            <v>0</v>
          </cell>
          <cell r="L599">
            <v>6.7</v>
          </cell>
        </row>
        <row r="600">
          <cell r="D600" t="str">
            <v>T2YA</v>
          </cell>
          <cell r="E600" t="str">
            <v>JUANDA 122</v>
          </cell>
          <cell r="F600">
            <v>5.7</v>
          </cell>
          <cell r="G600">
            <v>5.7</v>
          </cell>
          <cell r="H600">
            <v>5.7</v>
          </cell>
          <cell r="I600" t="b">
            <v>1</v>
          </cell>
          <cell r="J600" t="b">
            <v>1</v>
          </cell>
          <cell r="K600">
            <v>0</v>
          </cell>
          <cell r="L600">
            <v>5.7</v>
          </cell>
        </row>
        <row r="601">
          <cell r="D601" t="str">
            <v>TPW1</v>
          </cell>
          <cell r="E601" t="str">
            <v>JOMIN RAYA</v>
          </cell>
          <cell r="F601">
            <v>6.4</v>
          </cell>
          <cell r="G601">
            <v>6.4</v>
          </cell>
          <cell r="H601">
            <v>6.4</v>
          </cell>
          <cell r="I601" t="b">
            <v>1</v>
          </cell>
          <cell r="J601" t="b">
            <v>1</v>
          </cell>
          <cell r="K601">
            <v>0</v>
          </cell>
          <cell r="L601">
            <v>6.4</v>
          </cell>
        </row>
        <row r="602">
          <cell r="D602" t="str">
            <v>TY63</v>
          </cell>
          <cell r="E602" t="str">
            <v>JATISARI RAYA</v>
          </cell>
          <cell r="F602">
            <v>24.2</v>
          </cell>
          <cell r="G602">
            <v>24.2</v>
          </cell>
          <cell r="H602">
            <v>24.2</v>
          </cell>
          <cell r="I602" t="b">
            <v>1</v>
          </cell>
          <cell r="J602" t="b">
            <v>1</v>
          </cell>
          <cell r="K602">
            <v>0</v>
          </cell>
          <cell r="L602">
            <v>24.2</v>
          </cell>
        </row>
        <row r="603">
          <cell r="D603" t="str">
            <v>TXA8</v>
          </cell>
          <cell r="E603" t="str">
            <v>PANGULAH</v>
          </cell>
          <cell r="F603">
            <v>8.9</v>
          </cell>
          <cell r="G603">
            <v>8.9</v>
          </cell>
          <cell r="H603">
            <v>8.9</v>
          </cell>
          <cell r="I603" t="b">
            <v>1</v>
          </cell>
          <cell r="J603" t="b">
            <v>1</v>
          </cell>
          <cell r="K603">
            <v>0</v>
          </cell>
          <cell r="L603">
            <v>8.9</v>
          </cell>
        </row>
        <row r="604">
          <cell r="D604" t="str">
            <v>FNKR</v>
          </cell>
          <cell r="E604" t="str">
            <v>BUANA KOTA BARU</v>
          </cell>
          <cell r="F604">
            <v>9.5</v>
          </cell>
          <cell r="G604">
            <v>9.5</v>
          </cell>
          <cell r="H604">
            <v>9.5</v>
          </cell>
          <cell r="I604" t="b">
            <v>1</v>
          </cell>
          <cell r="J604" t="b">
            <v>1</v>
          </cell>
          <cell r="K604">
            <v>0</v>
          </cell>
          <cell r="L604">
            <v>9.5</v>
          </cell>
        </row>
        <row r="605">
          <cell r="D605" t="str">
            <v>T03Q</v>
          </cell>
          <cell r="E605" t="str">
            <v>CIKAMPEK RAYA</v>
          </cell>
          <cell r="F605">
            <v>9.7</v>
          </cell>
          <cell r="G605">
            <v>9.7</v>
          </cell>
          <cell r="H605">
            <v>9.7</v>
          </cell>
          <cell r="I605" t="b">
            <v>1</v>
          </cell>
          <cell r="J605" t="b">
            <v>1</v>
          </cell>
          <cell r="K605">
            <v>0</v>
          </cell>
          <cell r="L605">
            <v>9.7</v>
          </cell>
        </row>
        <row r="606">
          <cell r="D606" t="str">
            <v>T9ET</v>
          </cell>
          <cell r="E606" t="str">
            <v>JATI SARI</v>
          </cell>
          <cell r="F606">
            <v>13.6</v>
          </cell>
          <cell r="G606">
            <v>13.6</v>
          </cell>
          <cell r="H606">
            <v>13.6</v>
          </cell>
          <cell r="I606" t="b">
            <v>1</v>
          </cell>
          <cell r="J606" t="b">
            <v>1</v>
          </cell>
          <cell r="K606">
            <v>0</v>
          </cell>
          <cell r="L606">
            <v>13.6</v>
          </cell>
        </row>
        <row r="607">
          <cell r="D607" t="str">
            <v>TQM7</v>
          </cell>
          <cell r="E607" t="str">
            <v>JATISARI 2</v>
          </cell>
          <cell r="F607">
            <v>13.2</v>
          </cell>
          <cell r="G607">
            <v>13.2</v>
          </cell>
          <cell r="H607">
            <v>13.2</v>
          </cell>
          <cell r="I607" t="b">
            <v>1</v>
          </cell>
          <cell r="J607" t="b">
            <v>1</v>
          </cell>
          <cell r="K607">
            <v>0</v>
          </cell>
          <cell r="L607">
            <v>13.2</v>
          </cell>
        </row>
        <row r="608">
          <cell r="D608" t="str">
            <v>TD80</v>
          </cell>
          <cell r="E608" t="str">
            <v>JATISARI CIKAMPEK</v>
          </cell>
          <cell r="F608">
            <v>13.5</v>
          </cell>
          <cell r="G608">
            <v>13.5</v>
          </cell>
          <cell r="H608">
            <v>13.5</v>
          </cell>
          <cell r="I608" t="b">
            <v>1</v>
          </cell>
          <cell r="J608" t="b">
            <v>1</v>
          </cell>
          <cell r="K608">
            <v>0</v>
          </cell>
          <cell r="L608">
            <v>13.5</v>
          </cell>
        </row>
        <row r="609">
          <cell r="D609" t="str">
            <v>TMGB</v>
          </cell>
          <cell r="E609" t="str">
            <v>PRAMUKA JATILUHUR</v>
          </cell>
          <cell r="F609">
            <v>26.6</v>
          </cell>
          <cell r="G609">
            <v>26.6</v>
          </cell>
          <cell r="H609">
            <v>26.6</v>
          </cell>
          <cell r="I609" t="b">
            <v>1</v>
          </cell>
          <cell r="J609" t="b">
            <v>1</v>
          </cell>
          <cell r="K609">
            <v>0</v>
          </cell>
          <cell r="L609">
            <v>26.6</v>
          </cell>
        </row>
        <row r="610">
          <cell r="D610" t="str">
            <v>TKEH</v>
          </cell>
          <cell r="E610" t="str">
            <v>CILEGONG ( TO FQS2 )</v>
          </cell>
          <cell r="F610">
            <v>29.5</v>
          </cell>
          <cell r="G610">
            <v>29.5</v>
          </cell>
          <cell r="H610">
            <v>29.5</v>
          </cell>
          <cell r="I610" t="b">
            <v>1</v>
          </cell>
          <cell r="J610" t="b">
            <v>1</v>
          </cell>
          <cell r="K610">
            <v>0</v>
          </cell>
          <cell r="L610">
            <v>29.5</v>
          </cell>
        </row>
        <row r="611">
          <cell r="D611" t="str">
            <v>FYJD</v>
          </cell>
          <cell r="E611" t="str">
            <v>UBRUG JATILUHUR (TO T72V)</v>
          </cell>
          <cell r="F611">
            <v>27.9</v>
          </cell>
          <cell r="G611">
            <v>27.9</v>
          </cell>
          <cell r="H611">
            <v>27.9</v>
          </cell>
          <cell r="I611" t="b">
            <v>1</v>
          </cell>
          <cell r="J611" t="b">
            <v>1</v>
          </cell>
          <cell r="K611">
            <v>0</v>
          </cell>
          <cell r="L611">
            <v>27.9</v>
          </cell>
        </row>
        <row r="612">
          <cell r="D612" t="str">
            <v>TBLS</v>
          </cell>
          <cell r="E612" t="str">
            <v>CILEGONG 07</v>
          </cell>
          <cell r="F612">
            <v>28.7</v>
          </cell>
          <cell r="G612">
            <v>28.7</v>
          </cell>
          <cell r="H612">
            <v>28.7</v>
          </cell>
          <cell r="I612" t="b">
            <v>1</v>
          </cell>
          <cell r="J612" t="b">
            <v>1</v>
          </cell>
          <cell r="K612">
            <v>0</v>
          </cell>
          <cell r="L612">
            <v>28.7</v>
          </cell>
        </row>
        <row r="613">
          <cell r="D613" t="str">
            <v>T0WN</v>
          </cell>
          <cell r="E613" t="str">
            <v>KEMBANG KUNING</v>
          </cell>
          <cell r="F613">
            <v>27.4</v>
          </cell>
          <cell r="G613">
            <v>27.4</v>
          </cell>
          <cell r="H613">
            <v>27.4</v>
          </cell>
          <cell r="I613" t="b">
            <v>1</v>
          </cell>
          <cell r="J613" t="b">
            <v>1</v>
          </cell>
          <cell r="K613">
            <v>0</v>
          </cell>
          <cell r="L613">
            <v>27.4</v>
          </cell>
        </row>
        <row r="614">
          <cell r="D614" t="str">
            <v>T940</v>
          </cell>
          <cell r="E614" t="str">
            <v>BUNDER</v>
          </cell>
          <cell r="F614">
            <v>25.4</v>
          </cell>
          <cell r="G614">
            <v>25.4</v>
          </cell>
          <cell r="H614">
            <v>25.4</v>
          </cell>
          <cell r="I614" t="b">
            <v>1</v>
          </cell>
          <cell r="J614" t="b">
            <v>1</v>
          </cell>
          <cell r="K614">
            <v>0</v>
          </cell>
          <cell r="L614">
            <v>25.4</v>
          </cell>
        </row>
        <row r="615">
          <cell r="D615" t="str">
            <v>TT1P</v>
          </cell>
          <cell r="E615" t="str">
            <v>PURWASARI RAYA</v>
          </cell>
          <cell r="F615">
            <v>14.6</v>
          </cell>
          <cell r="G615">
            <v>14.6</v>
          </cell>
          <cell r="H615">
            <v>14.6</v>
          </cell>
          <cell r="I615" t="b">
            <v>1</v>
          </cell>
          <cell r="J615" t="b">
            <v>1</v>
          </cell>
          <cell r="K615">
            <v>0</v>
          </cell>
          <cell r="L615">
            <v>14.6</v>
          </cell>
        </row>
        <row r="616">
          <cell r="D616" t="str">
            <v>THX8</v>
          </cell>
          <cell r="E616" t="str">
            <v>AHMAD YANI CIKAMPEK </v>
          </cell>
          <cell r="F616">
            <v>10.6</v>
          </cell>
          <cell r="G616">
            <v>10.6</v>
          </cell>
          <cell r="H616">
            <v>10.6</v>
          </cell>
          <cell r="I616" t="b">
            <v>1</v>
          </cell>
          <cell r="J616" t="b">
            <v>1</v>
          </cell>
          <cell r="K616">
            <v>0</v>
          </cell>
          <cell r="L616">
            <v>10.6</v>
          </cell>
        </row>
        <row r="617">
          <cell r="D617" t="str">
            <v>TWZD</v>
          </cell>
          <cell r="E617" t="str">
            <v>AKSES TOL DAWUAN</v>
          </cell>
          <cell r="F617">
            <v>9.4</v>
          </cell>
          <cell r="G617">
            <v>9.4</v>
          </cell>
          <cell r="H617">
            <v>9.4</v>
          </cell>
          <cell r="I617" t="b">
            <v>1</v>
          </cell>
          <cell r="J617" t="b">
            <v>1</v>
          </cell>
          <cell r="K617">
            <v>0</v>
          </cell>
          <cell r="L617">
            <v>9.4</v>
          </cell>
        </row>
        <row r="618">
          <cell r="D618" t="str">
            <v>T0JP</v>
          </cell>
          <cell r="E618" t="str">
            <v>AHMAD YANI CIKAMPEK BR</v>
          </cell>
          <cell r="F618">
            <v>10.7</v>
          </cell>
          <cell r="G618">
            <v>10.7</v>
          </cell>
          <cell r="H618">
            <v>10.7</v>
          </cell>
          <cell r="I618" t="b">
            <v>1</v>
          </cell>
          <cell r="J618" t="b">
            <v>1</v>
          </cell>
          <cell r="K618">
            <v>0</v>
          </cell>
          <cell r="L618">
            <v>10.7</v>
          </cell>
        </row>
        <row r="619">
          <cell r="D619" t="str">
            <v>T7MZ</v>
          </cell>
          <cell r="E619" t="str">
            <v>KAMIJAYA</v>
          </cell>
          <cell r="F619">
            <v>11.1</v>
          </cell>
          <cell r="G619">
            <v>11.1</v>
          </cell>
          <cell r="H619">
            <v>11.1</v>
          </cell>
          <cell r="I619" t="b">
            <v>1</v>
          </cell>
          <cell r="J619" t="b">
            <v>1</v>
          </cell>
          <cell r="K619">
            <v>0</v>
          </cell>
          <cell r="L619">
            <v>11.1</v>
          </cell>
        </row>
        <row r="620">
          <cell r="D620" t="str">
            <v>TVXV</v>
          </cell>
          <cell r="E620" t="str">
            <v>PAWARENGAN</v>
          </cell>
          <cell r="F620">
            <v>10.9</v>
          </cell>
          <cell r="G620">
            <v>10.9</v>
          </cell>
          <cell r="H620">
            <v>10.9</v>
          </cell>
          <cell r="I620" t="b">
            <v>1</v>
          </cell>
          <cell r="J620" t="b">
            <v>1</v>
          </cell>
          <cell r="K620">
            <v>0</v>
          </cell>
          <cell r="L620">
            <v>10.9</v>
          </cell>
        </row>
        <row r="621">
          <cell r="D621" t="str">
            <v>T5SK</v>
          </cell>
          <cell r="E621" t="str">
            <v>BASUKI RAHMAT 65</v>
          </cell>
          <cell r="F621">
            <v>25.9</v>
          </cell>
          <cell r="G621">
            <v>25.9</v>
          </cell>
          <cell r="H621">
            <v>25.9</v>
          </cell>
          <cell r="I621" t="b">
            <v>1</v>
          </cell>
          <cell r="J621" t="b">
            <v>1</v>
          </cell>
          <cell r="K621">
            <v>0</v>
          </cell>
          <cell r="L621">
            <v>25.9</v>
          </cell>
        </row>
        <row r="622">
          <cell r="D622" t="str">
            <v>T5CG</v>
          </cell>
          <cell r="E622" t="str">
            <v>KUSUMA ATMAJA 62</v>
          </cell>
          <cell r="F622">
            <v>18</v>
          </cell>
          <cell r="G622">
            <v>18</v>
          </cell>
          <cell r="H622">
            <v>18</v>
          </cell>
          <cell r="I622" t="b">
            <v>1</v>
          </cell>
          <cell r="J622" t="b">
            <v>1</v>
          </cell>
          <cell r="K622">
            <v>0</v>
          </cell>
          <cell r="L622">
            <v>18</v>
          </cell>
        </row>
        <row r="623">
          <cell r="D623" t="str">
            <v>TMXF</v>
          </cell>
          <cell r="E623" t="str">
            <v>RE.MARTADINATA 51</v>
          </cell>
          <cell r="F623">
            <v>17.8</v>
          </cell>
          <cell r="G623">
            <v>17.8</v>
          </cell>
          <cell r="H623">
            <v>17.8</v>
          </cell>
          <cell r="I623" t="b">
            <v>1</v>
          </cell>
          <cell r="J623" t="b">
            <v>1</v>
          </cell>
          <cell r="K623">
            <v>0</v>
          </cell>
          <cell r="L623">
            <v>17.8</v>
          </cell>
        </row>
        <row r="624">
          <cell r="D624" t="str">
            <v>TFCM</v>
          </cell>
          <cell r="E624" t="str">
            <v>MARACANG SUKAMULYA</v>
          </cell>
          <cell r="F624">
            <v>22.2</v>
          </cell>
          <cell r="G624">
            <v>22.2</v>
          </cell>
          <cell r="H624">
            <v>22.2</v>
          </cell>
          <cell r="I624" t="b">
            <v>1</v>
          </cell>
          <cell r="J624" t="b">
            <v>1</v>
          </cell>
          <cell r="K624">
            <v>0</v>
          </cell>
          <cell r="L624">
            <v>22.2</v>
          </cell>
        </row>
        <row r="625">
          <cell r="D625" t="str">
            <v>T7CX</v>
          </cell>
          <cell r="E625" t="str">
            <v>TERUSAN PAHLAWAN</v>
          </cell>
          <cell r="F625">
            <v>16.3</v>
          </cell>
          <cell r="G625">
            <v>16.3</v>
          </cell>
          <cell r="H625">
            <v>16.3</v>
          </cell>
          <cell r="I625" t="b">
            <v>1</v>
          </cell>
          <cell r="J625" t="b">
            <v>1</v>
          </cell>
          <cell r="K625">
            <v>0</v>
          </cell>
          <cell r="L625">
            <v>16.3</v>
          </cell>
        </row>
        <row r="626">
          <cell r="D626" t="str">
            <v>TQUI</v>
          </cell>
          <cell r="E626" t="str">
            <v>A.YANI 21 A-PURWAKARTA</v>
          </cell>
          <cell r="F626">
            <v>16.6</v>
          </cell>
          <cell r="G626">
            <v>16.6</v>
          </cell>
          <cell r="H626">
            <v>16.6</v>
          </cell>
          <cell r="I626" t="b">
            <v>1</v>
          </cell>
          <cell r="J626" t="b">
            <v>1</v>
          </cell>
          <cell r="K626">
            <v>0</v>
          </cell>
          <cell r="L626">
            <v>16.6</v>
          </cell>
        </row>
        <row r="627">
          <cell r="D627" t="str">
            <v>TBJ3</v>
          </cell>
          <cell r="E627" t="str">
            <v>MARACANG KRAJAN</v>
          </cell>
          <cell r="F627">
            <v>17.7</v>
          </cell>
          <cell r="G627">
            <v>17.7</v>
          </cell>
          <cell r="H627">
            <v>17.7</v>
          </cell>
          <cell r="I627" t="b">
            <v>1</v>
          </cell>
          <cell r="J627" t="b">
            <v>1</v>
          </cell>
          <cell r="K627">
            <v>0</v>
          </cell>
          <cell r="L627">
            <v>17.7</v>
          </cell>
        </row>
        <row r="628">
          <cell r="D628" t="str">
            <v>TRJO</v>
          </cell>
          <cell r="E628" t="str">
            <v>IBRAHIM SINGADILAGA 115</v>
          </cell>
          <cell r="F628">
            <v>15.7</v>
          </cell>
          <cell r="G628">
            <v>15.7</v>
          </cell>
          <cell r="H628">
            <v>15.7</v>
          </cell>
          <cell r="I628" t="b">
            <v>1</v>
          </cell>
          <cell r="J628" t="b">
            <v>1</v>
          </cell>
          <cell r="K628">
            <v>0</v>
          </cell>
          <cell r="L628">
            <v>15.7</v>
          </cell>
        </row>
        <row r="629">
          <cell r="D629" t="str">
            <v>TBJ8</v>
          </cell>
          <cell r="E629" t="str">
            <v>MARACANG </v>
          </cell>
          <cell r="F629">
            <v>17</v>
          </cell>
          <cell r="G629">
            <v>17</v>
          </cell>
          <cell r="H629">
            <v>17</v>
          </cell>
          <cell r="I629" t="b">
            <v>1</v>
          </cell>
          <cell r="J629" t="b">
            <v>1</v>
          </cell>
          <cell r="K629">
            <v>0</v>
          </cell>
          <cell r="L629">
            <v>17</v>
          </cell>
        </row>
        <row r="630">
          <cell r="D630" t="str">
            <v>TPD9</v>
          </cell>
          <cell r="E630" t="str">
            <v>MARGASARI</v>
          </cell>
          <cell r="F630">
            <v>19.2</v>
          </cell>
          <cell r="G630">
            <v>19.2</v>
          </cell>
          <cell r="H630">
            <v>19.2</v>
          </cell>
          <cell r="I630" t="b">
            <v>1</v>
          </cell>
          <cell r="J630" t="b">
            <v>1</v>
          </cell>
          <cell r="K630">
            <v>0</v>
          </cell>
          <cell r="L630">
            <v>19.2</v>
          </cell>
        </row>
        <row r="631">
          <cell r="D631" t="str">
            <v>T0QD</v>
          </cell>
          <cell r="E631" t="str">
            <v>IPIK GANDAMANAH 47</v>
          </cell>
          <cell r="F631">
            <v>15.3</v>
          </cell>
          <cell r="G631">
            <v>15.3</v>
          </cell>
          <cell r="H631">
            <v>15.3</v>
          </cell>
          <cell r="I631" t="b">
            <v>1</v>
          </cell>
          <cell r="J631" t="b">
            <v>1</v>
          </cell>
          <cell r="K631">
            <v>0</v>
          </cell>
          <cell r="L631">
            <v>15.3</v>
          </cell>
        </row>
        <row r="632">
          <cell r="D632" t="str">
            <v>FC2P</v>
          </cell>
          <cell r="E632" t="str">
            <v>RAYA CITALANG</v>
          </cell>
          <cell r="F632">
            <v>14.7</v>
          </cell>
          <cell r="G632">
            <v>14.7</v>
          </cell>
          <cell r="H632">
            <v>14.7</v>
          </cell>
          <cell r="I632" t="b">
            <v>1</v>
          </cell>
          <cell r="J632" t="b">
            <v>1</v>
          </cell>
          <cell r="K632">
            <v>0</v>
          </cell>
          <cell r="L632">
            <v>14.7</v>
          </cell>
        </row>
        <row r="633">
          <cell r="D633" t="str">
            <v>TFRL</v>
          </cell>
          <cell r="E633" t="str">
            <v>KOLONEL RAHMAT</v>
          </cell>
          <cell r="F633">
            <v>15.8</v>
          </cell>
          <cell r="G633">
            <v>15.8</v>
          </cell>
          <cell r="H633">
            <v>15.8</v>
          </cell>
          <cell r="I633" t="b">
            <v>1</v>
          </cell>
          <cell r="J633" t="b">
            <v>1</v>
          </cell>
          <cell r="K633">
            <v>0</v>
          </cell>
          <cell r="L633">
            <v>15.8</v>
          </cell>
        </row>
        <row r="634">
          <cell r="D634" t="str">
            <v>T5IH</v>
          </cell>
          <cell r="E634" t="str">
            <v>SADANG 36-PURWAKARTA</v>
          </cell>
          <cell r="F634">
            <v>11.5</v>
          </cell>
          <cell r="G634">
            <v>11.5</v>
          </cell>
          <cell r="H634">
            <v>11.5</v>
          </cell>
          <cell r="I634" t="b">
            <v>1</v>
          </cell>
          <cell r="J634" t="b">
            <v>1</v>
          </cell>
          <cell r="K634">
            <v>0</v>
          </cell>
          <cell r="L634">
            <v>11.5</v>
          </cell>
        </row>
        <row r="635">
          <cell r="D635" t="str">
            <v>F53X</v>
          </cell>
          <cell r="E635" t="str">
            <v>GRAHA CITALANG PERMAI</v>
          </cell>
          <cell r="F635">
            <v>16.1</v>
          </cell>
          <cell r="G635">
            <v>16.1</v>
          </cell>
          <cell r="H635">
            <v>16.1</v>
          </cell>
          <cell r="I635" t="b">
            <v>1</v>
          </cell>
          <cell r="J635" t="b">
            <v>1</v>
          </cell>
          <cell r="K635">
            <v>0</v>
          </cell>
          <cell r="L635">
            <v>16.1</v>
          </cell>
        </row>
        <row r="636">
          <cell r="D636" t="str">
            <v>F7TJ</v>
          </cell>
          <cell r="E636" t="str">
            <v>CIMAUNG</v>
          </cell>
          <cell r="F636">
            <v>12.9</v>
          </cell>
          <cell r="G636">
            <v>12.9</v>
          </cell>
          <cell r="H636">
            <v>12.9</v>
          </cell>
          <cell r="I636" t="b">
            <v>1</v>
          </cell>
          <cell r="J636" t="b">
            <v>1</v>
          </cell>
          <cell r="K636">
            <v>0</v>
          </cell>
          <cell r="L636">
            <v>12.9</v>
          </cell>
        </row>
        <row r="637">
          <cell r="D637" t="str">
            <v>TT0X</v>
          </cell>
          <cell r="E637" t="str">
            <v>PESONA CISEUREUH</v>
          </cell>
          <cell r="F637">
            <v>13.4</v>
          </cell>
          <cell r="G637">
            <v>13.4</v>
          </cell>
          <cell r="H637">
            <v>13.4</v>
          </cell>
          <cell r="I637" t="b">
            <v>1</v>
          </cell>
          <cell r="J637" t="b">
            <v>1</v>
          </cell>
          <cell r="K637">
            <v>0</v>
          </cell>
          <cell r="L637">
            <v>13.4</v>
          </cell>
        </row>
        <row r="638">
          <cell r="D638" t="str">
            <v>TJYO</v>
          </cell>
          <cell r="E638" t="str">
            <v>SURADIREJA</v>
          </cell>
          <cell r="F638">
            <v>16.1</v>
          </cell>
          <cell r="G638">
            <v>16.1</v>
          </cell>
          <cell r="H638">
            <v>16.1</v>
          </cell>
          <cell r="I638" t="b">
            <v>1</v>
          </cell>
          <cell r="J638" t="b">
            <v>1</v>
          </cell>
          <cell r="K638">
            <v>0</v>
          </cell>
          <cell r="L638">
            <v>16.1</v>
          </cell>
        </row>
        <row r="639">
          <cell r="D639" t="str">
            <v>T4NL</v>
          </cell>
          <cell r="E639" t="str">
            <v>CAMPAKA 14</v>
          </cell>
          <cell r="F639">
            <v>14.9</v>
          </cell>
          <cell r="G639">
            <v>14.9</v>
          </cell>
          <cell r="H639">
            <v>14.9</v>
          </cell>
          <cell r="I639" t="b">
            <v>1</v>
          </cell>
          <cell r="J639" t="b">
            <v>1</v>
          </cell>
          <cell r="K639">
            <v>0</v>
          </cell>
          <cell r="L639">
            <v>14.9</v>
          </cell>
        </row>
        <row r="640">
          <cell r="D640" t="str">
            <v>T507</v>
          </cell>
          <cell r="E640" t="str">
            <v>CIBENING BUNGUR SARI</v>
          </cell>
          <cell r="F640">
            <v>8</v>
          </cell>
          <cell r="G640">
            <v>8</v>
          </cell>
          <cell r="H640">
            <v>8</v>
          </cell>
          <cell r="I640" t="b">
            <v>1</v>
          </cell>
          <cell r="J640" t="b">
            <v>1</v>
          </cell>
          <cell r="K640">
            <v>0</v>
          </cell>
          <cell r="L640">
            <v>8</v>
          </cell>
        </row>
        <row r="641">
          <cell r="D641" t="str">
            <v>TH0M</v>
          </cell>
          <cell r="E641" t="str">
            <v>SPBU BUKIT INDAH </v>
          </cell>
          <cell r="F641">
            <v>4.9</v>
          </cell>
          <cell r="G641">
            <v>4.9</v>
          </cell>
          <cell r="H641">
            <v>4.9</v>
          </cell>
          <cell r="I641" t="b">
            <v>1</v>
          </cell>
          <cell r="J641" t="b">
            <v>1</v>
          </cell>
          <cell r="K641">
            <v>0</v>
          </cell>
          <cell r="L641">
            <v>4.9</v>
          </cell>
        </row>
        <row r="642">
          <cell r="D642" t="str">
            <v>TSRL</v>
          </cell>
          <cell r="E642" t="str">
            <v>PERUM KOTA BUKIT</v>
          </cell>
          <cell r="F642">
            <v>1.9</v>
          </cell>
          <cell r="G642">
            <v>1.9</v>
          </cell>
          <cell r="H642">
            <v>1.9</v>
          </cell>
          <cell r="I642" t="b">
            <v>1</v>
          </cell>
          <cell r="J642" t="b">
            <v>1</v>
          </cell>
          <cell r="K642">
            <v>0</v>
          </cell>
          <cell r="L642">
            <v>1.9</v>
          </cell>
        </row>
        <row r="643">
          <cell r="D643" t="str">
            <v>TI7F</v>
          </cell>
          <cell r="E643" t="str">
            <v>DC PURWAKARTA</v>
          </cell>
          <cell r="F643">
            <v>0.1</v>
          </cell>
          <cell r="G643">
            <v>0.1</v>
          </cell>
          <cell r="H643">
            <v>0.1</v>
          </cell>
          <cell r="I643" t="b">
            <v>1</v>
          </cell>
          <cell r="J643" t="b">
            <v>1</v>
          </cell>
          <cell r="K643">
            <v>0</v>
          </cell>
          <cell r="L643">
            <v>0.1</v>
          </cell>
        </row>
        <row r="644">
          <cell r="D644" t="str">
            <v>F4WF</v>
          </cell>
          <cell r="E644" t="str">
            <v>VETERAN 29</v>
          </cell>
          <cell r="F644">
            <v>15.3</v>
          </cell>
          <cell r="G644">
            <v>15.3</v>
          </cell>
          <cell r="H644">
            <v>15.3</v>
          </cell>
          <cell r="I644" t="b">
            <v>1</v>
          </cell>
          <cell r="J644" t="b">
            <v>1</v>
          </cell>
          <cell r="K644">
            <v>0</v>
          </cell>
          <cell r="L644">
            <v>15.3</v>
          </cell>
        </row>
        <row r="645">
          <cell r="D645" t="str">
            <v>FHQI</v>
          </cell>
          <cell r="E645" t="str">
            <v>VETERAN 54</v>
          </cell>
          <cell r="F645">
            <v>14.9</v>
          </cell>
          <cell r="G645">
            <v>14.9</v>
          </cell>
          <cell r="H645">
            <v>14.9</v>
          </cell>
          <cell r="I645" t="b">
            <v>1</v>
          </cell>
          <cell r="J645" t="b">
            <v>1</v>
          </cell>
          <cell r="K645">
            <v>0</v>
          </cell>
          <cell r="L645">
            <v>14.9</v>
          </cell>
        </row>
        <row r="646">
          <cell r="D646" t="str">
            <v>FGVR</v>
          </cell>
          <cell r="E646" t="str">
            <v>GRIA ASRI</v>
          </cell>
          <cell r="F646">
            <v>12.2</v>
          </cell>
          <cell r="G646">
            <v>12.2</v>
          </cell>
          <cell r="H646">
            <v>12.2</v>
          </cell>
          <cell r="I646" t="b">
            <v>1</v>
          </cell>
          <cell r="J646" t="b">
            <v>1</v>
          </cell>
          <cell r="K646">
            <v>0</v>
          </cell>
          <cell r="L646">
            <v>12.2</v>
          </cell>
        </row>
        <row r="647">
          <cell r="D647" t="str">
            <v>F6IF</v>
          </cell>
          <cell r="E647" t="str">
            <v>CIBUNGUR</v>
          </cell>
          <cell r="F647">
            <v>8.5</v>
          </cell>
          <cell r="G647">
            <v>8.5</v>
          </cell>
          <cell r="H647">
            <v>8.5</v>
          </cell>
          <cell r="I647" t="b">
            <v>1</v>
          </cell>
          <cell r="J647" t="b">
            <v>1</v>
          </cell>
          <cell r="K647">
            <v>0</v>
          </cell>
          <cell r="L647">
            <v>8.5</v>
          </cell>
        </row>
        <row r="648">
          <cell r="D648" t="str">
            <v>TV3N</v>
          </cell>
          <cell r="E648" t="str">
            <v>OESMAN</v>
          </cell>
          <cell r="F648">
            <v>14.1</v>
          </cell>
          <cell r="G648">
            <v>14.1</v>
          </cell>
          <cell r="H648">
            <v>14.1</v>
          </cell>
          <cell r="I648" t="b">
            <v>1</v>
          </cell>
          <cell r="J648" t="b">
            <v>1</v>
          </cell>
          <cell r="K648">
            <v>0</v>
          </cell>
          <cell r="L648">
            <v>14.1</v>
          </cell>
        </row>
        <row r="649">
          <cell r="D649" t="str">
            <v>TNMF</v>
          </cell>
          <cell r="E649" t="str">
            <v>DUREN KOSAMBI (TO F2N5)</v>
          </cell>
          <cell r="F649">
            <v>18.8</v>
          </cell>
          <cell r="G649">
            <v>18.8</v>
          </cell>
          <cell r="H649">
            <v>18.8</v>
          </cell>
          <cell r="I649" t="b">
            <v>1</v>
          </cell>
          <cell r="J649" t="b">
            <v>1</v>
          </cell>
          <cell r="K649">
            <v>0</v>
          </cell>
          <cell r="L649">
            <v>18.8</v>
          </cell>
        </row>
        <row r="650">
          <cell r="D650" t="str">
            <v>FH7I</v>
          </cell>
          <cell r="E650" t="str">
            <v>PURI EPICENTRUM KARAWANG</v>
          </cell>
          <cell r="F650">
            <v>26.4</v>
          </cell>
          <cell r="G650">
            <v>26.4</v>
          </cell>
          <cell r="H650">
            <v>26.4</v>
          </cell>
          <cell r="I650" t="b">
            <v>1</v>
          </cell>
          <cell r="J650" t="b">
            <v>1</v>
          </cell>
          <cell r="K650">
            <v>0</v>
          </cell>
          <cell r="L650">
            <v>26.4</v>
          </cell>
        </row>
        <row r="651">
          <cell r="D651" t="str">
            <v>TZYN</v>
          </cell>
          <cell r="E651" t="str">
            <v>PASIR PANJANG</v>
          </cell>
          <cell r="F651">
            <v>24.3</v>
          </cell>
          <cell r="G651">
            <v>24.3</v>
          </cell>
          <cell r="H651">
            <v>24.3</v>
          </cell>
          <cell r="I651" t="b">
            <v>1</v>
          </cell>
          <cell r="J651" t="b">
            <v>1</v>
          </cell>
          <cell r="K651">
            <v>0</v>
          </cell>
          <cell r="L651">
            <v>24.3</v>
          </cell>
        </row>
        <row r="652">
          <cell r="D652" t="str">
            <v>TD6J</v>
          </cell>
          <cell r="E652" t="str">
            <v>KLARI (TO DARI REE4)</v>
          </cell>
          <cell r="F652">
            <v>23.9</v>
          </cell>
          <cell r="G652">
            <v>23.9</v>
          </cell>
          <cell r="H652">
            <v>23.9</v>
          </cell>
          <cell r="I652" t="b">
            <v>1</v>
          </cell>
          <cell r="J652" t="b">
            <v>1</v>
          </cell>
          <cell r="K652">
            <v>0</v>
          </cell>
          <cell r="L652">
            <v>23.9</v>
          </cell>
        </row>
        <row r="653">
          <cell r="D653" t="str">
            <v>T9JQ</v>
          </cell>
          <cell r="E653" t="str">
            <v>GINTUNG KERTA 2</v>
          </cell>
          <cell r="F653">
            <v>23</v>
          </cell>
          <cell r="G653">
            <v>23</v>
          </cell>
          <cell r="H653">
            <v>23</v>
          </cell>
          <cell r="I653" t="b">
            <v>1</v>
          </cell>
          <cell r="J653" t="b">
            <v>1</v>
          </cell>
          <cell r="K653">
            <v>0</v>
          </cell>
          <cell r="L653">
            <v>23</v>
          </cell>
        </row>
        <row r="654">
          <cell r="D654" t="str">
            <v>TN3A</v>
          </cell>
          <cell r="E654" t="str">
            <v>GRAND MUTIARA KARAWANG</v>
          </cell>
          <cell r="F654">
            <v>29.2</v>
          </cell>
          <cell r="G654">
            <v>29.2</v>
          </cell>
          <cell r="H654">
            <v>29.2</v>
          </cell>
          <cell r="I654" t="b">
            <v>1</v>
          </cell>
          <cell r="J654" t="b">
            <v>1</v>
          </cell>
          <cell r="K654">
            <v>0</v>
          </cell>
          <cell r="L654">
            <v>29.2</v>
          </cell>
        </row>
        <row r="655">
          <cell r="D655" t="str">
            <v>TXAH</v>
          </cell>
          <cell r="E655" t="str">
            <v>GINTUNG KERTA</v>
          </cell>
          <cell r="F655">
            <v>22.9</v>
          </cell>
          <cell r="G655">
            <v>22.9</v>
          </cell>
          <cell r="H655">
            <v>22.9</v>
          </cell>
          <cell r="I655" t="b">
            <v>1</v>
          </cell>
          <cell r="J655" t="b">
            <v>1</v>
          </cell>
          <cell r="K655">
            <v>0</v>
          </cell>
          <cell r="L655">
            <v>22.9</v>
          </cell>
        </row>
        <row r="656">
          <cell r="D656" t="str">
            <v>TRP8</v>
          </cell>
          <cell r="E656" t="str">
            <v>KOSAMBI 58</v>
          </cell>
          <cell r="F656">
            <v>22.1</v>
          </cell>
          <cell r="G656">
            <v>22.1</v>
          </cell>
          <cell r="H656">
            <v>22.1</v>
          </cell>
          <cell r="I656" t="b">
            <v>1</v>
          </cell>
          <cell r="J656" t="b">
            <v>1</v>
          </cell>
          <cell r="K656">
            <v>0</v>
          </cell>
          <cell r="L656">
            <v>22.1</v>
          </cell>
        </row>
        <row r="657">
          <cell r="D657" t="str">
            <v>TL37</v>
          </cell>
          <cell r="E657" t="str">
            <v>GRIYA PESONA ASRI</v>
          </cell>
          <cell r="F657">
            <v>26.4</v>
          </cell>
          <cell r="G657">
            <v>26.4</v>
          </cell>
          <cell r="H657">
            <v>26.4</v>
          </cell>
          <cell r="I657" t="b">
            <v>1</v>
          </cell>
          <cell r="J657" t="b">
            <v>1</v>
          </cell>
          <cell r="K657">
            <v>0</v>
          </cell>
          <cell r="L657">
            <v>26.4</v>
          </cell>
        </row>
        <row r="658">
          <cell r="D658" t="str">
            <v>TI9C</v>
          </cell>
          <cell r="E658" t="str">
            <v>KAWALI</v>
          </cell>
          <cell r="F658">
            <v>20.5</v>
          </cell>
          <cell r="G658">
            <v>20.5</v>
          </cell>
          <cell r="H658">
            <v>20.5</v>
          </cell>
          <cell r="I658" t="b">
            <v>1</v>
          </cell>
          <cell r="J658" t="b">
            <v>1</v>
          </cell>
          <cell r="K658">
            <v>0</v>
          </cell>
          <cell r="L658">
            <v>20.5</v>
          </cell>
        </row>
        <row r="659">
          <cell r="D659" t="str">
            <v>F546</v>
          </cell>
          <cell r="E659" t="str">
            <v>PURI KOSAMBI</v>
          </cell>
          <cell r="F659">
            <v>19.9</v>
          </cell>
          <cell r="G659">
            <v>19.9</v>
          </cell>
          <cell r="H659">
            <v>19.9</v>
          </cell>
          <cell r="I659" t="b">
            <v>1</v>
          </cell>
          <cell r="J659" t="b">
            <v>1</v>
          </cell>
          <cell r="K659">
            <v>0</v>
          </cell>
          <cell r="L659">
            <v>19.9</v>
          </cell>
        </row>
        <row r="660">
          <cell r="D660" t="str">
            <v>FJKT</v>
          </cell>
          <cell r="E660" t="str">
            <v>WIRA DALAM</v>
          </cell>
          <cell r="F660">
            <v>23.6</v>
          </cell>
          <cell r="G660">
            <v>23.6</v>
          </cell>
          <cell r="H660">
            <v>23.6</v>
          </cell>
          <cell r="I660" t="b">
            <v>1</v>
          </cell>
          <cell r="J660" t="b">
            <v>1</v>
          </cell>
          <cell r="K660">
            <v>0</v>
          </cell>
          <cell r="L660">
            <v>23.6</v>
          </cell>
        </row>
        <row r="661">
          <cell r="D661" t="str">
            <v>TCFT</v>
          </cell>
          <cell r="E661" t="str">
            <v>DARAWOLONG CENGKONG</v>
          </cell>
          <cell r="F661">
            <v>18.2</v>
          </cell>
          <cell r="G661">
            <v>18.2</v>
          </cell>
          <cell r="H661">
            <v>18.2</v>
          </cell>
          <cell r="I661" t="b">
            <v>1</v>
          </cell>
          <cell r="J661" t="b">
            <v>1</v>
          </cell>
          <cell r="K661">
            <v>0</v>
          </cell>
          <cell r="L661">
            <v>18.2</v>
          </cell>
        </row>
        <row r="662">
          <cell r="D662" t="str">
            <v>T7JJ</v>
          </cell>
          <cell r="E662" t="str">
            <v>KOSAMBI 30</v>
          </cell>
          <cell r="F662">
            <v>18.7</v>
          </cell>
          <cell r="G662">
            <v>18.7</v>
          </cell>
          <cell r="H662">
            <v>18.7</v>
          </cell>
          <cell r="I662" t="b">
            <v>1</v>
          </cell>
          <cell r="J662" t="b">
            <v>1</v>
          </cell>
          <cell r="K662">
            <v>0</v>
          </cell>
          <cell r="L662">
            <v>18.7</v>
          </cell>
        </row>
        <row r="663">
          <cell r="D663" t="str">
            <v>F706</v>
          </cell>
          <cell r="E663" t="str">
            <v>CENGKONG PERSADA</v>
          </cell>
          <cell r="F663">
            <v>17.2</v>
          </cell>
          <cell r="G663">
            <v>17.2</v>
          </cell>
          <cell r="H663">
            <v>17.2</v>
          </cell>
          <cell r="I663" t="b">
            <v>1</v>
          </cell>
          <cell r="J663" t="b">
            <v>1</v>
          </cell>
          <cell r="K663">
            <v>0</v>
          </cell>
          <cell r="L663">
            <v>17.2</v>
          </cell>
        </row>
        <row r="664">
          <cell r="D664" t="str">
            <v>T02Q</v>
          </cell>
          <cell r="E664" t="str">
            <v>PANCAWATI</v>
          </cell>
          <cell r="F664">
            <v>17.3</v>
          </cell>
          <cell r="G664">
            <v>17.3</v>
          </cell>
          <cell r="H664">
            <v>17.3</v>
          </cell>
          <cell r="I664" t="b">
            <v>1</v>
          </cell>
          <cell r="J664" t="b">
            <v>1</v>
          </cell>
          <cell r="K664">
            <v>0</v>
          </cell>
          <cell r="L664">
            <v>17.3</v>
          </cell>
        </row>
        <row r="665">
          <cell r="D665" t="str">
            <v>TQDC</v>
          </cell>
          <cell r="E665" t="str">
            <v>TELAGA SARI</v>
          </cell>
          <cell r="F665">
            <v>23</v>
          </cell>
          <cell r="G665">
            <v>23</v>
          </cell>
          <cell r="H665">
            <v>23</v>
          </cell>
          <cell r="I665" t="b">
            <v>1</v>
          </cell>
          <cell r="J665" t="b">
            <v>1</v>
          </cell>
          <cell r="K665">
            <v>0</v>
          </cell>
          <cell r="L665">
            <v>23</v>
          </cell>
        </row>
        <row r="666">
          <cell r="D666" t="str">
            <v>T33Y</v>
          </cell>
          <cell r="E666" t="str">
            <v>BELENDUNG</v>
          </cell>
          <cell r="F666">
            <v>21.4</v>
          </cell>
          <cell r="G666">
            <v>21.4</v>
          </cell>
          <cell r="H666">
            <v>21.4</v>
          </cell>
          <cell r="I666" t="b">
            <v>1</v>
          </cell>
          <cell r="J666" t="b">
            <v>1</v>
          </cell>
          <cell r="K666">
            <v>0</v>
          </cell>
          <cell r="L666">
            <v>21.4</v>
          </cell>
        </row>
        <row r="667">
          <cell r="D667" t="str">
            <v>T6ML</v>
          </cell>
          <cell r="E667" t="str">
            <v>RAYA KOSAMBI</v>
          </cell>
          <cell r="F667">
            <v>19.5</v>
          </cell>
          <cell r="G667">
            <v>19.5</v>
          </cell>
          <cell r="H667">
            <v>19.5</v>
          </cell>
          <cell r="I667" t="b">
            <v>1</v>
          </cell>
          <cell r="J667" t="b">
            <v>1</v>
          </cell>
          <cell r="K667">
            <v>0</v>
          </cell>
          <cell r="L667">
            <v>19.5</v>
          </cell>
        </row>
        <row r="668">
          <cell r="D668" t="str">
            <v>RVUR</v>
          </cell>
          <cell r="E668" t="str">
            <v>CRM TAMAN CENTURY</v>
          </cell>
          <cell r="F668">
            <v>63.6</v>
          </cell>
          <cell r="G668">
            <v>63.6</v>
          </cell>
          <cell r="H668">
            <v>63.6</v>
          </cell>
          <cell r="I668" t="b">
            <v>1</v>
          </cell>
          <cell r="J668" t="b">
            <v>1</v>
          </cell>
          <cell r="K668">
            <v>0</v>
          </cell>
          <cell r="L668">
            <v>63.6</v>
          </cell>
        </row>
        <row r="669">
          <cell r="D669" t="str">
            <v>F3OI</v>
          </cell>
          <cell r="E669" t="str">
            <v>MAHONI RAYA</v>
          </cell>
          <cell r="F669">
            <v>65.9</v>
          </cell>
          <cell r="G669">
            <v>65.9</v>
          </cell>
          <cell r="H669">
            <v>65.9</v>
          </cell>
          <cell r="I669" t="b">
            <v>1</v>
          </cell>
          <cell r="J669" t="b">
            <v>1</v>
          </cell>
          <cell r="K669">
            <v>0</v>
          </cell>
          <cell r="L669">
            <v>65.9</v>
          </cell>
        </row>
        <row r="670">
          <cell r="D670" t="str">
            <v>T71L</v>
          </cell>
          <cell r="E670" t="str">
            <v>KEMANDORAN TUGU</v>
          </cell>
          <cell r="F670">
            <v>63.9</v>
          </cell>
          <cell r="G670">
            <v>63.9</v>
          </cell>
          <cell r="H670">
            <v>63.9</v>
          </cell>
          <cell r="I670" t="b">
            <v>1</v>
          </cell>
          <cell r="J670" t="b">
            <v>1</v>
          </cell>
          <cell r="K670">
            <v>0</v>
          </cell>
          <cell r="L670">
            <v>63.9</v>
          </cell>
        </row>
        <row r="671">
          <cell r="D671" t="str">
            <v>FIDN</v>
          </cell>
          <cell r="E671" t="str">
            <v>TAMAN WANASARI INDAH</v>
          </cell>
          <cell r="F671">
            <v>58</v>
          </cell>
          <cell r="G671">
            <v>58</v>
          </cell>
          <cell r="H671">
            <v>58</v>
          </cell>
          <cell r="I671" t="b">
            <v>1</v>
          </cell>
          <cell r="J671" t="b">
            <v>1</v>
          </cell>
          <cell r="K671">
            <v>0</v>
          </cell>
          <cell r="L671">
            <v>58</v>
          </cell>
        </row>
        <row r="672">
          <cell r="D672" t="str">
            <v>FLQK</v>
          </cell>
          <cell r="E672" t="str">
            <v>METLAND CIBITUNG </v>
          </cell>
          <cell r="F672">
            <v>56.2</v>
          </cell>
          <cell r="G672">
            <v>56.2</v>
          </cell>
          <cell r="H672">
            <v>56.2</v>
          </cell>
          <cell r="I672" t="b">
            <v>1</v>
          </cell>
          <cell r="J672" t="b">
            <v>1</v>
          </cell>
          <cell r="K672">
            <v>0</v>
          </cell>
          <cell r="L672">
            <v>56.2</v>
          </cell>
        </row>
        <row r="673">
          <cell r="D673" t="str">
            <v>TSQN</v>
          </cell>
          <cell r="E673" t="str">
            <v>SELANGJATI</v>
          </cell>
          <cell r="F673">
            <v>62.9</v>
          </cell>
          <cell r="G673">
            <v>62.9</v>
          </cell>
          <cell r="H673">
            <v>62.9</v>
          </cell>
          <cell r="I673" t="b">
            <v>1</v>
          </cell>
          <cell r="J673" t="b">
            <v>1</v>
          </cell>
          <cell r="K673">
            <v>0</v>
          </cell>
          <cell r="L673">
            <v>62.9</v>
          </cell>
        </row>
        <row r="674">
          <cell r="D674" t="str">
            <v>FFQX</v>
          </cell>
          <cell r="E674" t="str">
            <v>CIREMAI</v>
          </cell>
          <cell r="F674">
            <v>63.3</v>
          </cell>
          <cell r="G674">
            <v>63.3</v>
          </cell>
          <cell r="H674">
            <v>63.3</v>
          </cell>
          <cell r="I674" t="b">
            <v>1</v>
          </cell>
          <cell r="J674" t="b">
            <v>1</v>
          </cell>
          <cell r="K674">
            <v>0</v>
          </cell>
          <cell r="L674">
            <v>63.3</v>
          </cell>
        </row>
        <row r="675">
          <cell r="D675" t="str">
            <v>TWNV</v>
          </cell>
          <cell r="E675" t="str">
            <v>PASIR KAREUMBI</v>
          </cell>
          <cell r="F675">
            <v>47.9</v>
          </cell>
          <cell r="G675">
            <v>47.9</v>
          </cell>
          <cell r="H675">
            <v>47.9</v>
          </cell>
          <cell r="I675" t="b">
            <v>1</v>
          </cell>
          <cell r="J675" t="b">
            <v>1</v>
          </cell>
          <cell r="K675">
            <v>0</v>
          </cell>
          <cell r="L675">
            <v>47.9</v>
          </cell>
        </row>
        <row r="676">
          <cell r="D676" t="str">
            <v>TYUN</v>
          </cell>
          <cell r="E676" t="str">
            <v>SUKARAYA INDAH</v>
          </cell>
          <cell r="F676">
            <v>56.5</v>
          </cell>
          <cell r="G676">
            <v>56.5</v>
          </cell>
          <cell r="H676">
            <v>56.5</v>
          </cell>
          <cell r="I676" t="b">
            <v>1</v>
          </cell>
          <cell r="J676" t="b">
            <v>1</v>
          </cell>
          <cell r="K676">
            <v>0</v>
          </cell>
          <cell r="L676">
            <v>56.5</v>
          </cell>
        </row>
        <row r="677">
          <cell r="D677" t="str">
            <v>TUZC</v>
          </cell>
          <cell r="E677" t="str">
            <v>KARANG RAHAYU</v>
          </cell>
          <cell r="F677">
            <v>55.4</v>
          </cell>
          <cell r="G677">
            <v>55.4</v>
          </cell>
          <cell r="H677">
            <v>55.4</v>
          </cell>
          <cell r="I677" t="b">
            <v>1</v>
          </cell>
          <cell r="J677" t="b">
            <v>1</v>
          </cell>
          <cell r="K677">
            <v>0</v>
          </cell>
          <cell r="L677">
            <v>55.4</v>
          </cell>
        </row>
        <row r="678">
          <cell r="D678" t="str">
            <v>TKI8</v>
          </cell>
          <cell r="E678" t="str">
            <v>GRAND WISATA 7</v>
          </cell>
          <cell r="F678">
            <v>54.1</v>
          </cell>
          <cell r="G678">
            <v>54.1</v>
          </cell>
          <cell r="H678">
            <v>54.1</v>
          </cell>
          <cell r="I678" t="b">
            <v>1</v>
          </cell>
          <cell r="J678" t="b">
            <v>1</v>
          </cell>
          <cell r="K678">
            <v>0</v>
          </cell>
          <cell r="L678">
            <v>54.1</v>
          </cell>
        </row>
        <row r="679">
          <cell r="D679" t="str">
            <v>TW7W</v>
          </cell>
          <cell r="E679" t="str">
            <v>GRAND WISATA BOULEVARD</v>
          </cell>
          <cell r="F679">
            <v>54</v>
          </cell>
          <cell r="G679">
            <v>54</v>
          </cell>
          <cell r="H679">
            <v>54</v>
          </cell>
          <cell r="I679" t="b">
            <v>1</v>
          </cell>
          <cell r="J679" t="b">
            <v>1</v>
          </cell>
          <cell r="K679">
            <v>0</v>
          </cell>
          <cell r="L679">
            <v>54</v>
          </cell>
        </row>
        <row r="680">
          <cell r="D680" t="str">
            <v>T8H5</v>
          </cell>
          <cell r="E680" t="str">
            <v>REST AREA KM 102</v>
          </cell>
          <cell r="F680">
            <v>34.1</v>
          </cell>
          <cell r="G680">
            <v>34.1</v>
          </cell>
          <cell r="H680">
            <v>34.1</v>
          </cell>
          <cell r="I680" t="b">
            <v>1</v>
          </cell>
          <cell r="J680" t="b">
            <v>1</v>
          </cell>
          <cell r="K680">
            <v>0</v>
          </cell>
          <cell r="L680">
            <v>34.1</v>
          </cell>
        </row>
        <row r="681">
          <cell r="D681" t="str">
            <v>T7QT</v>
          </cell>
          <cell r="E681" t="str">
            <v>REST AREA KM 86A</v>
          </cell>
          <cell r="F681">
            <v>18</v>
          </cell>
          <cell r="G681">
            <v>18</v>
          </cell>
          <cell r="H681">
            <v>18</v>
          </cell>
          <cell r="I681" t="b">
            <v>1</v>
          </cell>
          <cell r="J681" t="b">
            <v>1</v>
          </cell>
          <cell r="K681">
            <v>0</v>
          </cell>
          <cell r="L681">
            <v>18</v>
          </cell>
        </row>
        <row r="682">
          <cell r="D682" t="str">
            <v>FQD7</v>
          </cell>
          <cell r="E682" t="str">
            <v>REST AREA 97</v>
          </cell>
          <cell r="F682">
            <v>88.5</v>
          </cell>
          <cell r="G682">
            <v>88.5</v>
          </cell>
          <cell r="H682">
            <v>88.5</v>
          </cell>
          <cell r="I682" t="b">
            <v>1</v>
          </cell>
          <cell r="J682" t="b">
            <v>1</v>
          </cell>
          <cell r="K682">
            <v>0</v>
          </cell>
          <cell r="L682">
            <v>88.5</v>
          </cell>
        </row>
        <row r="683">
          <cell r="D683" t="str">
            <v>TXNM</v>
          </cell>
          <cell r="E683" t="str">
            <v>POINT REST AREA 72B</v>
          </cell>
          <cell r="F683">
            <v>17.4</v>
          </cell>
          <cell r="G683">
            <v>17.4</v>
          </cell>
          <cell r="H683">
            <v>17.4</v>
          </cell>
          <cell r="I683" t="b">
            <v>1</v>
          </cell>
          <cell r="J683" t="b">
            <v>1</v>
          </cell>
          <cell r="K683">
            <v>0</v>
          </cell>
          <cell r="L683">
            <v>17.4</v>
          </cell>
        </row>
        <row r="684">
          <cell r="D684" t="str">
            <v>TQ02</v>
          </cell>
          <cell r="E684" t="str">
            <v>JOMIN CIKAMPEK</v>
          </cell>
          <cell r="F684">
            <v>6.8</v>
          </cell>
          <cell r="G684">
            <v>6.8</v>
          </cell>
          <cell r="H684">
            <v>6.8</v>
          </cell>
          <cell r="I684" t="b">
            <v>1</v>
          </cell>
          <cell r="J684" t="b">
            <v>1</v>
          </cell>
          <cell r="K684">
            <v>0</v>
          </cell>
          <cell r="L684">
            <v>6.8</v>
          </cell>
        </row>
        <row r="685">
          <cell r="D685" t="str">
            <v>TVG4</v>
          </cell>
          <cell r="E685" t="str">
            <v>Ahmad Yani 37</v>
          </cell>
          <cell r="F685">
            <v>35.1</v>
          </cell>
          <cell r="G685">
            <v>35.1</v>
          </cell>
          <cell r="H685">
            <v>35.1</v>
          </cell>
          <cell r="I685" t="b">
            <v>1</v>
          </cell>
          <cell r="J685" t="b">
            <v>1</v>
          </cell>
          <cell r="K685">
            <v>0</v>
          </cell>
          <cell r="L685">
            <v>35.1</v>
          </cell>
        </row>
        <row r="686">
          <cell r="D686" t="str">
            <v>TLVH</v>
          </cell>
          <cell r="E686" t="str">
            <v>SENTRALAND RESIDANCE</v>
          </cell>
          <cell r="F686">
            <v>31.7</v>
          </cell>
          <cell r="G686">
            <v>31.7</v>
          </cell>
          <cell r="H686">
            <v>31.7</v>
          </cell>
          <cell r="I686" t="b">
            <v>1</v>
          </cell>
          <cell r="J686" t="b">
            <v>1</v>
          </cell>
          <cell r="K686">
            <v>0</v>
          </cell>
          <cell r="L686">
            <v>31.7</v>
          </cell>
        </row>
        <row r="687">
          <cell r="D687" t="str">
            <v>THDY</v>
          </cell>
          <cell r="E687" t="str">
            <v>AKSES TOL KERAWANG TIMUR</v>
          </cell>
          <cell r="F687">
            <v>21.5</v>
          </cell>
          <cell r="G687">
            <v>21.5</v>
          </cell>
          <cell r="H687">
            <v>21.5</v>
          </cell>
          <cell r="I687" t="b">
            <v>1</v>
          </cell>
          <cell r="J687" t="b">
            <v>1</v>
          </cell>
          <cell r="K687">
            <v>0</v>
          </cell>
          <cell r="L687">
            <v>21.5</v>
          </cell>
        </row>
        <row r="688">
          <cell r="D688" t="str">
            <v>T6YA</v>
          </cell>
          <cell r="E688" t="str">
            <v>POINT REST AREA KM 57</v>
          </cell>
          <cell r="F688">
            <v>27</v>
          </cell>
          <cell r="G688">
            <v>27</v>
          </cell>
          <cell r="H688">
            <v>27</v>
          </cell>
          <cell r="I688" t="b">
            <v>1</v>
          </cell>
          <cell r="J688" t="b">
            <v>1</v>
          </cell>
          <cell r="K688">
            <v>0</v>
          </cell>
          <cell r="L688">
            <v>27</v>
          </cell>
        </row>
        <row r="689">
          <cell r="D689" t="str">
            <v>TH39</v>
          </cell>
          <cell r="E689" t="str">
            <v>KOTA BUKIT INDAH</v>
          </cell>
          <cell r="F689">
            <v>0.3</v>
          </cell>
          <cell r="G689">
            <v>0.3</v>
          </cell>
          <cell r="H689">
            <v>0.3</v>
          </cell>
          <cell r="I689" t="b">
            <v>1</v>
          </cell>
          <cell r="J689" t="b">
            <v>1</v>
          </cell>
          <cell r="K689">
            <v>0</v>
          </cell>
          <cell r="L689">
            <v>0.3</v>
          </cell>
        </row>
        <row r="690">
          <cell r="D690" t="str">
            <v>TRAG</v>
          </cell>
          <cell r="E690" t="str">
            <v>SETU CIBUNTU RAYA</v>
          </cell>
          <cell r="F690">
            <v>55.4</v>
          </cell>
          <cell r="G690">
            <v>55.4</v>
          </cell>
          <cell r="H690">
            <v>53.4</v>
          </cell>
          <cell r="I690" t="b">
            <v>1</v>
          </cell>
          <cell r="J690" t="b">
            <v>0</v>
          </cell>
          <cell r="K690">
            <v>2</v>
          </cell>
          <cell r="L690">
            <v>55.4</v>
          </cell>
        </row>
        <row r="691">
          <cell r="D691" t="str">
            <v>F9WD</v>
          </cell>
          <cell r="E691" t="str">
            <v>KACA PIRING</v>
          </cell>
          <cell r="F691">
            <v>56.6</v>
          </cell>
          <cell r="G691">
            <v>56.6</v>
          </cell>
          <cell r="H691">
            <v>54.6</v>
          </cell>
          <cell r="I691" t="b">
            <v>1</v>
          </cell>
          <cell r="J691" t="b">
            <v>0</v>
          </cell>
          <cell r="K691">
            <v>2</v>
          </cell>
          <cell r="L691">
            <v>56.6</v>
          </cell>
        </row>
        <row r="692">
          <cell r="D692" t="str">
            <v>TB1N</v>
          </cell>
          <cell r="E692" t="str">
            <v>VIDA BEKASI 22</v>
          </cell>
          <cell r="F692">
            <v>65.3</v>
          </cell>
          <cell r="G692">
            <v>65.3</v>
          </cell>
          <cell r="H692">
            <v>63.3</v>
          </cell>
          <cell r="I692" t="b">
            <v>1</v>
          </cell>
          <cell r="J692" t="b">
            <v>0</v>
          </cell>
          <cell r="K692">
            <v>2</v>
          </cell>
          <cell r="L692">
            <v>65.3</v>
          </cell>
        </row>
        <row r="693">
          <cell r="D693" t="str">
            <v>TKZQ</v>
          </cell>
          <cell r="E693" t="str">
            <v>TAMBUN CITY</v>
          </cell>
          <cell r="F693">
            <v>56.7</v>
          </cell>
          <cell r="G693">
            <v>56.7</v>
          </cell>
          <cell r="H693">
            <v>54.6</v>
          </cell>
          <cell r="I693" t="b">
            <v>1</v>
          </cell>
          <cell r="J693" t="b">
            <v>0</v>
          </cell>
          <cell r="K693">
            <v>2.1</v>
          </cell>
          <cell r="L693">
            <v>56.7</v>
          </cell>
        </row>
        <row r="694">
          <cell r="D694" t="str">
            <v>TPY8</v>
          </cell>
          <cell r="E694" t="str">
            <v>TRIDAYA SAKTI</v>
          </cell>
          <cell r="F694">
            <v>59.7</v>
          </cell>
          <cell r="G694">
            <v>59.7</v>
          </cell>
          <cell r="H694">
            <v>57.6</v>
          </cell>
          <cell r="I694" t="b">
            <v>1</v>
          </cell>
          <cell r="J694" t="b">
            <v>0</v>
          </cell>
          <cell r="K694">
            <v>2.1</v>
          </cell>
          <cell r="L694">
            <v>59.7</v>
          </cell>
        </row>
        <row r="695">
          <cell r="D695" t="str">
            <v>T7AW</v>
          </cell>
          <cell r="E695" t="str">
            <v>PERMATA REGENCY BEKASI</v>
          </cell>
          <cell r="F695">
            <v>60.7</v>
          </cell>
          <cell r="G695">
            <v>60.7</v>
          </cell>
          <cell r="H695">
            <v>58.6</v>
          </cell>
          <cell r="I695" t="b">
            <v>1</v>
          </cell>
          <cell r="J695" t="b">
            <v>0</v>
          </cell>
          <cell r="K695">
            <v>2.1</v>
          </cell>
          <cell r="L695">
            <v>60.7</v>
          </cell>
        </row>
        <row r="696">
          <cell r="D696" t="str">
            <v>TXBK</v>
          </cell>
          <cell r="E696" t="str">
            <v>BEKASI GRIYA PRATAMA</v>
          </cell>
          <cell r="F696">
            <v>61.6</v>
          </cell>
          <cell r="G696">
            <v>61.6</v>
          </cell>
          <cell r="H696">
            <v>59.5</v>
          </cell>
          <cell r="I696" t="b">
            <v>1</v>
          </cell>
          <cell r="J696" t="b">
            <v>0</v>
          </cell>
          <cell r="K696">
            <v>2.1</v>
          </cell>
          <cell r="L696">
            <v>61.6</v>
          </cell>
        </row>
        <row r="697">
          <cell r="D697" t="str">
            <v>TEW8</v>
          </cell>
          <cell r="E697" t="str">
            <v>ARJUNA RAYA</v>
          </cell>
          <cell r="F697">
            <v>62.4</v>
          </cell>
          <cell r="G697">
            <v>62.4</v>
          </cell>
          <cell r="H697">
            <v>60.3</v>
          </cell>
          <cell r="I697" t="b">
            <v>1</v>
          </cell>
          <cell r="J697" t="b">
            <v>0</v>
          </cell>
          <cell r="K697">
            <v>2.1</v>
          </cell>
          <cell r="L697">
            <v>62.4</v>
          </cell>
        </row>
        <row r="698">
          <cell r="D698" t="str">
            <v>TDR1</v>
          </cell>
          <cell r="E698" t="str">
            <v>AMANSARI</v>
          </cell>
          <cell r="F698">
            <v>48.8</v>
          </cell>
          <cell r="G698">
            <v>48.8</v>
          </cell>
          <cell r="H698">
            <v>46.6</v>
          </cell>
          <cell r="I698" t="b">
            <v>1</v>
          </cell>
          <cell r="J698" t="b">
            <v>0</v>
          </cell>
          <cell r="K698">
            <v>2.2</v>
          </cell>
          <cell r="L698">
            <v>48.8</v>
          </cell>
        </row>
        <row r="699">
          <cell r="D699" t="str">
            <v>TRDO</v>
          </cell>
          <cell r="E699" t="str">
            <v>GRAND CIKARANG VILLAGE</v>
          </cell>
          <cell r="F699">
            <v>56.4</v>
          </cell>
          <cell r="G699">
            <v>56.4</v>
          </cell>
          <cell r="H699">
            <v>54.2</v>
          </cell>
          <cell r="I699" t="b">
            <v>1</v>
          </cell>
          <cell r="J699" t="b">
            <v>0</v>
          </cell>
          <cell r="K699">
            <v>2.2</v>
          </cell>
          <cell r="L699">
            <v>56.4</v>
          </cell>
        </row>
        <row r="700">
          <cell r="D700" t="str">
            <v>FWZI</v>
          </cell>
          <cell r="E700" t="str">
            <v>CIBARUSAH</v>
          </cell>
          <cell r="F700">
            <v>60.8</v>
          </cell>
          <cell r="G700">
            <v>60.8</v>
          </cell>
          <cell r="H700">
            <v>58.6</v>
          </cell>
          <cell r="I700" t="b">
            <v>1</v>
          </cell>
          <cell r="J700" t="b">
            <v>0</v>
          </cell>
          <cell r="K700">
            <v>2.2</v>
          </cell>
          <cell r="L700">
            <v>60.8</v>
          </cell>
        </row>
        <row r="701">
          <cell r="D701" t="str">
            <v>T723</v>
          </cell>
          <cell r="E701" t="str">
            <v>KEMANG PRATAMA 2</v>
          </cell>
          <cell r="F701">
            <v>65.8</v>
          </cell>
          <cell r="G701">
            <v>65.8</v>
          </cell>
          <cell r="H701">
            <v>63.6</v>
          </cell>
          <cell r="I701" t="b">
            <v>1</v>
          </cell>
          <cell r="J701" t="b">
            <v>0</v>
          </cell>
          <cell r="K701">
            <v>2.2</v>
          </cell>
          <cell r="L701">
            <v>65.8</v>
          </cell>
        </row>
        <row r="702">
          <cell r="D702" t="str">
            <v>TQNQ</v>
          </cell>
          <cell r="E702" t="str">
            <v>CIPAKU</v>
          </cell>
          <cell r="F702">
            <v>51.7</v>
          </cell>
          <cell r="G702">
            <v>51.7</v>
          </cell>
          <cell r="H702">
            <v>49.5</v>
          </cell>
          <cell r="I702" t="b">
            <v>1</v>
          </cell>
          <cell r="J702" t="b">
            <v>0</v>
          </cell>
          <cell r="K702">
            <v>2.2</v>
          </cell>
          <cell r="L702">
            <v>51.7</v>
          </cell>
        </row>
        <row r="703">
          <cell r="D703" t="str">
            <v>TABV</v>
          </cell>
          <cell r="E703" t="str">
            <v>GARND VISTA CIKARANG</v>
          </cell>
          <cell r="F703">
            <v>59.7</v>
          </cell>
          <cell r="G703">
            <v>59.7</v>
          </cell>
          <cell r="H703">
            <v>57.5</v>
          </cell>
          <cell r="I703" t="b">
            <v>1</v>
          </cell>
          <cell r="J703" t="b">
            <v>0</v>
          </cell>
          <cell r="K703">
            <v>2.2</v>
          </cell>
          <cell r="L703">
            <v>59.7</v>
          </cell>
        </row>
        <row r="704">
          <cell r="D704" t="str">
            <v>FDDW</v>
          </cell>
          <cell r="E704" t="str">
            <v>PONDOK TIMUR INDAH</v>
          </cell>
          <cell r="F704">
            <v>61</v>
          </cell>
          <cell r="G704">
            <v>61</v>
          </cell>
          <cell r="H704">
            <v>58.8</v>
          </cell>
          <cell r="I704" t="b">
            <v>1</v>
          </cell>
          <cell r="J704" t="b">
            <v>0</v>
          </cell>
          <cell r="K704">
            <v>2.2</v>
          </cell>
          <cell r="L704">
            <v>61</v>
          </cell>
        </row>
        <row r="705">
          <cell r="D705" t="str">
            <v>TQ1A</v>
          </cell>
          <cell r="E705" t="str">
            <v>KH.DEWANTARA</v>
          </cell>
          <cell r="F705">
            <v>53.9</v>
          </cell>
          <cell r="G705">
            <v>53.9</v>
          </cell>
          <cell r="H705">
            <v>51.6</v>
          </cell>
          <cell r="I705" t="b">
            <v>1</v>
          </cell>
          <cell r="J705" t="b">
            <v>0</v>
          </cell>
          <cell r="K705">
            <v>2.3</v>
          </cell>
          <cell r="L705">
            <v>53.9</v>
          </cell>
        </row>
        <row r="706">
          <cell r="D706" t="str">
            <v>TG0R</v>
          </cell>
          <cell r="E706" t="str">
            <v>MUTIARA BEKASI JAYA</v>
          </cell>
          <cell r="F706">
            <v>57.4</v>
          </cell>
          <cell r="G706">
            <v>57.4</v>
          </cell>
          <cell r="H706">
            <v>55.1</v>
          </cell>
          <cell r="I706" t="b">
            <v>1</v>
          </cell>
          <cell r="J706" t="b">
            <v>0</v>
          </cell>
          <cell r="K706">
            <v>2.3</v>
          </cell>
          <cell r="L706">
            <v>57.4</v>
          </cell>
        </row>
        <row r="707">
          <cell r="D707" t="str">
            <v>T5W3</v>
          </cell>
          <cell r="E707" t="str">
            <v>GRAND ROYAL PARK</v>
          </cell>
          <cell r="F707">
            <v>54.7</v>
          </cell>
          <cell r="G707">
            <v>54.7</v>
          </cell>
          <cell r="H707">
            <v>52.4</v>
          </cell>
          <cell r="I707" t="b">
            <v>1</v>
          </cell>
          <cell r="J707" t="b">
            <v>0</v>
          </cell>
          <cell r="K707">
            <v>2.3</v>
          </cell>
          <cell r="L707">
            <v>54.7</v>
          </cell>
        </row>
        <row r="708">
          <cell r="D708" t="str">
            <v>TLTC</v>
          </cell>
          <cell r="E708" t="str">
            <v>CIBARUSAH 03</v>
          </cell>
          <cell r="F708">
            <v>56.1</v>
          </cell>
          <cell r="G708">
            <v>56.1</v>
          </cell>
          <cell r="H708">
            <v>53.8</v>
          </cell>
          <cell r="I708" t="b">
            <v>1</v>
          </cell>
          <cell r="J708" t="b">
            <v>0</v>
          </cell>
          <cell r="K708">
            <v>2.3</v>
          </cell>
          <cell r="L708">
            <v>56.1</v>
          </cell>
        </row>
        <row r="709">
          <cell r="D709" t="str">
            <v>FUMZ</v>
          </cell>
          <cell r="E709" t="str">
            <v>PERUM GRIYA CIKARANG</v>
          </cell>
          <cell r="F709">
            <v>58.6</v>
          </cell>
          <cell r="G709">
            <v>58.6</v>
          </cell>
          <cell r="H709">
            <v>56.3</v>
          </cell>
          <cell r="I709" t="b">
            <v>1</v>
          </cell>
          <cell r="J709" t="b">
            <v>0</v>
          </cell>
          <cell r="K709">
            <v>2.3</v>
          </cell>
          <cell r="L709">
            <v>58.6</v>
          </cell>
        </row>
        <row r="710">
          <cell r="D710" t="str">
            <v>TDG4</v>
          </cell>
          <cell r="E710" t="str">
            <v>GRIYA TIMUR INDAH</v>
          </cell>
          <cell r="F710">
            <v>60.6</v>
          </cell>
          <cell r="G710">
            <v>60.6</v>
          </cell>
          <cell r="H710">
            <v>58.3</v>
          </cell>
          <cell r="I710" t="b">
            <v>1</v>
          </cell>
          <cell r="J710" t="b">
            <v>0</v>
          </cell>
          <cell r="K710">
            <v>2.3</v>
          </cell>
          <cell r="L710">
            <v>60.6</v>
          </cell>
        </row>
        <row r="711">
          <cell r="D711" t="str">
            <v>TZBP</v>
          </cell>
          <cell r="E711" t="str">
            <v>RAWA KALONG RAYA</v>
          </cell>
          <cell r="F711">
            <v>62.5</v>
          </cell>
          <cell r="G711">
            <v>62.5</v>
          </cell>
          <cell r="H711">
            <v>60.1</v>
          </cell>
          <cell r="I711" t="b">
            <v>1</v>
          </cell>
          <cell r="J711" t="b">
            <v>0</v>
          </cell>
          <cell r="K711">
            <v>2.4</v>
          </cell>
          <cell r="L711">
            <v>62.5</v>
          </cell>
        </row>
        <row r="712">
          <cell r="D712" t="str">
            <v>T5AN</v>
          </cell>
          <cell r="E712" t="str">
            <v>RAWA KALONG</v>
          </cell>
          <cell r="F712">
            <v>63.2</v>
          </cell>
          <cell r="G712">
            <v>63.2</v>
          </cell>
          <cell r="H712">
            <v>60.8</v>
          </cell>
          <cell r="I712" t="b">
            <v>1</v>
          </cell>
          <cell r="J712" t="b">
            <v>0</v>
          </cell>
          <cell r="K712">
            <v>2.40000000000001</v>
          </cell>
          <cell r="L712">
            <v>63.2</v>
          </cell>
        </row>
        <row r="713">
          <cell r="D713" t="str">
            <v>T5WS</v>
          </cell>
          <cell r="E713" t="str">
            <v>MUTIARA BEKASI CENTER</v>
          </cell>
          <cell r="F713">
            <v>64.8</v>
          </cell>
          <cell r="G713">
            <v>64.8</v>
          </cell>
          <cell r="H713">
            <v>62.2</v>
          </cell>
          <cell r="I713" t="b">
            <v>1</v>
          </cell>
          <cell r="J713" t="b">
            <v>0</v>
          </cell>
          <cell r="K713">
            <v>2.59999999999999</v>
          </cell>
          <cell r="L713">
            <v>64.8</v>
          </cell>
        </row>
        <row r="714">
          <cell r="D714" t="str">
            <v>TA7G</v>
          </cell>
          <cell r="E714" t="str">
            <v>KOTA SERANG BARU (TO FVZ8)</v>
          </cell>
          <cell r="F714">
            <v>55</v>
          </cell>
          <cell r="G714">
            <v>55</v>
          </cell>
          <cell r="H714">
            <v>52.4</v>
          </cell>
          <cell r="I714" t="b">
            <v>1</v>
          </cell>
          <cell r="J714" t="b">
            <v>0</v>
          </cell>
          <cell r="K714">
            <v>2.6</v>
          </cell>
          <cell r="L714">
            <v>55</v>
          </cell>
        </row>
        <row r="715">
          <cell r="D715" t="str">
            <v>TXE1</v>
          </cell>
          <cell r="E715" t="str">
            <v>BATU JAYA</v>
          </cell>
          <cell r="F715">
            <v>70.4</v>
          </cell>
          <cell r="G715">
            <v>70.4</v>
          </cell>
          <cell r="H715">
            <v>67.1</v>
          </cell>
          <cell r="I715" t="b">
            <v>1</v>
          </cell>
          <cell r="J715" t="b">
            <v>0</v>
          </cell>
          <cell r="K715">
            <v>3.30000000000001</v>
          </cell>
          <cell r="L715">
            <v>70.4</v>
          </cell>
        </row>
        <row r="716">
          <cell r="D716" t="str">
            <v>FK5T</v>
          </cell>
          <cell r="E716" t="str">
            <v>PUSAKA RATU (TO T8O3)</v>
          </cell>
          <cell r="F716">
            <v>62.4</v>
          </cell>
          <cell r="G716">
            <v>62.4</v>
          </cell>
          <cell r="H716">
            <v>58.6</v>
          </cell>
          <cell r="I716" t="b">
            <v>1</v>
          </cell>
          <cell r="J716" t="b">
            <v>0</v>
          </cell>
          <cell r="K716">
            <v>3.8</v>
          </cell>
          <cell r="L716">
            <v>62.4</v>
          </cell>
        </row>
        <row r="717">
          <cell r="D717" t="str">
            <v>F94R</v>
          </cell>
          <cell r="E717" t="str">
            <v>KASO MALANG</v>
          </cell>
          <cell r="F717">
            <v>70.1</v>
          </cell>
          <cell r="G717">
            <v>70.1</v>
          </cell>
          <cell r="H717">
            <v>65.8</v>
          </cell>
          <cell r="I717" t="b">
            <v>1</v>
          </cell>
          <cell r="J717" t="b">
            <v>0</v>
          </cell>
          <cell r="K717">
            <v>4.3</v>
          </cell>
          <cell r="L717">
            <v>70.1</v>
          </cell>
        </row>
        <row r="718">
          <cell r="D718" t="str">
            <v>TEBJ</v>
          </cell>
          <cell r="E718" t="str">
            <v>RUKO SEDANA</v>
          </cell>
          <cell r="F718">
            <v>35.2</v>
          </cell>
          <cell r="G718">
            <v>35.2</v>
          </cell>
          <cell r="H718">
            <v>28.6</v>
          </cell>
          <cell r="I718" t="b">
            <v>1</v>
          </cell>
          <cell r="J718" t="b">
            <v>0</v>
          </cell>
          <cell r="K718">
            <v>6.6</v>
          </cell>
          <cell r="L718">
            <v>35.2</v>
          </cell>
        </row>
        <row r="719">
          <cell r="D719" t="str">
            <v>FWFB</v>
          </cell>
          <cell r="E719" t="str">
            <v>PERUM BUMI PURWA RAYA</v>
          </cell>
          <cell r="F719">
            <v>9</v>
          </cell>
          <cell r="G719">
            <v>9</v>
          </cell>
          <cell r="H719" t="e">
            <v>#N/A</v>
          </cell>
          <cell r="I719" t="b">
            <v>1</v>
          </cell>
          <cell r="J719" t="e">
            <v>#N/A</v>
          </cell>
          <cell r="K719" t="e">
            <v>#N/A</v>
          </cell>
          <cell r="L719">
            <v>9</v>
          </cell>
        </row>
        <row r="720">
          <cell r="D720" t="str">
            <v>TQFS</v>
          </cell>
          <cell r="E720" t="str">
            <v>REST AREA 72 A-3</v>
          </cell>
          <cell r="F720">
            <v>12.2</v>
          </cell>
          <cell r="G720">
            <v>12.2</v>
          </cell>
          <cell r="H720" t="e">
            <v>#N/A</v>
          </cell>
          <cell r="I720" t="b">
            <v>1</v>
          </cell>
          <cell r="J720" t="e">
            <v>#N/A</v>
          </cell>
          <cell r="K720" t="e">
            <v>#N/A</v>
          </cell>
          <cell r="L720">
            <v>12.2</v>
          </cell>
        </row>
        <row r="721">
          <cell r="D721" t="str">
            <v>TC9B</v>
          </cell>
          <cell r="E721" t="str">
            <v>DAWUAN ROYAL RESIDENCE</v>
          </cell>
          <cell r="F721">
            <v>12.9</v>
          </cell>
          <cell r="G721">
            <v>12.9</v>
          </cell>
          <cell r="H721" t="e">
            <v>#N/A</v>
          </cell>
          <cell r="I721" t="b">
            <v>1</v>
          </cell>
          <cell r="J721" t="e">
            <v>#N/A</v>
          </cell>
          <cell r="K721" t="e">
            <v>#N/A</v>
          </cell>
          <cell r="L721">
            <v>12.9</v>
          </cell>
        </row>
        <row r="722">
          <cell r="D722" t="str">
            <v>F1RG</v>
          </cell>
          <cell r="E722" t="str">
            <v>KP PULO BAMBU</v>
          </cell>
          <cell r="F722">
            <v>59.1</v>
          </cell>
          <cell r="G722">
            <v>59.1</v>
          </cell>
          <cell r="H722" t="e">
            <v>#N/A</v>
          </cell>
          <cell r="I722" t="b">
            <v>1</v>
          </cell>
          <cell r="J722" t="e">
            <v>#N/A</v>
          </cell>
          <cell r="K722" t="e">
            <v>#N/A</v>
          </cell>
          <cell r="L722">
            <v>59.1</v>
          </cell>
        </row>
        <row r="723">
          <cell r="D723" t="str">
            <v>TL6I</v>
          </cell>
          <cell r="E723" t="str">
            <v>ALUN-ALUN BEKASI</v>
          </cell>
          <cell r="F723">
            <v>62.4</v>
          </cell>
          <cell r="G723">
            <v>62.4</v>
          </cell>
          <cell r="H723" t="e">
            <v>#N/A</v>
          </cell>
          <cell r="I723" t="b">
            <v>1</v>
          </cell>
          <cell r="J723" t="e">
            <v>#N/A</v>
          </cell>
          <cell r="K723" t="e">
            <v>#N/A</v>
          </cell>
          <cell r="L723">
            <v>62.4</v>
          </cell>
        </row>
        <row r="724">
          <cell r="D724" t="str">
            <v>TVCF</v>
          </cell>
          <cell r="E724" t="str">
            <v>REST AREA 88B (Drive Thru)</v>
          </cell>
          <cell r="F724">
            <v>98.1</v>
          </cell>
          <cell r="G724">
            <v>98.1</v>
          </cell>
          <cell r="H724" t="e">
            <v>#N/A</v>
          </cell>
          <cell r="I724" t="b">
            <v>1</v>
          </cell>
          <cell r="J724" t="e">
            <v>#N/A</v>
          </cell>
          <cell r="K724" t="e">
            <v>#N/A</v>
          </cell>
          <cell r="L724">
            <v>98.1</v>
          </cell>
        </row>
        <row r="725">
          <cell r="D725" t="str">
            <v>TVEX</v>
          </cell>
          <cell r="E725" t="str">
            <v>NUSA INDAH</v>
          </cell>
          <cell r="F725">
            <v>66.1</v>
          </cell>
          <cell r="G725">
            <v>66.1</v>
          </cell>
          <cell r="H725">
            <v>66</v>
          </cell>
          <cell r="I725" t="b">
            <v>1</v>
          </cell>
          <cell r="J725" t="b">
            <v>0</v>
          </cell>
          <cell r="K725">
            <v>0.0999999999999943</v>
          </cell>
          <cell r="L725">
            <v>66.1</v>
          </cell>
        </row>
        <row r="726">
          <cell r="D726" t="str">
            <v>FLCQ</v>
          </cell>
          <cell r="E726" t="str">
            <v>SURHA ATMAJA</v>
          </cell>
          <cell r="F726">
            <v>79.3</v>
          </cell>
          <cell r="G726">
            <v>79.3</v>
          </cell>
          <cell r="H726">
            <v>79.2</v>
          </cell>
          <cell r="I726" t="b">
            <v>1</v>
          </cell>
          <cell r="J726" t="b">
            <v>0</v>
          </cell>
          <cell r="K726">
            <v>0.0999999999999943</v>
          </cell>
          <cell r="L726">
            <v>79.3</v>
          </cell>
        </row>
        <row r="727">
          <cell r="D727" t="str">
            <v>TLL6</v>
          </cell>
          <cell r="E727" t="str">
            <v>BULAK KAPAL 2</v>
          </cell>
          <cell r="F727">
            <v>60.3</v>
          </cell>
          <cell r="G727">
            <v>60.3</v>
          </cell>
          <cell r="H727">
            <v>60.2</v>
          </cell>
          <cell r="I727" t="b">
            <v>1</v>
          </cell>
          <cell r="J727" t="b">
            <v>0</v>
          </cell>
          <cell r="K727">
            <v>0.0999999999999943</v>
          </cell>
          <cell r="L727">
            <v>60.3</v>
          </cell>
        </row>
        <row r="728">
          <cell r="D728" t="str">
            <v>TCVM</v>
          </cell>
          <cell r="E728" t="str">
            <v>MT. HARYONO</v>
          </cell>
          <cell r="F728">
            <v>64.8</v>
          </cell>
          <cell r="G728">
            <v>64.8</v>
          </cell>
          <cell r="H728">
            <v>64.7</v>
          </cell>
          <cell r="I728" t="b">
            <v>1</v>
          </cell>
          <cell r="J728" t="b">
            <v>0</v>
          </cell>
          <cell r="K728">
            <v>0.0999999999999943</v>
          </cell>
          <cell r="L728">
            <v>64.8</v>
          </cell>
        </row>
        <row r="729">
          <cell r="D729" t="str">
            <v>TLK3</v>
          </cell>
          <cell r="E729" t="str">
            <v>CIBARUSAH 33</v>
          </cell>
          <cell r="F729">
            <v>59.3</v>
          </cell>
          <cell r="G729">
            <v>59.3</v>
          </cell>
          <cell r="H729">
            <v>59.2</v>
          </cell>
          <cell r="I729" t="b">
            <v>1</v>
          </cell>
          <cell r="J729" t="b">
            <v>0</v>
          </cell>
          <cell r="K729">
            <v>0.0999999999999943</v>
          </cell>
          <cell r="L729">
            <v>59.3</v>
          </cell>
        </row>
        <row r="730">
          <cell r="D730" t="str">
            <v>T1HX</v>
          </cell>
          <cell r="E730" t="str">
            <v>AR HAKIM</v>
          </cell>
          <cell r="F730">
            <v>46.8</v>
          </cell>
          <cell r="G730">
            <v>46.8</v>
          </cell>
          <cell r="H730">
            <v>46.7</v>
          </cell>
          <cell r="I730" t="b">
            <v>1</v>
          </cell>
          <cell r="J730" t="b">
            <v>0</v>
          </cell>
          <cell r="K730">
            <v>0.0999999999999943</v>
          </cell>
          <cell r="L730">
            <v>46.8</v>
          </cell>
        </row>
        <row r="731">
          <cell r="D731" t="str">
            <v>TAUS</v>
          </cell>
          <cell r="E731" t="str">
            <v>GREEN VILLAGE</v>
          </cell>
          <cell r="F731">
            <v>33.3</v>
          </cell>
          <cell r="G731">
            <v>33.3</v>
          </cell>
          <cell r="H731">
            <v>33.2</v>
          </cell>
          <cell r="I731" t="b">
            <v>1</v>
          </cell>
          <cell r="J731" t="b">
            <v>0</v>
          </cell>
          <cell r="K731">
            <v>0.0999999999999943</v>
          </cell>
          <cell r="L731">
            <v>33.3</v>
          </cell>
        </row>
        <row r="732">
          <cell r="D732" t="str">
            <v>TQGT</v>
          </cell>
          <cell r="E732" t="str">
            <v>KECEPET CILAMAYA(TO F9EK)</v>
          </cell>
          <cell r="F732">
            <v>29.9</v>
          </cell>
          <cell r="G732">
            <v>29.9</v>
          </cell>
          <cell r="H732">
            <v>29.8</v>
          </cell>
          <cell r="I732" t="b">
            <v>1</v>
          </cell>
          <cell r="J732" t="b">
            <v>0</v>
          </cell>
          <cell r="K732">
            <v>0.0999999999999979</v>
          </cell>
          <cell r="L732">
            <v>29.9</v>
          </cell>
        </row>
        <row r="733">
          <cell r="D733" t="str">
            <v>FQTR</v>
          </cell>
          <cell r="E733" t="str">
            <v>CILAMAYA</v>
          </cell>
          <cell r="F733">
            <v>31.9</v>
          </cell>
          <cell r="G733">
            <v>31.9</v>
          </cell>
          <cell r="H733">
            <v>31.8</v>
          </cell>
          <cell r="I733" t="b">
            <v>1</v>
          </cell>
          <cell r="J733" t="b">
            <v>0</v>
          </cell>
          <cell r="K733">
            <v>0.0999999999999979</v>
          </cell>
          <cell r="L733">
            <v>31.9</v>
          </cell>
        </row>
        <row r="734">
          <cell r="D734" t="str">
            <v>TBLD</v>
          </cell>
          <cell r="E734" t="str">
            <v>CAMPAKA CIKUMPAY</v>
          </cell>
          <cell r="F734">
            <v>16.2</v>
          </cell>
          <cell r="G734">
            <v>16.2</v>
          </cell>
          <cell r="H734">
            <v>16.1</v>
          </cell>
          <cell r="I734" t="b">
            <v>1</v>
          </cell>
          <cell r="J734" t="b">
            <v>0</v>
          </cell>
          <cell r="K734">
            <v>0.0999999999999979</v>
          </cell>
          <cell r="L734">
            <v>16.2</v>
          </cell>
        </row>
        <row r="735">
          <cell r="D735" t="str">
            <v>TZRU</v>
          </cell>
          <cell r="E735" t="str">
            <v>MARACANG PASIFIC</v>
          </cell>
          <cell r="F735">
            <v>20.4</v>
          </cell>
          <cell r="G735">
            <v>20.4</v>
          </cell>
          <cell r="H735">
            <v>20.3</v>
          </cell>
          <cell r="I735" t="b">
            <v>1</v>
          </cell>
          <cell r="J735" t="b">
            <v>0</v>
          </cell>
          <cell r="K735">
            <v>0.0999999999999979</v>
          </cell>
          <cell r="L735">
            <v>20.4</v>
          </cell>
        </row>
        <row r="736">
          <cell r="D736" t="str">
            <v>THBF</v>
          </cell>
          <cell r="E736" t="str">
            <v>PERMATA REGENCY CIKAMPEK</v>
          </cell>
          <cell r="F736">
            <v>13.1</v>
          </cell>
          <cell r="G736">
            <v>13.1</v>
          </cell>
          <cell r="H736">
            <v>13</v>
          </cell>
          <cell r="I736" t="b">
            <v>1</v>
          </cell>
          <cell r="J736" t="b">
            <v>0</v>
          </cell>
          <cell r="K736">
            <v>0.0999999999999996</v>
          </cell>
          <cell r="L736">
            <v>13.1</v>
          </cell>
        </row>
        <row r="737">
          <cell r="D737" t="str">
            <v>TJXG</v>
          </cell>
          <cell r="E737" t="str">
            <v>POINT STASIUN CIKAMPEK</v>
          </cell>
          <cell r="F737">
            <v>8.9</v>
          </cell>
          <cell r="G737">
            <v>8.9</v>
          </cell>
          <cell r="H737">
            <v>8.8</v>
          </cell>
          <cell r="I737" t="b">
            <v>1</v>
          </cell>
          <cell r="J737" t="b">
            <v>0</v>
          </cell>
          <cell r="K737">
            <v>0.0999999999999996</v>
          </cell>
          <cell r="L737">
            <v>8.9</v>
          </cell>
        </row>
        <row r="738">
          <cell r="D738" t="str">
            <v>TQTH</v>
          </cell>
          <cell r="E738" t="str">
            <v>AKSES TOL SADANG</v>
          </cell>
          <cell r="F738">
            <v>11.7</v>
          </cell>
          <cell r="G738">
            <v>11.7</v>
          </cell>
          <cell r="H738">
            <v>11.6</v>
          </cell>
          <cell r="I738" t="b">
            <v>1</v>
          </cell>
          <cell r="J738" t="b">
            <v>0</v>
          </cell>
          <cell r="K738">
            <v>0.0999999999999996</v>
          </cell>
          <cell r="L738">
            <v>11.7</v>
          </cell>
        </row>
        <row r="739">
          <cell r="D739" t="str">
            <v>T1HV</v>
          </cell>
          <cell r="E739" t="str">
            <v>CRM BEKASI TIMUR R RAYA(TO RIUP)</v>
          </cell>
          <cell r="F739">
            <v>61.9</v>
          </cell>
          <cell r="G739">
            <v>61.9</v>
          </cell>
          <cell r="H739">
            <v>61.8</v>
          </cell>
          <cell r="I739" t="b">
            <v>1</v>
          </cell>
          <cell r="J739" t="b">
            <v>0</v>
          </cell>
          <cell r="K739">
            <v>0.100000000000001</v>
          </cell>
          <cell r="L739">
            <v>61.9</v>
          </cell>
        </row>
        <row r="740">
          <cell r="D740" t="str">
            <v>TOUW</v>
          </cell>
          <cell r="E740" t="str">
            <v>SETIADARMA 1</v>
          </cell>
          <cell r="F740">
            <v>56.5</v>
          </cell>
          <cell r="G740">
            <v>56.5</v>
          </cell>
          <cell r="H740">
            <v>56.4</v>
          </cell>
          <cell r="I740" t="b">
            <v>1</v>
          </cell>
          <cell r="J740" t="b">
            <v>0</v>
          </cell>
          <cell r="K740">
            <v>0.100000000000001</v>
          </cell>
          <cell r="L740">
            <v>56.5</v>
          </cell>
        </row>
        <row r="741">
          <cell r="D741" t="str">
            <v>TY0M</v>
          </cell>
          <cell r="E741" t="str">
            <v>JAMPANG JATIMULYA</v>
          </cell>
          <cell r="F741">
            <v>59</v>
          </cell>
          <cell r="G741">
            <v>59</v>
          </cell>
          <cell r="H741">
            <v>58.9</v>
          </cell>
          <cell r="I741" t="b">
            <v>1</v>
          </cell>
          <cell r="J741" t="b">
            <v>0</v>
          </cell>
          <cell r="K741">
            <v>0.100000000000001</v>
          </cell>
          <cell r="L741">
            <v>59</v>
          </cell>
        </row>
        <row r="742">
          <cell r="D742" t="str">
            <v>FC8E</v>
          </cell>
          <cell r="E742" t="str">
            <v>PURI PERSADA INDAH 2</v>
          </cell>
          <cell r="F742">
            <v>56</v>
          </cell>
          <cell r="G742">
            <v>56</v>
          </cell>
          <cell r="H742">
            <v>55.9</v>
          </cell>
          <cell r="I742" t="b">
            <v>1</v>
          </cell>
          <cell r="J742" t="b">
            <v>0</v>
          </cell>
          <cell r="K742">
            <v>0.100000000000001</v>
          </cell>
          <cell r="L742">
            <v>56</v>
          </cell>
        </row>
        <row r="743">
          <cell r="D743" t="str">
            <v>T7CU</v>
          </cell>
          <cell r="E743" t="str">
            <v>CITEKO</v>
          </cell>
          <cell r="F743">
            <v>38</v>
          </cell>
          <cell r="G743">
            <v>38</v>
          </cell>
          <cell r="H743">
            <v>37.9</v>
          </cell>
          <cell r="I743" t="b">
            <v>1</v>
          </cell>
          <cell r="J743" t="b">
            <v>0</v>
          </cell>
          <cell r="K743">
            <v>0.100000000000001</v>
          </cell>
          <cell r="L743">
            <v>38</v>
          </cell>
        </row>
        <row r="744">
          <cell r="D744" t="str">
            <v>T1T7</v>
          </cell>
          <cell r="E744" t="str">
            <v>PUSAKA NAGARA 2</v>
          </cell>
          <cell r="F744">
            <v>60.1</v>
          </cell>
          <cell r="G744">
            <v>60.1</v>
          </cell>
          <cell r="H744">
            <v>60</v>
          </cell>
          <cell r="I744" t="b">
            <v>1</v>
          </cell>
          <cell r="J744" t="b">
            <v>0</v>
          </cell>
          <cell r="K744">
            <v>0.100000000000001</v>
          </cell>
          <cell r="L744">
            <v>60.1</v>
          </cell>
        </row>
        <row r="745">
          <cell r="D745" t="str">
            <v>TQAI</v>
          </cell>
          <cell r="E745" t="str">
            <v>WANAJAYA SUBANG</v>
          </cell>
          <cell r="F745">
            <v>56.2</v>
          </cell>
          <cell r="G745">
            <v>56.2</v>
          </cell>
          <cell r="H745">
            <v>56.1</v>
          </cell>
          <cell r="I745" t="b">
            <v>1</v>
          </cell>
          <cell r="J745" t="b">
            <v>0</v>
          </cell>
          <cell r="K745">
            <v>0.100000000000001</v>
          </cell>
          <cell r="L745">
            <v>56.2</v>
          </cell>
        </row>
        <row r="746">
          <cell r="D746" t="str">
            <v>T8HU</v>
          </cell>
          <cell r="E746" t="str">
            <v>KAMARUNG</v>
          </cell>
          <cell r="F746">
            <v>51.6</v>
          </cell>
          <cell r="G746">
            <v>51.6</v>
          </cell>
          <cell r="H746">
            <v>51.5</v>
          </cell>
          <cell r="I746" t="b">
            <v>1</v>
          </cell>
          <cell r="J746" t="b">
            <v>0</v>
          </cell>
          <cell r="K746">
            <v>0.100000000000001</v>
          </cell>
          <cell r="L746">
            <v>51.6</v>
          </cell>
        </row>
        <row r="747">
          <cell r="D747" t="str">
            <v>T0TM</v>
          </cell>
          <cell r="E747" t="str">
            <v>TANGGULUN BARAT</v>
          </cell>
          <cell r="F747">
            <v>39.2</v>
          </cell>
          <cell r="G747">
            <v>39.2</v>
          </cell>
          <cell r="H747">
            <v>39.1</v>
          </cell>
          <cell r="I747" t="b">
            <v>1</v>
          </cell>
          <cell r="J747" t="b">
            <v>0</v>
          </cell>
          <cell r="K747">
            <v>0.100000000000001</v>
          </cell>
          <cell r="L747">
            <v>39.2</v>
          </cell>
        </row>
        <row r="748">
          <cell r="D748" t="str">
            <v>TM15</v>
          </cell>
          <cell r="E748" t="str">
            <v>PEBAYURAN RAYA</v>
          </cell>
          <cell r="F748">
            <v>51.7</v>
          </cell>
          <cell r="G748">
            <v>51.7</v>
          </cell>
          <cell r="H748">
            <v>51.6</v>
          </cell>
          <cell r="I748" t="b">
            <v>1</v>
          </cell>
          <cell r="J748" t="b">
            <v>0</v>
          </cell>
          <cell r="K748">
            <v>0.100000000000001</v>
          </cell>
          <cell r="L748">
            <v>51.7</v>
          </cell>
        </row>
        <row r="749">
          <cell r="D749" t="str">
            <v>TRVY</v>
          </cell>
          <cell r="E749" t="str">
            <v>PRAMUKA 86</v>
          </cell>
          <cell r="F749">
            <v>25.5</v>
          </cell>
          <cell r="G749">
            <v>25.5</v>
          </cell>
          <cell r="H749">
            <v>25.4</v>
          </cell>
          <cell r="I749" t="b">
            <v>1</v>
          </cell>
          <cell r="J749" t="b">
            <v>0</v>
          </cell>
          <cell r="K749">
            <v>0.100000000000001</v>
          </cell>
          <cell r="L749">
            <v>25.5</v>
          </cell>
        </row>
        <row r="750">
          <cell r="D750" t="str">
            <v>T1ND</v>
          </cell>
          <cell r="E750" t="str">
            <v>MARGAHAYU 396</v>
          </cell>
          <cell r="F750">
            <v>59.8</v>
          </cell>
          <cell r="G750">
            <v>59.8</v>
          </cell>
          <cell r="H750">
            <v>59.6</v>
          </cell>
          <cell r="I750" t="b">
            <v>1</v>
          </cell>
          <cell r="J750" t="b">
            <v>0</v>
          </cell>
          <cell r="K750">
            <v>0.199999999999996</v>
          </cell>
          <cell r="L750">
            <v>59.8</v>
          </cell>
        </row>
        <row r="751">
          <cell r="D751" t="str">
            <v>TVJV</v>
          </cell>
          <cell r="E751" t="str">
            <v>GRIYA SETU PERMAI</v>
          </cell>
          <cell r="F751">
            <v>59.4</v>
          </cell>
          <cell r="G751">
            <v>59.4</v>
          </cell>
          <cell r="H751">
            <v>59.2</v>
          </cell>
          <cell r="I751" t="b">
            <v>1</v>
          </cell>
          <cell r="J751" t="b">
            <v>0</v>
          </cell>
          <cell r="K751">
            <v>0.199999999999996</v>
          </cell>
          <cell r="L751">
            <v>59.4</v>
          </cell>
        </row>
        <row r="752">
          <cell r="D752" t="str">
            <v>T1WQ</v>
          </cell>
          <cell r="E752" t="str">
            <v>KALIJATI 2 (TO DARI FYPH)</v>
          </cell>
          <cell r="F752">
            <v>34.3</v>
          </cell>
          <cell r="G752">
            <v>34.3</v>
          </cell>
          <cell r="H752">
            <v>34.1</v>
          </cell>
          <cell r="I752" t="b">
            <v>1</v>
          </cell>
          <cell r="J752" t="b">
            <v>0</v>
          </cell>
          <cell r="K752">
            <v>0.199999999999996</v>
          </cell>
          <cell r="L752">
            <v>34.3</v>
          </cell>
        </row>
        <row r="753">
          <cell r="D753" t="str">
            <v>T8MW</v>
          </cell>
          <cell r="E753" t="str">
            <v>KEBON KACANG</v>
          </cell>
          <cell r="F753">
            <v>6.5</v>
          </cell>
          <cell r="G753">
            <v>6.5</v>
          </cell>
          <cell r="H753">
            <v>6.3</v>
          </cell>
          <cell r="I753" t="b">
            <v>1</v>
          </cell>
          <cell r="J753" t="b">
            <v>0</v>
          </cell>
          <cell r="K753">
            <v>0.2</v>
          </cell>
          <cell r="L753">
            <v>6.5</v>
          </cell>
        </row>
        <row r="754">
          <cell r="D754" t="str">
            <v>TW4K</v>
          </cell>
          <cell r="E754" t="str">
            <v>AHMAD YANI DAWUAN</v>
          </cell>
          <cell r="F754">
            <v>12.4</v>
          </cell>
          <cell r="G754">
            <v>12.4</v>
          </cell>
          <cell r="H754">
            <v>12.2</v>
          </cell>
          <cell r="I754" t="b">
            <v>1</v>
          </cell>
          <cell r="J754" t="b">
            <v>0</v>
          </cell>
          <cell r="K754">
            <v>0.200000000000001</v>
          </cell>
          <cell r="L754">
            <v>12.4</v>
          </cell>
        </row>
        <row r="755">
          <cell r="D755" t="str">
            <v>TI5B</v>
          </cell>
          <cell r="E755" t="str">
            <v>RUKO AMETHYS (TO FUH7)</v>
          </cell>
          <cell r="F755">
            <v>62.2</v>
          </cell>
          <cell r="G755">
            <v>62.2</v>
          </cell>
          <cell r="H755">
            <v>62</v>
          </cell>
          <cell r="I755" t="b">
            <v>1</v>
          </cell>
          <cell r="J755" t="b">
            <v>0</v>
          </cell>
          <cell r="K755">
            <v>0.200000000000003</v>
          </cell>
          <cell r="L755">
            <v>62.2</v>
          </cell>
        </row>
        <row r="756">
          <cell r="D756" t="str">
            <v>T5LN</v>
          </cell>
          <cell r="E756" t="str">
            <v>CIMUNING BEKASI</v>
          </cell>
          <cell r="F756">
            <v>60.6</v>
          </cell>
          <cell r="G756">
            <v>60.6</v>
          </cell>
          <cell r="H756">
            <v>60.4</v>
          </cell>
          <cell r="I756" t="b">
            <v>1</v>
          </cell>
          <cell r="J756" t="b">
            <v>0</v>
          </cell>
          <cell r="K756">
            <v>0.200000000000003</v>
          </cell>
          <cell r="L756">
            <v>60.6</v>
          </cell>
        </row>
        <row r="757">
          <cell r="D757" t="str">
            <v>FVCJ</v>
          </cell>
          <cell r="E757" t="str">
            <v>PURI LESTARI</v>
          </cell>
          <cell r="F757">
            <v>56.7</v>
          </cell>
          <cell r="G757">
            <v>56.7</v>
          </cell>
          <cell r="H757">
            <v>56.5</v>
          </cell>
          <cell r="I757" t="b">
            <v>1</v>
          </cell>
          <cell r="J757" t="b">
            <v>0</v>
          </cell>
          <cell r="K757">
            <v>0.200000000000003</v>
          </cell>
          <cell r="L757">
            <v>56.7</v>
          </cell>
        </row>
        <row r="758">
          <cell r="D758" t="str">
            <v>FUYJ</v>
          </cell>
          <cell r="E758" t="str">
            <v>MUSTIKA GRANDE</v>
          </cell>
          <cell r="F758">
            <v>62.1</v>
          </cell>
          <cell r="G758">
            <v>62.1</v>
          </cell>
          <cell r="H758">
            <v>61.9</v>
          </cell>
          <cell r="I758" t="b">
            <v>1</v>
          </cell>
          <cell r="J758" t="b">
            <v>0</v>
          </cell>
          <cell r="K758">
            <v>0.200000000000003</v>
          </cell>
          <cell r="L758">
            <v>62.1</v>
          </cell>
        </row>
        <row r="759">
          <cell r="D759" t="str">
            <v>FOQH</v>
          </cell>
          <cell r="E759" t="str">
            <v>AMPERA SUBANG ( TO TQDN )</v>
          </cell>
          <cell r="F759">
            <v>50.5</v>
          </cell>
          <cell r="G759">
            <v>50.5</v>
          </cell>
          <cell r="H759">
            <v>50.3</v>
          </cell>
          <cell r="I759" t="b">
            <v>1</v>
          </cell>
          <cell r="J759" t="b">
            <v>0</v>
          </cell>
          <cell r="K759">
            <v>0.200000000000003</v>
          </cell>
          <cell r="L759">
            <v>50.5</v>
          </cell>
        </row>
        <row r="760">
          <cell r="D760" t="str">
            <v>T2GQ</v>
          </cell>
          <cell r="E760" t="str">
            <v>COMPRENG JATIREJA</v>
          </cell>
          <cell r="F760">
            <v>62.6</v>
          </cell>
          <cell r="G760">
            <v>62.6</v>
          </cell>
          <cell r="H760">
            <v>62.4</v>
          </cell>
          <cell r="I760" t="b">
            <v>1</v>
          </cell>
          <cell r="J760" t="b">
            <v>0</v>
          </cell>
          <cell r="K760">
            <v>0.200000000000003</v>
          </cell>
          <cell r="L760">
            <v>62.6</v>
          </cell>
        </row>
        <row r="761">
          <cell r="D761" t="str">
            <v>T6M8</v>
          </cell>
          <cell r="E761" t="str">
            <v>WARUNG ASEM</v>
          </cell>
          <cell r="F761">
            <v>37.2</v>
          </cell>
          <cell r="G761">
            <v>37.2</v>
          </cell>
          <cell r="H761">
            <v>37</v>
          </cell>
          <cell r="I761" t="b">
            <v>1</v>
          </cell>
          <cell r="J761" t="b">
            <v>0</v>
          </cell>
          <cell r="K761">
            <v>0.200000000000003</v>
          </cell>
          <cell r="L761">
            <v>37.2</v>
          </cell>
        </row>
        <row r="762">
          <cell r="D762" t="str">
            <v>TZTE</v>
          </cell>
          <cell r="E762" t="str">
            <v>RSUD SUBANG</v>
          </cell>
          <cell r="F762">
            <v>49.1</v>
          </cell>
          <cell r="G762">
            <v>49.1</v>
          </cell>
          <cell r="H762">
            <v>48.9</v>
          </cell>
          <cell r="I762" t="b">
            <v>1</v>
          </cell>
          <cell r="J762" t="b">
            <v>0</v>
          </cell>
          <cell r="K762">
            <v>0.200000000000003</v>
          </cell>
          <cell r="L762">
            <v>49.1</v>
          </cell>
        </row>
        <row r="763">
          <cell r="D763" t="str">
            <v>F93U</v>
          </cell>
          <cell r="E763" t="str">
            <v>KEMANG PRATAMA 5</v>
          </cell>
          <cell r="F763">
            <v>68.7</v>
          </cell>
          <cell r="G763">
            <v>68.7</v>
          </cell>
          <cell r="H763">
            <v>68.4</v>
          </cell>
          <cell r="I763" t="b">
            <v>1</v>
          </cell>
          <cell r="J763" t="b">
            <v>0</v>
          </cell>
          <cell r="K763">
            <v>0.299999999999997</v>
          </cell>
          <cell r="L763">
            <v>68.7</v>
          </cell>
        </row>
        <row r="764">
          <cell r="D764" t="str">
            <v>TYG6</v>
          </cell>
          <cell r="E764" t="str">
            <v>Sumur Batu</v>
          </cell>
          <cell r="F764">
            <v>65.3</v>
          </cell>
          <cell r="G764">
            <v>65.3</v>
          </cell>
          <cell r="H764">
            <v>65</v>
          </cell>
          <cell r="I764" t="b">
            <v>1</v>
          </cell>
          <cell r="J764" t="b">
            <v>0</v>
          </cell>
          <cell r="K764">
            <v>0.299999999999997</v>
          </cell>
          <cell r="L764">
            <v>65.3</v>
          </cell>
        </row>
        <row r="765">
          <cell r="D765" t="str">
            <v>TXMD</v>
          </cell>
          <cell r="E765" t="str">
            <v>PEDURENAN INDAH</v>
          </cell>
          <cell r="F765">
            <v>61.5</v>
          </cell>
          <cell r="G765">
            <v>61.5</v>
          </cell>
          <cell r="H765">
            <v>61.2</v>
          </cell>
          <cell r="I765" t="b">
            <v>1</v>
          </cell>
          <cell r="J765" t="b">
            <v>0</v>
          </cell>
          <cell r="K765">
            <v>0.299999999999997</v>
          </cell>
          <cell r="L765">
            <v>61.5</v>
          </cell>
        </row>
        <row r="766">
          <cell r="D766" t="str">
            <v>T9IH</v>
          </cell>
          <cell r="E766" t="str">
            <v>WANASARI KARAWANG</v>
          </cell>
          <cell r="F766">
            <v>35.5</v>
          </cell>
          <cell r="G766">
            <v>35.5</v>
          </cell>
          <cell r="H766">
            <v>35.2</v>
          </cell>
          <cell r="I766" t="b">
            <v>1</v>
          </cell>
          <cell r="J766" t="b">
            <v>0</v>
          </cell>
          <cell r="K766">
            <v>0.299999999999997</v>
          </cell>
          <cell r="L766">
            <v>35.5</v>
          </cell>
        </row>
        <row r="767">
          <cell r="D767" t="str">
            <v>TVDW</v>
          </cell>
          <cell r="E767" t="str">
            <v>GOLDEN CIBITUNG</v>
          </cell>
          <cell r="F767">
            <v>57.3</v>
          </cell>
          <cell r="G767">
            <v>57.3</v>
          </cell>
          <cell r="H767">
            <v>57</v>
          </cell>
          <cell r="I767" t="b">
            <v>1</v>
          </cell>
          <cell r="J767" t="b">
            <v>0</v>
          </cell>
          <cell r="K767">
            <v>0.299999999999997</v>
          </cell>
          <cell r="L767">
            <v>57.3</v>
          </cell>
        </row>
        <row r="768">
          <cell r="D768" t="str">
            <v>T2PD</v>
          </cell>
          <cell r="E768" t="str">
            <v>CIDAHU 1</v>
          </cell>
          <cell r="F768">
            <v>44.9</v>
          </cell>
          <cell r="G768">
            <v>44.9</v>
          </cell>
          <cell r="H768">
            <v>44.6</v>
          </cell>
          <cell r="I768" t="b">
            <v>1</v>
          </cell>
          <cell r="J768" t="b">
            <v>0</v>
          </cell>
          <cell r="K768">
            <v>0.299999999999997</v>
          </cell>
          <cell r="L768">
            <v>44.9</v>
          </cell>
        </row>
        <row r="769">
          <cell r="D769" t="str">
            <v>T69R</v>
          </cell>
          <cell r="E769" t="str">
            <v>MEDANGASEM</v>
          </cell>
          <cell r="F769">
            <v>57.6</v>
          </cell>
          <cell r="G769">
            <v>57.6</v>
          </cell>
          <cell r="H769">
            <v>57.3</v>
          </cell>
          <cell r="I769" t="b">
            <v>1</v>
          </cell>
          <cell r="J769" t="b">
            <v>0</v>
          </cell>
          <cell r="K769">
            <v>0.300000000000004</v>
          </cell>
          <cell r="L769">
            <v>57.6</v>
          </cell>
        </row>
        <row r="770">
          <cell r="D770" t="str">
            <v>TP94</v>
          </cell>
          <cell r="E770" t="str">
            <v>DANGDEUR 27</v>
          </cell>
          <cell r="F770">
            <v>43.6</v>
          </cell>
          <cell r="G770">
            <v>43.6</v>
          </cell>
          <cell r="H770">
            <v>43.3</v>
          </cell>
          <cell r="I770" t="b">
            <v>1</v>
          </cell>
          <cell r="J770" t="b">
            <v>0</v>
          </cell>
          <cell r="K770">
            <v>0.300000000000004</v>
          </cell>
          <cell r="L770">
            <v>43.6</v>
          </cell>
        </row>
        <row r="771">
          <cell r="D771" t="str">
            <v>TCMS</v>
          </cell>
          <cell r="E771" t="str">
            <v>CASA GARDENIA</v>
          </cell>
          <cell r="F771">
            <v>58.5</v>
          </cell>
          <cell r="G771">
            <v>58.5</v>
          </cell>
          <cell r="H771">
            <v>58.1</v>
          </cell>
          <cell r="I771" t="b">
            <v>1</v>
          </cell>
          <cell r="J771" t="b">
            <v>0</v>
          </cell>
          <cell r="K771">
            <v>0.399999999999999</v>
          </cell>
          <cell r="L771">
            <v>58.5</v>
          </cell>
        </row>
        <row r="772">
          <cell r="D772" t="str">
            <v>FX3N</v>
          </cell>
          <cell r="E772" t="str">
            <v>GRAND GALAXY CITY 78-79</v>
          </cell>
          <cell r="F772">
            <v>72.9</v>
          </cell>
          <cell r="G772">
            <v>72.9</v>
          </cell>
          <cell r="H772">
            <v>72.4</v>
          </cell>
          <cell r="I772" t="b">
            <v>1</v>
          </cell>
          <cell r="J772" t="b">
            <v>0</v>
          </cell>
          <cell r="K772">
            <v>0.5</v>
          </cell>
          <cell r="L772">
            <v>72.9</v>
          </cell>
        </row>
        <row r="773">
          <cell r="D773" t="str">
            <v>T5QI</v>
          </cell>
          <cell r="E773" t="str">
            <v>LOJI JAYA</v>
          </cell>
          <cell r="F773">
            <v>56.7</v>
          </cell>
          <cell r="G773">
            <v>56.7</v>
          </cell>
          <cell r="H773">
            <v>56.2</v>
          </cell>
          <cell r="I773" t="b">
            <v>1</v>
          </cell>
          <cell r="J773" t="b">
            <v>0</v>
          </cell>
          <cell r="K773">
            <v>0.5</v>
          </cell>
          <cell r="L773">
            <v>56.7</v>
          </cell>
        </row>
        <row r="774">
          <cell r="D774" t="str">
            <v>TAO2</v>
          </cell>
          <cell r="E774" t="str">
            <v>RENGAS DENGKLOK BARU</v>
          </cell>
          <cell r="F774">
            <v>51</v>
          </cell>
          <cell r="G774">
            <v>51</v>
          </cell>
          <cell r="H774">
            <v>50.5</v>
          </cell>
          <cell r="I774" t="b">
            <v>1</v>
          </cell>
          <cell r="J774" t="b">
            <v>0</v>
          </cell>
          <cell r="K774">
            <v>0.5</v>
          </cell>
          <cell r="L774">
            <v>51</v>
          </cell>
        </row>
        <row r="775">
          <cell r="D775" t="str">
            <v>TOQG</v>
          </cell>
          <cell r="E775" t="str">
            <v>KERTASARI 2</v>
          </cell>
          <cell r="F775">
            <v>53.5</v>
          </cell>
          <cell r="G775">
            <v>53.5</v>
          </cell>
          <cell r="H775">
            <v>53</v>
          </cell>
          <cell r="I775" t="b">
            <v>1</v>
          </cell>
          <cell r="J775" t="b">
            <v>0</v>
          </cell>
          <cell r="K775">
            <v>0.5</v>
          </cell>
          <cell r="L775">
            <v>53.5</v>
          </cell>
        </row>
        <row r="776">
          <cell r="D776" t="str">
            <v>TYKQ</v>
          </cell>
          <cell r="E776" t="str">
            <v>DJUANDA 1183</v>
          </cell>
          <cell r="F776">
            <v>60.7</v>
          </cell>
          <cell r="G776">
            <v>60.7</v>
          </cell>
          <cell r="H776">
            <v>60.2</v>
          </cell>
          <cell r="I776" t="b">
            <v>1</v>
          </cell>
          <cell r="J776" t="b">
            <v>0</v>
          </cell>
          <cell r="K776">
            <v>0.5</v>
          </cell>
          <cell r="L776">
            <v>60.7</v>
          </cell>
        </row>
        <row r="777">
          <cell r="D777" t="str">
            <v>TTLC</v>
          </cell>
          <cell r="E777" t="str">
            <v>SAGALAHERANG SUBANG</v>
          </cell>
          <cell r="F777">
            <v>53.6</v>
          </cell>
          <cell r="G777">
            <v>53.6</v>
          </cell>
          <cell r="H777">
            <v>53</v>
          </cell>
          <cell r="I777" t="b">
            <v>1</v>
          </cell>
          <cell r="J777" t="b">
            <v>0</v>
          </cell>
          <cell r="K777">
            <v>0.600000000000001</v>
          </cell>
          <cell r="L777">
            <v>53.6</v>
          </cell>
        </row>
        <row r="778">
          <cell r="D778" t="str">
            <v>FYA2</v>
          </cell>
          <cell r="E778" t="str">
            <v>ORCHID NIAGA</v>
          </cell>
          <cell r="F778">
            <v>67.7</v>
          </cell>
          <cell r="G778">
            <v>67.7</v>
          </cell>
          <cell r="H778">
            <v>67</v>
          </cell>
          <cell r="I778" t="b">
            <v>1</v>
          </cell>
          <cell r="J778" t="b">
            <v>0</v>
          </cell>
          <cell r="K778">
            <v>0.700000000000003</v>
          </cell>
          <cell r="L778">
            <v>67.7</v>
          </cell>
        </row>
        <row r="779">
          <cell r="D779" t="str">
            <v>T7GM</v>
          </cell>
          <cell r="E779" t="str">
            <v>LOJI KARAWANG</v>
          </cell>
          <cell r="F779">
            <v>56.4</v>
          </cell>
          <cell r="G779">
            <v>56.4</v>
          </cell>
          <cell r="H779">
            <v>55.6</v>
          </cell>
          <cell r="I779" t="b">
            <v>1</v>
          </cell>
          <cell r="J779" t="b">
            <v>0</v>
          </cell>
          <cell r="K779">
            <v>0.799999999999997</v>
          </cell>
          <cell r="L779">
            <v>56.4</v>
          </cell>
        </row>
        <row r="780">
          <cell r="D780" t="str">
            <v>FBW9</v>
          </cell>
          <cell r="E780" t="str">
            <v>RAYA SUKATANI(TO THSJ)</v>
          </cell>
          <cell r="F780">
            <v>31.3</v>
          </cell>
          <cell r="G780">
            <v>31.3</v>
          </cell>
          <cell r="H780">
            <v>30.5</v>
          </cell>
          <cell r="I780" t="b">
            <v>1</v>
          </cell>
          <cell r="J780" t="b">
            <v>0</v>
          </cell>
          <cell r="K780">
            <v>0.800000000000001</v>
          </cell>
          <cell r="L780">
            <v>31.3</v>
          </cell>
        </row>
        <row r="781">
          <cell r="D781" t="str">
            <v>TSIW</v>
          </cell>
          <cell r="E781" t="str">
            <v>SUMBER JAYA 55</v>
          </cell>
          <cell r="F781">
            <v>59.7</v>
          </cell>
          <cell r="G781">
            <v>59.7</v>
          </cell>
          <cell r="H781">
            <v>58.9</v>
          </cell>
          <cell r="I781" t="b">
            <v>1</v>
          </cell>
          <cell r="J781" t="b">
            <v>0</v>
          </cell>
          <cell r="K781">
            <v>0.800000000000004</v>
          </cell>
          <cell r="L781">
            <v>59.7</v>
          </cell>
        </row>
        <row r="782">
          <cell r="D782" t="str">
            <v>TY3Z</v>
          </cell>
          <cell r="E782" t="str">
            <v>RUKO PURI TELUK JAMBE</v>
          </cell>
          <cell r="F782">
            <v>34.9</v>
          </cell>
          <cell r="G782">
            <v>34.9</v>
          </cell>
          <cell r="H782">
            <v>34</v>
          </cell>
          <cell r="I782" t="b">
            <v>1</v>
          </cell>
          <cell r="J782" t="b">
            <v>0</v>
          </cell>
          <cell r="K782">
            <v>0.899999999999999</v>
          </cell>
          <cell r="L782">
            <v>34.9</v>
          </cell>
        </row>
        <row r="783">
          <cell r="D783" t="str">
            <v>F95U</v>
          </cell>
          <cell r="E783" t="str">
            <v>GALUH MAS</v>
          </cell>
          <cell r="F783">
            <v>34.1</v>
          </cell>
          <cell r="G783">
            <v>34.1</v>
          </cell>
          <cell r="H783">
            <v>33.2</v>
          </cell>
          <cell r="I783" t="b">
            <v>1</v>
          </cell>
          <cell r="J783" t="b">
            <v>0</v>
          </cell>
          <cell r="K783">
            <v>0.899999999999999</v>
          </cell>
          <cell r="L783">
            <v>34.1</v>
          </cell>
        </row>
        <row r="784">
          <cell r="D784" t="str">
            <v>TUCA</v>
          </cell>
          <cell r="E784" t="str">
            <v>TERS. I GUSTI NGURAH RAI</v>
          </cell>
          <cell r="F784">
            <v>68</v>
          </cell>
          <cell r="G784">
            <v>68</v>
          </cell>
          <cell r="H784">
            <v>67.1</v>
          </cell>
          <cell r="I784" t="b">
            <v>1</v>
          </cell>
          <cell r="J784" t="b">
            <v>0</v>
          </cell>
          <cell r="K784">
            <v>0.900000000000006</v>
          </cell>
          <cell r="L784">
            <v>68</v>
          </cell>
        </row>
        <row r="785">
          <cell r="D785" t="str">
            <v>TSET</v>
          </cell>
          <cell r="E785" t="str">
            <v>I-MOBILE PURWAKARTA</v>
          </cell>
          <cell r="F785">
            <v>1</v>
          </cell>
          <cell r="G785">
            <v>1</v>
          </cell>
          <cell r="H785">
            <v>1</v>
          </cell>
          <cell r="I785" t="b">
            <v>1</v>
          </cell>
          <cell r="J785" t="b">
            <v>1</v>
          </cell>
          <cell r="K785">
            <v>0</v>
          </cell>
          <cell r="L785">
            <v>0</v>
          </cell>
        </row>
        <row r="786">
          <cell r="D786" t="str">
            <v>TDRS</v>
          </cell>
          <cell r="E786" t="str">
            <v>UNDERPASS RAYA </v>
          </cell>
          <cell r="F786">
            <v>63</v>
          </cell>
          <cell r="G786">
            <v>63</v>
          </cell>
          <cell r="H786">
            <v>62</v>
          </cell>
          <cell r="I786" t="b">
            <v>1</v>
          </cell>
          <cell r="J786" t="b">
            <v>0</v>
          </cell>
          <cell r="K786">
            <v>1</v>
          </cell>
          <cell r="L786">
            <v>62</v>
          </cell>
        </row>
        <row r="787">
          <cell r="D787" t="str">
            <v>T4O4</v>
          </cell>
          <cell r="E787" t="str">
            <v>TAMAN PERMATA INDAH</v>
          </cell>
          <cell r="F787">
            <v>42.7</v>
          </cell>
          <cell r="G787">
            <v>42.7</v>
          </cell>
          <cell r="H787">
            <v>41.7</v>
          </cell>
          <cell r="I787" t="b">
            <v>1</v>
          </cell>
          <cell r="J787" t="b">
            <v>0</v>
          </cell>
          <cell r="K787">
            <v>1</v>
          </cell>
          <cell r="L787">
            <v>42.7</v>
          </cell>
        </row>
        <row r="788">
          <cell r="D788" t="str">
            <v>TTBB</v>
          </cell>
          <cell r="E788" t="str">
            <v>PERMATA WISATA</v>
          </cell>
          <cell r="F788">
            <v>60.3</v>
          </cell>
          <cell r="G788">
            <v>60.3</v>
          </cell>
          <cell r="H788">
            <v>59.2</v>
          </cell>
          <cell r="I788" t="b">
            <v>1</v>
          </cell>
          <cell r="J788" t="b">
            <v>0</v>
          </cell>
          <cell r="K788">
            <v>1.09999999999999</v>
          </cell>
          <cell r="L788">
            <v>60.3</v>
          </cell>
        </row>
        <row r="789">
          <cell r="D789" t="str">
            <v>T7CA</v>
          </cell>
          <cell r="E789" t="str">
            <v>GALUH MAS RAYA</v>
          </cell>
          <cell r="F789">
            <v>34.3</v>
          </cell>
          <cell r="G789">
            <v>34.3</v>
          </cell>
          <cell r="H789">
            <v>33.2</v>
          </cell>
          <cell r="I789" t="b">
            <v>1</v>
          </cell>
          <cell r="J789" t="b">
            <v>0</v>
          </cell>
          <cell r="K789">
            <v>1.09999999999999</v>
          </cell>
          <cell r="L789">
            <v>34.3</v>
          </cell>
        </row>
        <row r="790">
          <cell r="D790" t="str">
            <v>TL21</v>
          </cell>
          <cell r="E790" t="str">
            <v>KETAPANG</v>
          </cell>
          <cell r="F790">
            <v>65.5</v>
          </cell>
          <cell r="G790">
            <v>65.5</v>
          </cell>
          <cell r="H790">
            <v>64.4</v>
          </cell>
          <cell r="I790" t="b">
            <v>1</v>
          </cell>
          <cell r="J790" t="b">
            <v>0</v>
          </cell>
          <cell r="K790">
            <v>1.09999999999999</v>
          </cell>
          <cell r="L790">
            <v>65.5</v>
          </cell>
        </row>
        <row r="791">
          <cell r="D791" t="str">
            <v>FI96</v>
          </cell>
          <cell r="E791" t="str">
            <v>MUTIARA GDING TIMUR RAYA</v>
          </cell>
          <cell r="F791">
            <v>58.5</v>
          </cell>
          <cell r="G791">
            <v>58.5</v>
          </cell>
          <cell r="H791">
            <v>57.4</v>
          </cell>
          <cell r="I791" t="b">
            <v>1</v>
          </cell>
          <cell r="J791" t="b">
            <v>0</v>
          </cell>
          <cell r="K791">
            <v>1.1</v>
          </cell>
          <cell r="L791">
            <v>58.5</v>
          </cell>
        </row>
        <row r="792">
          <cell r="D792" t="str">
            <v>T4HS</v>
          </cell>
          <cell r="E792" t="str">
            <v>TEUKU UMAR 4-3</v>
          </cell>
          <cell r="F792">
            <v>55.6</v>
          </cell>
          <cell r="G792">
            <v>55.6</v>
          </cell>
          <cell r="H792">
            <v>54.5</v>
          </cell>
          <cell r="I792" t="b">
            <v>1</v>
          </cell>
          <cell r="J792" t="b">
            <v>0</v>
          </cell>
          <cell r="K792">
            <v>1.1</v>
          </cell>
          <cell r="L792">
            <v>55.6</v>
          </cell>
        </row>
        <row r="793">
          <cell r="D793" t="str">
            <v>T36O</v>
          </cell>
          <cell r="E793" t="str">
            <v>PESONA GADING WANAJAYA</v>
          </cell>
          <cell r="F793">
            <v>57.5</v>
          </cell>
          <cell r="G793">
            <v>57.5</v>
          </cell>
          <cell r="H793">
            <v>56.4</v>
          </cell>
          <cell r="I793" t="b">
            <v>1</v>
          </cell>
          <cell r="J793" t="b">
            <v>0</v>
          </cell>
          <cell r="K793">
            <v>1.1</v>
          </cell>
          <cell r="L793">
            <v>57.5</v>
          </cell>
        </row>
        <row r="794">
          <cell r="D794" t="str">
            <v>T21L</v>
          </cell>
          <cell r="E794" t="str">
            <v>VILLA MUTIARA JAYA</v>
          </cell>
          <cell r="F794">
            <v>57.4</v>
          </cell>
          <cell r="G794">
            <v>57.4</v>
          </cell>
          <cell r="H794">
            <v>56.3</v>
          </cell>
          <cell r="I794" t="b">
            <v>1</v>
          </cell>
          <cell r="J794" t="b">
            <v>0</v>
          </cell>
          <cell r="K794">
            <v>1.1</v>
          </cell>
          <cell r="L794">
            <v>57.4</v>
          </cell>
        </row>
        <row r="795">
          <cell r="D795" t="str">
            <v>FO8B</v>
          </cell>
          <cell r="E795" t="str">
            <v>GRIYA ASRI RAYA (TO TR48)</v>
          </cell>
          <cell r="F795">
            <v>61.9</v>
          </cell>
          <cell r="G795">
            <v>61.9</v>
          </cell>
          <cell r="H795">
            <v>60.7</v>
          </cell>
          <cell r="I795" t="b">
            <v>1</v>
          </cell>
          <cell r="J795" t="b">
            <v>0</v>
          </cell>
          <cell r="K795">
            <v>1.2</v>
          </cell>
          <cell r="L795">
            <v>61.9</v>
          </cell>
        </row>
        <row r="796">
          <cell r="D796" t="str">
            <v>TDXM</v>
          </cell>
          <cell r="E796" t="str">
            <v>GRAHA PRIMA BOULEVARD</v>
          </cell>
          <cell r="F796">
            <v>61.9</v>
          </cell>
          <cell r="G796">
            <v>61.9</v>
          </cell>
          <cell r="H796">
            <v>60.7</v>
          </cell>
          <cell r="I796" t="b">
            <v>1</v>
          </cell>
          <cell r="J796" t="b">
            <v>0</v>
          </cell>
          <cell r="K796">
            <v>1.2</v>
          </cell>
          <cell r="L796">
            <v>61.9</v>
          </cell>
        </row>
        <row r="797">
          <cell r="D797" t="str">
            <v>T2HS</v>
          </cell>
          <cell r="E797" t="str">
            <v>TUGU PROKLAMASI</v>
          </cell>
          <cell r="F797">
            <v>51.8</v>
          </cell>
          <cell r="G797">
            <v>51.8</v>
          </cell>
          <cell r="H797">
            <v>50.6</v>
          </cell>
          <cell r="I797" t="b">
            <v>1</v>
          </cell>
          <cell r="J797" t="b">
            <v>0</v>
          </cell>
          <cell r="K797">
            <v>1.2</v>
          </cell>
          <cell r="L797">
            <v>51.8</v>
          </cell>
        </row>
        <row r="798">
          <cell r="D798" t="str">
            <v>FL4T</v>
          </cell>
          <cell r="E798" t="str">
            <v>SAUNG INDAH</v>
          </cell>
          <cell r="F798">
            <v>29.2</v>
          </cell>
          <cell r="G798">
            <v>29.2</v>
          </cell>
          <cell r="H798">
            <v>28</v>
          </cell>
          <cell r="I798" t="b">
            <v>1</v>
          </cell>
          <cell r="J798" t="b">
            <v>0</v>
          </cell>
          <cell r="K798">
            <v>1.2</v>
          </cell>
          <cell r="L798">
            <v>29.2</v>
          </cell>
        </row>
        <row r="799">
          <cell r="D799" t="str">
            <v>TS14</v>
          </cell>
          <cell r="E799" t="str">
            <v>PURI CENDANA RAYA</v>
          </cell>
          <cell r="F799">
            <v>60</v>
          </cell>
          <cell r="G799">
            <v>60</v>
          </cell>
          <cell r="H799">
            <v>58.8</v>
          </cell>
          <cell r="I799" t="b">
            <v>1</v>
          </cell>
          <cell r="J799" t="b">
            <v>0</v>
          </cell>
          <cell r="K799">
            <v>1.2</v>
          </cell>
          <cell r="L799">
            <v>60</v>
          </cell>
        </row>
        <row r="800">
          <cell r="D800" t="str">
            <v>FHW6</v>
          </cell>
          <cell r="E800" t="str">
            <v>GRAHA PRIMA (TO T564)</v>
          </cell>
          <cell r="F800">
            <v>62.7</v>
          </cell>
          <cell r="G800">
            <v>62.7</v>
          </cell>
          <cell r="H800">
            <v>61.5</v>
          </cell>
          <cell r="I800" t="b">
            <v>1</v>
          </cell>
          <cell r="J800" t="b">
            <v>0</v>
          </cell>
          <cell r="K800">
            <v>1.2</v>
          </cell>
          <cell r="L800">
            <v>62.7</v>
          </cell>
        </row>
        <row r="801">
          <cell r="D801" t="str">
            <v>T7LM</v>
          </cell>
          <cell r="E801" t="str">
            <v>TEUKU UMAR</v>
          </cell>
          <cell r="F801">
            <v>56.3</v>
          </cell>
          <cell r="G801">
            <v>56.3</v>
          </cell>
          <cell r="H801">
            <v>55</v>
          </cell>
          <cell r="I801" t="b">
            <v>1</v>
          </cell>
          <cell r="J801" t="b">
            <v>0</v>
          </cell>
          <cell r="K801">
            <v>1.3</v>
          </cell>
          <cell r="L801">
            <v>56.3</v>
          </cell>
        </row>
        <row r="802">
          <cell r="D802" t="str">
            <v>TJL6</v>
          </cell>
          <cell r="E802" t="str">
            <v>TAMAN PURI CENDANA</v>
          </cell>
          <cell r="F802">
            <v>59.5</v>
          </cell>
          <cell r="G802">
            <v>59.5</v>
          </cell>
          <cell r="H802">
            <v>58.2</v>
          </cell>
          <cell r="I802" t="b">
            <v>1</v>
          </cell>
          <cell r="J802" t="b">
            <v>0</v>
          </cell>
          <cell r="K802">
            <v>1.3</v>
          </cell>
          <cell r="L802">
            <v>59.5</v>
          </cell>
        </row>
        <row r="803">
          <cell r="D803" t="str">
            <v>TD02</v>
          </cell>
          <cell r="E803" t="str">
            <v>TRIDAYA INDAH</v>
          </cell>
          <cell r="F803">
            <v>59.3</v>
          </cell>
          <cell r="G803">
            <v>59.3</v>
          </cell>
          <cell r="H803">
            <v>58</v>
          </cell>
          <cell r="I803" t="b">
            <v>1</v>
          </cell>
          <cell r="J803" t="b">
            <v>0</v>
          </cell>
          <cell r="K803">
            <v>1.3</v>
          </cell>
          <cell r="L803">
            <v>59.3</v>
          </cell>
        </row>
        <row r="804">
          <cell r="D804" t="str">
            <v>TQBS</v>
          </cell>
          <cell r="E804" t="str">
            <v>SULTAN HASANUDIN RAYA</v>
          </cell>
          <cell r="F804">
            <v>56.8</v>
          </cell>
          <cell r="G804">
            <v>56.8</v>
          </cell>
          <cell r="H804">
            <v>55.5</v>
          </cell>
          <cell r="I804" t="b">
            <v>1</v>
          </cell>
          <cell r="J804" t="b">
            <v>0</v>
          </cell>
          <cell r="K804">
            <v>1.3</v>
          </cell>
          <cell r="L804">
            <v>56.8</v>
          </cell>
        </row>
        <row r="805">
          <cell r="D805" t="str">
            <v>T0ER</v>
          </cell>
          <cell r="E805" t="str">
            <v>SUMBER JAYA RAYA </v>
          </cell>
          <cell r="F805">
            <v>60.9</v>
          </cell>
          <cell r="G805">
            <v>60.9</v>
          </cell>
          <cell r="H805">
            <v>59.6</v>
          </cell>
          <cell r="I805" t="b">
            <v>1</v>
          </cell>
          <cell r="J805" t="b">
            <v>0</v>
          </cell>
          <cell r="K805">
            <v>1.3</v>
          </cell>
          <cell r="L805">
            <v>60.9</v>
          </cell>
        </row>
        <row r="806">
          <cell r="D806" t="str">
            <v>TMF9</v>
          </cell>
          <cell r="E806" t="str">
            <v>K. H. MAS'UD (TO FSF5)</v>
          </cell>
          <cell r="F806">
            <v>58</v>
          </cell>
          <cell r="G806">
            <v>58</v>
          </cell>
          <cell r="H806">
            <v>56.7</v>
          </cell>
          <cell r="I806" t="b">
            <v>1</v>
          </cell>
          <cell r="J806" t="b">
            <v>0</v>
          </cell>
          <cell r="K806">
            <v>1.3</v>
          </cell>
          <cell r="L806">
            <v>58</v>
          </cell>
        </row>
        <row r="807">
          <cell r="D807" t="str">
            <v>FIQJ</v>
          </cell>
          <cell r="E807" t="str">
            <v>TRIAS TAMBUN (TO DARI F40L)</v>
          </cell>
          <cell r="F807">
            <v>60</v>
          </cell>
          <cell r="G807">
            <v>60</v>
          </cell>
          <cell r="H807">
            <v>58.7</v>
          </cell>
          <cell r="I807" t="b">
            <v>1</v>
          </cell>
          <cell r="J807" t="b">
            <v>0</v>
          </cell>
          <cell r="K807">
            <v>1.3</v>
          </cell>
          <cell r="L807">
            <v>60</v>
          </cell>
        </row>
        <row r="808">
          <cell r="D808" t="str">
            <v>TG7H</v>
          </cell>
          <cell r="E808" t="str">
            <v>BEKASI REGENCY 123</v>
          </cell>
          <cell r="F808">
            <v>61.8</v>
          </cell>
          <cell r="G808">
            <v>61.8</v>
          </cell>
          <cell r="H808">
            <v>60.5</v>
          </cell>
          <cell r="I808" t="b">
            <v>1</v>
          </cell>
          <cell r="J808" t="b">
            <v>0</v>
          </cell>
          <cell r="K808">
            <v>1.3</v>
          </cell>
          <cell r="L808">
            <v>61.8</v>
          </cell>
        </row>
        <row r="809">
          <cell r="D809" t="str">
            <v>TSCY</v>
          </cell>
          <cell r="E809" t="str">
            <v>BOSIH RAYA</v>
          </cell>
          <cell r="F809">
            <v>61.8</v>
          </cell>
          <cell r="G809">
            <v>61.8</v>
          </cell>
          <cell r="H809">
            <v>60.5</v>
          </cell>
          <cell r="I809" t="b">
            <v>1</v>
          </cell>
          <cell r="J809" t="b">
            <v>0</v>
          </cell>
          <cell r="K809">
            <v>1.3</v>
          </cell>
          <cell r="L809">
            <v>61.8</v>
          </cell>
        </row>
        <row r="810">
          <cell r="D810" t="str">
            <v>TL40</v>
          </cell>
          <cell r="E810" t="str">
            <v>SETU CIBUNTU/000 </v>
          </cell>
          <cell r="F810">
            <v>54.2</v>
          </cell>
          <cell r="G810">
            <v>54.2</v>
          </cell>
          <cell r="H810">
            <v>52.9</v>
          </cell>
          <cell r="I810" t="b">
            <v>1</v>
          </cell>
          <cell r="J810" t="b">
            <v>0</v>
          </cell>
          <cell r="K810">
            <v>1.3</v>
          </cell>
          <cell r="L810">
            <v>54.2</v>
          </cell>
        </row>
        <row r="811">
          <cell r="D811" t="str">
            <v>TYMT</v>
          </cell>
          <cell r="E811" t="str">
            <v>KH MAS'UD</v>
          </cell>
          <cell r="F811">
            <v>58.7</v>
          </cell>
          <cell r="G811">
            <v>58.7</v>
          </cell>
          <cell r="H811">
            <v>57.4</v>
          </cell>
          <cell r="I811" t="b">
            <v>1</v>
          </cell>
          <cell r="J811" t="b">
            <v>0</v>
          </cell>
          <cell r="K811">
            <v>1.3</v>
          </cell>
          <cell r="L811">
            <v>58.7</v>
          </cell>
        </row>
        <row r="812">
          <cell r="D812" t="str">
            <v>TDAX</v>
          </cell>
          <cell r="E812" t="str">
            <v>BOSIH BARU</v>
          </cell>
          <cell r="F812">
            <v>59.6</v>
          </cell>
          <cell r="G812">
            <v>59.6</v>
          </cell>
          <cell r="H812">
            <v>58.3</v>
          </cell>
          <cell r="I812" t="b">
            <v>1</v>
          </cell>
          <cell r="J812" t="b">
            <v>0</v>
          </cell>
          <cell r="K812">
            <v>1.3</v>
          </cell>
          <cell r="L812">
            <v>59.6</v>
          </cell>
        </row>
        <row r="813">
          <cell r="D813" t="str">
            <v>TLL4</v>
          </cell>
          <cell r="E813" t="str">
            <v>SUMBER JAYA 2</v>
          </cell>
          <cell r="F813">
            <v>61.2</v>
          </cell>
          <cell r="G813">
            <v>61.2</v>
          </cell>
          <cell r="H813">
            <v>59.9</v>
          </cell>
          <cell r="I813" t="b">
            <v>1</v>
          </cell>
          <cell r="J813" t="b">
            <v>0</v>
          </cell>
          <cell r="K813">
            <v>1.3</v>
          </cell>
          <cell r="L813">
            <v>61.2</v>
          </cell>
        </row>
        <row r="814">
          <cell r="D814" t="str">
            <v>TSMX</v>
          </cell>
          <cell r="E814" t="str">
            <v>VILLA WANASARI</v>
          </cell>
          <cell r="F814">
            <v>62.2</v>
          </cell>
          <cell r="G814">
            <v>62.2</v>
          </cell>
          <cell r="H814">
            <v>60.9</v>
          </cell>
          <cell r="I814" t="b">
            <v>1</v>
          </cell>
          <cell r="J814" t="b">
            <v>0</v>
          </cell>
          <cell r="K814">
            <v>1.3</v>
          </cell>
          <cell r="L814">
            <v>62.2</v>
          </cell>
        </row>
        <row r="815">
          <cell r="D815" t="str">
            <v>TQ7F</v>
          </cell>
          <cell r="E815" t="str">
            <v>JAKA PERMAI 30</v>
          </cell>
          <cell r="F815">
            <v>68.4</v>
          </cell>
          <cell r="G815">
            <v>68.4</v>
          </cell>
          <cell r="H815">
            <v>67.1</v>
          </cell>
          <cell r="I815" t="b">
            <v>1</v>
          </cell>
          <cell r="J815" t="b">
            <v>0</v>
          </cell>
          <cell r="K815">
            <v>1.30000000000001</v>
          </cell>
          <cell r="L815">
            <v>68.4</v>
          </cell>
        </row>
        <row r="816">
          <cell r="D816" t="str">
            <v>TUP1</v>
          </cell>
          <cell r="E816" t="str">
            <v>ASYAFIAH BEKASI</v>
          </cell>
          <cell r="F816">
            <v>68.6</v>
          </cell>
          <cell r="G816">
            <v>68.6</v>
          </cell>
          <cell r="H816">
            <v>67.2</v>
          </cell>
          <cell r="I816" t="b">
            <v>1</v>
          </cell>
          <cell r="J816" t="b">
            <v>0</v>
          </cell>
          <cell r="K816">
            <v>1.39999999999999</v>
          </cell>
          <cell r="L816">
            <v>68.6</v>
          </cell>
        </row>
        <row r="817">
          <cell r="D817" t="str">
            <v>TJ1Q</v>
          </cell>
          <cell r="E817" t="str">
            <v>TRIDAYA RAYA</v>
          </cell>
          <cell r="F817">
            <v>60.1</v>
          </cell>
          <cell r="G817">
            <v>60.1</v>
          </cell>
          <cell r="H817">
            <v>58.7</v>
          </cell>
          <cell r="I817" t="b">
            <v>1</v>
          </cell>
          <cell r="J817" t="b">
            <v>0</v>
          </cell>
          <cell r="K817">
            <v>1.4</v>
          </cell>
          <cell r="L817">
            <v>60.1</v>
          </cell>
        </row>
        <row r="818">
          <cell r="D818" t="str">
            <v>TAUE</v>
          </cell>
          <cell r="E818" t="str">
            <v>HASANUDIN 2</v>
          </cell>
          <cell r="F818">
            <v>56.4</v>
          </cell>
          <cell r="G818">
            <v>56.4</v>
          </cell>
          <cell r="H818">
            <v>55</v>
          </cell>
          <cell r="I818" t="b">
            <v>1</v>
          </cell>
          <cell r="J818" t="b">
            <v>0</v>
          </cell>
          <cell r="K818">
            <v>1.4</v>
          </cell>
          <cell r="L818">
            <v>56.4</v>
          </cell>
        </row>
        <row r="819">
          <cell r="D819" t="str">
            <v>TPIU</v>
          </cell>
          <cell r="E819" t="str">
            <v>POINT DUTA PERMAI(KRANJI)</v>
          </cell>
          <cell r="F819">
            <v>68.5</v>
          </cell>
          <cell r="G819">
            <v>68.5</v>
          </cell>
          <cell r="H819">
            <v>67.1</v>
          </cell>
          <cell r="I819" t="b">
            <v>1</v>
          </cell>
          <cell r="J819" t="b">
            <v>0</v>
          </cell>
          <cell r="K819">
            <v>1.40000000000001</v>
          </cell>
          <cell r="L819">
            <v>68.5</v>
          </cell>
        </row>
        <row r="820">
          <cell r="D820" t="str">
            <v>FYVV</v>
          </cell>
          <cell r="E820" t="str">
            <v>MERAK RAYA</v>
          </cell>
          <cell r="F820">
            <v>69</v>
          </cell>
          <cell r="G820">
            <v>69</v>
          </cell>
          <cell r="H820">
            <v>67.6</v>
          </cell>
          <cell r="I820" t="b">
            <v>1</v>
          </cell>
          <cell r="J820" t="b">
            <v>0</v>
          </cell>
          <cell r="K820">
            <v>1.40000000000001</v>
          </cell>
          <cell r="L820">
            <v>69</v>
          </cell>
        </row>
        <row r="821">
          <cell r="D821" t="str">
            <v>FJQF</v>
          </cell>
          <cell r="E821" t="str">
            <v>METLAND TAMBUN</v>
          </cell>
          <cell r="F821">
            <v>55.7</v>
          </cell>
          <cell r="G821">
            <v>55.7</v>
          </cell>
          <cell r="H821">
            <v>54.3</v>
          </cell>
          <cell r="I821" t="b">
            <v>1</v>
          </cell>
          <cell r="J821" t="b">
            <v>0</v>
          </cell>
          <cell r="K821">
            <v>1.40000000000001</v>
          </cell>
          <cell r="L821">
            <v>55.7</v>
          </cell>
        </row>
        <row r="822">
          <cell r="D822" t="str">
            <v>TG6E</v>
          </cell>
          <cell r="E822" t="str">
            <v>KARTIKA WANASARI</v>
          </cell>
          <cell r="F822">
            <v>58.1</v>
          </cell>
          <cell r="G822">
            <v>58.1</v>
          </cell>
          <cell r="H822">
            <v>56.6</v>
          </cell>
          <cell r="I822" t="b">
            <v>1</v>
          </cell>
          <cell r="J822" t="b">
            <v>0</v>
          </cell>
          <cell r="K822">
            <v>1.5</v>
          </cell>
          <cell r="L822">
            <v>58.1</v>
          </cell>
        </row>
        <row r="823">
          <cell r="D823" t="str">
            <v>TGMR</v>
          </cell>
          <cell r="E823" t="str">
            <v>SUNCITY SQUARE</v>
          </cell>
          <cell r="F823">
            <v>63.3</v>
          </cell>
          <cell r="G823">
            <v>63.3</v>
          </cell>
          <cell r="H823">
            <v>61.5</v>
          </cell>
          <cell r="I823" t="b">
            <v>1</v>
          </cell>
          <cell r="J823" t="b">
            <v>0</v>
          </cell>
          <cell r="K823">
            <v>1.8</v>
          </cell>
          <cell r="L823">
            <v>63.3</v>
          </cell>
        </row>
        <row r="824">
          <cell r="D824" t="str">
            <v>TE4W</v>
          </cell>
          <cell r="E824" t="str">
            <v>RAYA SETU</v>
          </cell>
          <cell r="F824">
            <v>54.9</v>
          </cell>
          <cell r="G824">
            <v>54.9</v>
          </cell>
          <cell r="H824">
            <v>53.1</v>
          </cell>
          <cell r="I824" t="b">
            <v>1</v>
          </cell>
          <cell r="J824" t="b">
            <v>0</v>
          </cell>
          <cell r="K824">
            <v>1.8</v>
          </cell>
          <cell r="L824">
            <v>54.9</v>
          </cell>
        </row>
        <row r="825">
          <cell r="D825" t="str">
            <v>T5DR</v>
          </cell>
          <cell r="E825" t="str">
            <v>RAYA BOSIH 2</v>
          </cell>
          <cell r="F825">
            <v>56.5</v>
          </cell>
          <cell r="G825">
            <v>56.5</v>
          </cell>
          <cell r="H825">
            <v>54.7</v>
          </cell>
          <cell r="I825" t="b">
            <v>1</v>
          </cell>
          <cell r="J825" t="b">
            <v>0</v>
          </cell>
          <cell r="K825">
            <v>1.8</v>
          </cell>
          <cell r="L825">
            <v>56.5</v>
          </cell>
        </row>
        <row r="826">
          <cell r="D826" t="str">
            <v>FXXO</v>
          </cell>
          <cell r="E826" t="str">
            <v>KETAPANG RAYA</v>
          </cell>
          <cell r="F826">
            <v>66.1</v>
          </cell>
          <cell r="G826">
            <v>66.1</v>
          </cell>
          <cell r="H826">
            <v>64.3</v>
          </cell>
          <cell r="I826" t="b">
            <v>1</v>
          </cell>
          <cell r="J826" t="b">
            <v>0</v>
          </cell>
          <cell r="K826">
            <v>1.8</v>
          </cell>
          <cell r="L826">
            <v>66.1</v>
          </cell>
        </row>
        <row r="827">
          <cell r="D827" t="str">
            <v>T78L</v>
          </cell>
          <cell r="E827" t="str">
            <v>VIDA BEKASI</v>
          </cell>
          <cell r="F827">
            <v>64.9</v>
          </cell>
          <cell r="G827">
            <v>64.9</v>
          </cell>
          <cell r="H827">
            <v>63.1</v>
          </cell>
          <cell r="I827" t="b">
            <v>1</v>
          </cell>
          <cell r="J827" t="b">
            <v>0</v>
          </cell>
          <cell r="K827">
            <v>1.8</v>
          </cell>
          <cell r="L827">
            <v>64.9</v>
          </cell>
        </row>
        <row r="828">
          <cell r="D828" t="str">
            <v>TFMQ</v>
          </cell>
          <cell r="E828" t="str">
            <v>INPEKSI KALIMALANG</v>
          </cell>
          <cell r="F828">
            <v>55.5</v>
          </cell>
          <cell r="G828">
            <v>55.5</v>
          </cell>
          <cell r="H828">
            <v>53.6</v>
          </cell>
          <cell r="I828" t="b">
            <v>1</v>
          </cell>
          <cell r="J828" t="b">
            <v>0</v>
          </cell>
          <cell r="K828">
            <v>1.9</v>
          </cell>
          <cell r="L828">
            <v>55.5</v>
          </cell>
        </row>
        <row r="829">
          <cell r="D829" t="str">
            <v>T3ZR</v>
          </cell>
          <cell r="E829" t="str">
            <v>JAKA MULYA</v>
          </cell>
          <cell r="F829">
            <v>71</v>
          </cell>
          <cell r="G829">
            <v>71</v>
          </cell>
          <cell r="H829">
            <v>69.1</v>
          </cell>
          <cell r="I829" t="b">
            <v>1</v>
          </cell>
          <cell r="J829" t="b">
            <v>0</v>
          </cell>
          <cell r="K829">
            <v>1.90000000000001</v>
          </cell>
          <cell r="L829">
            <v>71</v>
          </cell>
        </row>
        <row r="830">
          <cell r="D830" t="str">
            <v>T82D</v>
          </cell>
          <cell r="E830" t="str">
            <v>LAPANGAN BINTARA</v>
          </cell>
          <cell r="F830">
            <v>69</v>
          </cell>
          <cell r="G830">
            <v>69</v>
          </cell>
          <cell r="H830">
            <v>67</v>
          </cell>
          <cell r="I830" t="b">
            <v>1</v>
          </cell>
          <cell r="J830" t="b">
            <v>0</v>
          </cell>
          <cell r="K830">
            <v>2</v>
          </cell>
          <cell r="L830">
            <v>67</v>
          </cell>
        </row>
        <row r="831">
          <cell r="D831" t="str">
            <v>F4J8</v>
          </cell>
          <cell r="E831" t="str">
            <v>SPBU SETU SERANG (TO T5UR)</v>
          </cell>
          <cell r="F831">
            <v>62.4</v>
          </cell>
          <cell r="G831">
            <v>62.4</v>
          </cell>
          <cell r="H831">
            <v>60</v>
          </cell>
          <cell r="I831" t="b">
            <v>1</v>
          </cell>
          <cell r="J831" t="b">
            <v>0</v>
          </cell>
          <cell r="K831">
            <v>2.4</v>
          </cell>
          <cell r="L831">
            <v>60</v>
          </cell>
        </row>
        <row r="832">
          <cell r="D832" t="str">
            <v>FL26</v>
          </cell>
          <cell r="E832" t="str">
            <v>BUMI SANI</v>
          </cell>
          <cell r="F832">
            <v>63.4</v>
          </cell>
          <cell r="G832">
            <v>63.4</v>
          </cell>
          <cell r="H832">
            <v>61</v>
          </cell>
          <cell r="I832" t="b">
            <v>1</v>
          </cell>
          <cell r="J832" t="b">
            <v>0</v>
          </cell>
          <cell r="K832">
            <v>2.4</v>
          </cell>
          <cell r="L832">
            <v>61</v>
          </cell>
        </row>
        <row r="833">
          <cell r="D833" t="str">
            <v>TF1Y</v>
          </cell>
          <cell r="E833" t="str">
            <v>PEMUDA RAYA KRANJI</v>
          </cell>
          <cell r="F833">
            <v>69.3</v>
          </cell>
          <cell r="G833">
            <v>69.3</v>
          </cell>
          <cell r="H833">
            <v>66.4</v>
          </cell>
          <cell r="I833" t="b">
            <v>1</v>
          </cell>
          <cell r="J833" t="b">
            <v>0</v>
          </cell>
          <cell r="K833">
            <v>2.89999999999999</v>
          </cell>
          <cell r="L833">
            <v>66.4</v>
          </cell>
        </row>
        <row r="834">
          <cell r="D834" t="str">
            <v>TAR4</v>
          </cell>
          <cell r="E834" t="str">
            <v>CIKUNIR RAYA (TO DARI FUY0)</v>
          </cell>
          <cell r="F834">
            <v>71.6</v>
          </cell>
          <cell r="G834">
            <v>71.6</v>
          </cell>
          <cell r="H834">
            <v>68.6</v>
          </cell>
          <cell r="I834" t="b">
            <v>1</v>
          </cell>
          <cell r="J834" t="b">
            <v>0</v>
          </cell>
          <cell r="K834">
            <v>3</v>
          </cell>
          <cell r="L834">
            <v>68.6</v>
          </cell>
        </row>
        <row r="835">
          <cell r="D835" t="str">
            <v>TD53</v>
          </cell>
          <cell r="E835" t="str">
            <v>TAMAN GALAXY 3</v>
          </cell>
          <cell r="F835">
            <v>69.6</v>
          </cell>
          <cell r="G835">
            <v>69.6</v>
          </cell>
          <cell r="H835">
            <v>66.3</v>
          </cell>
          <cell r="I835" t="b">
            <v>1</v>
          </cell>
          <cell r="J835" t="b">
            <v>0</v>
          </cell>
          <cell r="K835">
            <v>3.3</v>
          </cell>
          <cell r="L835">
            <v>66.3</v>
          </cell>
        </row>
        <row r="836">
          <cell r="D836" t="str">
            <v>TNKK</v>
          </cell>
          <cell r="E836" t="str">
            <v>NAKULA RAYA</v>
          </cell>
          <cell r="F836">
            <v>69.7</v>
          </cell>
          <cell r="G836">
            <v>69.7</v>
          </cell>
          <cell r="H836">
            <v>66.4</v>
          </cell>
          <cell r="I836" t="b">
            <v>1</v>
          </cell>
          <cell r="J836" t="b">
            <v>0</v>
          </cell>
          <cell r="K836">
            <v>3.3</v>
          </cell>
          <cell r="L836">
            <v>66.4</v>
          </cell>
        </row>
        <row r="837">
          <cell r="D837" t="str">
            <v>TLON</v>
          </cell>
          <cell r="E837" t="str">
            <v>RUKO GRAND GALAXY</v>
          </cell>
          <cell r="F837">
            <v>70.2</v>
          </cell>
          <cell r="G837">
            <v>70.2</v>
          </cell>
          <cell r="H837">
            <v>66.9</v>
          </cell>
          <cell r="I837" t="b">
            <v>1</v>
          </cell>
          <cell r="J837" t="b">
            <v>0</v>
          </cell>
          <cell r="K837">
            <v>3.3</v>
          </cell>
          <cell r="L837">
            <v>66.9</v>
          </cell>
        </row>
        <row r="838">
          <cell r="D838" t="str">
            <v>T49H</v>
          </cell>
          <cell r="E838" t="str">
            <v>CIPARUNG SARI</v>
          </cell>
          <cell r="F838">
            <v>29.8</v>
          </cell>
          <cell r="G838">
            <v>29.8</v>
          </cell>
          <cell r="H838">
            <v>23.2</v>
          </cell>
          <cell r="I838" t="b">
            <v>1</v>
          </cell>
          <cell r="J838" t="b">
            <v>0</v>
          </cell>
          <cell r="K838">
            <v>6.6</v>
          </cell>
          <cell r="L838">
            <v>23.2</v>
          </cell>
        </row>
        <row r="839">
          <cell r="D839" t="str">
            <v>FQSG</v>
          </cell>
          <cell r="E839" t="str">
            <v>DE KERATON</v>
          </cell>
          <cell r="F839">
            <v>60.8</v>
          </cell>
          <cell r="G839">
            <v>60.8</v>
          </cell>
          <cell r="H839">
            <v>27.5</v>
          </cell>
          <cell r="I839" t="b">
            <v>1</v>
          </cell>
          <cell r="J839" t="b">
            <v>0</v>
          </cell>
          <cell r="K839">
            <v>33.3</v>
          </cell>
          <cell r="L839">
            <v>27.5</v>
          </cell>
        </row>
        <row r="840">
          <cell r="D840" t="str">
            <v>FEB1</v>
          </cell>
          <cell r="E840" t="str">
            <v>SPBU KARTINI (TO F6B4)</v>
          </cell>
          <cell r="F840" t="e">
            <v>#N/A</v>
          </cell>
          <cell r="G840" t="e">
            <v>#N/A</v>
          </cell>
          <cell r="H840">
            <v>61.1</v>
          </cell>
          <cell r="I840" t="e">
            <v>#N/A</v>
          </cell>
          <cell r="J840" t="e">
            <v>#N/A</v>
          </cell>
          <cell r="K840" t="e">
            <v>#N/A</v>
          </cell>
          <cell r="L840">
            <v>61.1</v>
          </cell>
        </row>
      </sheetData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TRUKTUR"/>
      <sheetName val="TAKE OVER"/>
      <sheetName val="TUTUP"/>
      <sheetName val="AREA SPV"/>
      <sheetName val="AREA MGR"/>
      <sheetName val="TK 24 JAM"/>
      <sheetName val="TK LIBUR WEEKEND"/>
      <sheetName val="TK BUKA 1 SHIFT"/>
      <sheetName val="FRESH &amp; DT"/>
      <sheetName val="TK KHUSUS"/>
      <sheetName val="RESUME TK"/>
    </sheetNames>
    <sheetDataSet>
      <sheetData sheetId="0">
        <row r="14">
          <cell r="B14" t="str">
            <v>F983</v>
          </cell>
          <cell r="C14" t="str">
            <v>F983</v>
          </cell>
          <cell r="D14" t="str">
            <v>KEMANG PRATAMA</v>
          </cell>
          <cell r="E14" t="str">
            <v>Asep Setiawan</v>
          </cell>
          <cell r="F14" t="str">
            <v>ASN</v>
          </cell>
          <cell r="G14" t="str">
            <v>Fajar Setyawan</v>
          </cell>
          <cell r="H14" t="str">
            <v>FSN</v>
          </cell>
          <cell r="I14">
            <v>33574</v>
          </cell>
        </row>
        <row r="15">
          <cell r="B15" t="str">
            <v>FC2K</v>
          </cell>
          <cell r="C15" t="str">
            <v>F07Q</v>
          </cell>
          <cell r="D15" t="str">
            <v>JATIMULYA  1</v>
          </cell>
          <cell r="E15" t="str">
            <v>Wildan Imami Al Chakim</v>
          </cell>
          <cell r="F15" t="str">
            <v>WDN</v>
          </cell>
          <cell r="G15" t="str">
            <v>Sri Wisnuwati</v>
          </cell>
          <cell r="H15" t="str">
            <v>SWI</v>
          </cell>
          <cell r="I15">
            <v>33819</v>
          </cell>
        </row>
        <row r="16">
          <cell r="B16" t="str">
            <v>T034</v>
          </cell>
          <cell r="C16" t="str">
            <v>T034</v>
          </cell>
          <cell r="D16" t="str">
            <v>HARAPAN BARU</v>
          </cell>
          <cell r="E16" t="str">
            <v>Undang Hermawan</v>
          </cell>
          <cell r="F16" t="str">
            <v>UHN</v>
          </cell>
          <cell r="G16" t="str">
            <v>Firmansyah</v>
          </cell>
          <cell r="H16" t="str">
            <v>FSH</v>
          </cell>
          <cell r="I16">
            <v>33868</v>
          </cell>
        </row>
        <row r="17">
          <cell r="B17" t="str">
            <v>F505</v>
          </cell>
          <cell r="C17" t="str">
            <v>F505</v>
          </cell>
          <cell r="D17" t="str">
            <v>PONDOK HIJAU BEKASI</v>
          </cell>
          <cell r="E17" t="str">
            <v>Wildan Imami Al Chakim</v>
          </cell>
          <cell r="F17" t="str">
            <v>WDN</v>
          </cell>
          <cell r="G17" t="str">
            <v>Sri Wisnuwati</v>
          </cell>
          <cell r="H17" t="str">
            <v>SWI</v>
          </cell>
          <cell r="I17">
            <v>33940</v>
          </cell>
        </row>
        <row r="18">
          <cell r="B18" t="str">
            <v>T051</v>
          </cell>
          <cell r="C18" t="str">
            <v>T051</v>
          </cell>
          <cell r="D18" t="str">
            <v>PONDOK TIMUR</v>
          </cell>
          <cell r="E18" t="str">
            <v>Wildan Imami Al Chakim</v>
          </cell>
          <cell r="F18" t="str">
            <v>WDN</v>
          </cell>
          <cell r="G18" t="str">
            <v>Zainal Arifin</v>
          </cell>
          <cell r="H18" t="str">
            <v>ZAN</v>
          </cell>
          <cell r="I18">
            <v>34239</v>
          </cell>
        </row>
        <row r="19">
          <cell r="B19" t="str">
            <v>T4NP</v>
          </cell>
          <cell r="C19" t="str">
            <v>F586</v>
          </cell>
          <cell r="D19" t="str">
            <v>KOMPAS INDAH</v>
          </cell>
          <cell r="E19" t="str">
            <v>Sony Tri Caksono</v>
          </cell>
          <cell r="F19" t="str">
            <v>STN</v>
          </cell>
          <cell r="G19" t="str">
            <v>Fahmi</v>
          </cell>
          <cell r="H19" t="str">
            <v>FHI</v>
          </cell>
          <cell r="I19">
            <v>34993</v>
          </cell>
        </row>
        <row r="20">
          <cell r="B20" t="str">
            <v>T547</v>
          </cell>
          <cell r="C20" t="str">
            <v>T547</v>
          </cell>
          <cell r="D20" t="str">
            <v>SUMBER ARTHA</v>
          </cell>
          <cell r="E20" t="str">
            <v>Undang Hermawan</v>
          </cell>
          <cell r="F20" t="str">
            <v>UHN</v>
          </cell>
          <cell r="G20" t="str">
            <v>Jati Setiyo Rohmat</v>
          </cell>
          <cell r="H20" t="str">
            <v>JSR</v>
          </cell>
          <cell r="I20">
            <v>35398</v>
          </cell>
        </row>
        <row r="21">
          <cell r="B21" t="str">
            <v>F769</v>
          </cell>
          <cell r="C21" t="str">
            <v>F769</v>
          </cell>
          <cell r="D21" t="str">
            <v>KARTINI BEKASI</v>
          </cell>
          <cell r="E21" t="str">
            <v>Asep Setiawan</v>
          </cell>
          <cell r="F21" t="str">
            <v>ASN</v>
          </cell>
          <cell r="G21" t="str">
            <v>Didi Suhandi</v>
          </cell>
          <cell r="H21" t="str">
            <v>DSI</v>
          </cell>
          <cell r="I21">
            <v>36365</v>
          </cell>
        </row>
        <row r="22">
          <cell r="B22" t="str">
            <v>F48Q</v>
          </cell>
          <cell r="C22" t="str">
            <v>F48Q</v>
          </cell>
          <cell r="D22" t="str">
            <v>MARGAHAYU</v>
          </cell>
          <cell r="E22" t="str">
            <v>Wildan Imami Al Chakim</v>
          </cell>
          <cell r="F22" t="str">
            <v>WDN</v>
          </cell>
          <cell r="G22" t="str">
            <v>Firman Alamsah</v>
          </cell>
          <cell r="H22" t="str">
            <v>FAH</v>
          </cell>
          <cell r="I22">
            <v>36493</v>
          </cell>
        </row>
        <row r="23">
          <cell r="B23" t="str">
            <v>F8HY</v>
          </cell>
          <cell r="C23" t="str">
            <v>TFA3</v>
          </cell>
          <cell r="D23" t="str">
            <v>NANGKA</v>
          </cell>
          <cell r="E23" t="str">
            <v>Undang Hermawan</v>
          </cell>
          <cell r="F23" t="str">
            <v>UHN</v>
          </cell>
          <cell r="G23" t="str">
            <v>Eko Iswanto</v>
          </cell>
          <cell r="H23" t="str">
            <v>EKO</v>
          </cell>
          <cell r="I23">
            <v>36523</v>
          </cell>
        </row>
        <row r="24">
          <cell r="B24" t="str">
            <v>T05M</v>
          </cell>
          <cell r="C24" t="str">
            <v>T05M</v>
          </cell>
          <cell r="D24" t="str">
            <v>WIRASABA</v>
          </cell>
          <cell r="E24" t="str">
            <v>Achmad Suntoro</v>
          </cell>
          <cell r="F24" t="str">
            <v>ASR</v>
          </cell>
          <cell r="G24" t="str">
            <v>Nanang Kristiyono</v>
          </cell>
          <cell r="H24" t="str">
            <v>NNG</v>
          </cell>
          <cell r="I24">
            <v>36735</v>
          </cell>
        </row>
        <row r="25">
          <cell r="B25" t="str">
            <v>TEHH</v>
          </cell>
          <cell r="C25" t="str">
            <v>TEHH</v>
          </cell>
          <cell r="D25" t="str">
            <v>BUMI BEKASI BARU II</v>
          </cell>
          <cell r="E25" t="str">
            <v>Wildan Imami Al Chakim</v>
          </cell>
          <cell r="F25" t="str">
            <v>WDN</v>
          </cell>
          <cell r="G25" t="str">
            <v>Sri Wisnuwati</v>
          </cell>
          <cell r="H25" t="str">
            <v>SWI</v>
          </cell>
          <cell r="I25">
            <v>37163</v>
          </cell>
        </row>
        <row r="26">
          <cell r="B26" t="str">
            <v>F155</v>
          </cell>
          <cell r="C26" t="str">
            <v>F155</v>
          </cell>
          <cell r="D26" t="str">
            <v>GRIYA BINTARA</v>
          </cell>
          <cell r="E26" t="str">
            <v>Undang Hermawan</v>
          </cell>
          <cell r="F26" t="str">
            <v>UHN</v>
          </cell>
          <cell r="G26" t="str">
            <v>Jati Setiyo Rohmat</v>
          </cell>
          <cell r="H26" t="str">
            <v>JSR</v>
          </cell>
          <cell r="I26">
            <v>37165</v>
          </cell>
        </row>
        <row r="27">
          <cell r="B27" t="str">
            <v>TL10</v>
          </cell>
          <cell r="C27" t="str">
            <v>TL10</v>
          </cell>
          <cell r="D27" t="str">
            <v>HARAPAN BARU II - BEKASI</v>
          </cell>
          <cell r="E27" t="str">
            <v>Undang Hermawan</v>
          </cell>
          <cell r="F27" t="str">
            <v>UHN</v>
          </cell>
          <cell r="G27" t="str">
            <v>Firmansyah</v>
          </cell>
          <cell r="H27" t="str">
            <v>FSH</v>
          </cell>
          <cell r="I27">
            <v>37181</v>
          </cell>
        </row>
        <row r="28">
          <cell r="B28" t="str">
            <v>T282</v>
          </cell>
          <cell r="C28" t="str">
            <v>T282</v>
          </cell>
          <cell r="D28" t="str">
            <v>CUT MUTIA</v>
          </cell>
          <cell r="E28" t="str">
            <v>Wildan Imami Al Chakim</v>
          </cell>
          <cell r="F28" t="str">
            <v>WDN</v>
          </cell>
          <cell r="G28" t="str">
            <v>Firman Alamsah</v>
          </cell>
          <cell r="H28" t="str">
            <v>FAH</v>
          </cell>
          <cell r="I28">
            <v>37188</v>
          </cell>
        </row>
        <row r="29">
          <cell r="B29" t="str">
            <v>T286</v>
          </cell>
          <cell r="C29" t="str">
            <v>T286</v>
          </cell>
          <cell r="D29" t="str">
            <v>DIPONEGORO</v>
          </cell>
          <cell r="E29" t="str">
            <v>Sony Tri Caksono</v>
          </cell>
          <cell r="F29" t="str">
            <v>STN</v>
          </cell>
          <cell r="G29" t="str">
            <v>Endang Sutrisna</v>
          </cell>
          <cell r="H29" t="str">
            <v>ETA</v>
          </cell>
          <cell r="I29">
            <v>37195</v>
          </cell>
        </row>
        <row r="30">
          <cell r="B30" t="str">
            <v>F9S5</v>
          </cell>
          <cell r="C30" t="str">
            <v>T1MO</v>
          </cell>
          <cell r="D30" t="str">
            <v>WISMA JAYA</v>
          </cell>
          <cell r="E30" t="str">
            <v>Edi Riswandi</v>
          </cell>
          <cell r="F30" t="str">
            <v>ERI</v>
          </cell>
          <cell r="G30" t="str">
            <v>Indra Jaya</v>
          </cell>
          <cell r="H30" t="str">
            <v>IJA</v>
          </cell>
          <cell r="I30">
            <v>37196</v>
          </cell>
        </row>
        <row r="31">
          <cell r="B31" t="str">
            <v>TGKM</v>
          </cell>
          <cell r="C31" t="str">
            <v>F173</v>
          </cell>
          <cell r="D31" t="str">
            <v>HARAPAN BARU REGENCY</v>
          </cell>
          <cell r="E31" t="str">
            <v>Undang Hermawan</v>
          </cell>
          <cell r="F31" t="str">
            <v>UHN</v>
          </cell>
          <cell r="G31" t="str">
            <v>Firmansyah</v>
          </cell>
          <cell r="H31" t="str">
            <v>FSH</v>
          </cell>
          <cell r="I31">
            <v>37226</v>
          </cell>
        </row>
        <row r="32">
          <cell r="B32" t="str">
            <v>F546</v>
          </cell>
          <cell r="C32" t="str">
            <v>F546</v>
          </cell>
          <cell r="D32" t="str">
            <v>PURI KOSAMBI</v>
          </cell>
          <cell r="E32" t="str">
            <v>Rochmad Rochmadon</v>
          </cell>
          <cell r="F32" t="str">
            <v>RRN</v>
          </cell>
          <cell r="G32" t="str">
            <v>Fitra Arifta Rachman</v>
          </cell>
          <cell r="H32" t="str">
            <v>FAN</v>
          </cell>
          <cell r="I32">
            <v>37237</v>
          </cell>
        </row>
        <row r="33">
          <cell r="B33" t="str">
            <v>T296</v>
          </cell>
          <cell r="C33" t="str">
            <v>T296</v>
          </cell>
          <cell r="D33" t="str">
            <v>TAMELANG</v>
          </cell>
          <cell r="E33" t="str">
            <v>Rochmad Rochmadon</v>
          </cell>
          <cell r="F33" t="str">
            <v>RRN</v>
          </cell>
          <cell r="G33" t="str">
            <v>Eddy Cahyadi</v>
          </cell>
          <cell r="H33" t="str">
            <v>ECI</v>
          </cell>
          <cell r="I33">
            <v>37245</v>
          </cell>
        </row>
        <row r="34">
          <cell r="B34" t="str">
            <v>TD02</v>
          </cell>
          <cell r="C34" t="str">
            <v>TD02</v>
          </cell>
          <cell r="D34" t="str">
            <v>TRIDAYA INDAH</v>
          </cell>
          <cell r="E34" t="str">
            <v>Sony Tri Caksono</v>
          </cell>
          <cell r="F34" t="str">
            <v>STN</v>
          </cell>
          <cell r="G34" t="str">
            <v>Ali Mustopa</v>
          </cell>
          <cell r="H34" t="str">
            <v>AMA</v>
          </cell>
          <cell r="I34">
            <v>37400</v>
          </cell>
        </row>
        <row r="35">
          <cell r="B35" t="str">
            <v>T723</v>
          </cell>
          <cell r="C35" t="str">
            <v>T723</v>
          </cell>
          <cell r="D35" t="str">
            <v>KEMANG PRATAMA 2</v>
          </cell>
          <cell r="E35" t="str">
            <v>Asep Setiawan</v>
          </cell>
          <cell r="F35" t="str">
            <v>ASN</v>
          </cell>
          <cell r="G35" t="str">
            <v>Fajar Setyawan</v>
          </cell>
          <cell r="H35" t="str">
            <v>FSN</v>
          </cell>
          <cell r="I35">
            <v>37408</v>
          </cell>
        </row>
        <row r="36">
          <cell r="B36" t="str">
            <v>F226</v>
          </cell>
          <cell r="C36" t="str">
            <v>F226</v>
          </cell>
          <cell r="D36" t="str">
            <v>NAROGONG II</v>
          </cell>
          <cell r="E36" t="str">
            <v>Wildan Imami Al Chakim</v>
          </cell>
          <cell r="F36" t="str">
            <v>WDN</v>
          </cell>
          <cell r="G36" t="str">
            <v>Zainal Arifin</v>
          </cell>
          <cell r="H36" t="str">
            <v>ZAN</v>
          </cell>
          <cell r="I36">
            <v>37500</v>
          </cell>
        </row>
        <row r="37">
          <cell r="B37" t="str">
            <v>TOF7</v>
          </cell>
          <cell r="C37" t="str">
            <v>TOF7</v>
          </cell>
          <cell r="D37" t="str">
            <v>SYECH QURO KARAWANG</v>
          </cell>
          <cell r="E37" t="str">
            <v>Elan Ruslaeni</v>
          </cell>
          <cell r="F37" t="str">
            <v>ERS</v>
          </cell>
          <cell r="G37" t="str">
            <v>Irfan Maulana</v>
          </cell>
          <cell r="H37" t="str">
            <v>IMN</v>
          </cell>
          <cell r="I37">
            <v>37562</v>
          </cell>
        </row>
        <row r="38">
          <cell r="B38" t="str">
            <v>R026</v>
          </cell>
          <cell r="C38" t="str">
            <v>R026</v>
          </cell>
          <cell r="D38" t="str">
            <v>TERNATE PERUMNAS III</v>
          </cell>
          <cell r="E38" t="str">
            <v>Edi Riswandi</v>
          </cell>
          <cell r="F38" t="str">
            <v>ERI</v>
          </cell>
          <cell r="G38" t="str">
            <v>Ugi Sumarna</v>
          </cell>
          <cell r="H38" t="str">
            <v>USA</v>
          </cell>
          <cell r="I38">
            <v>37574</v>
          </cell>
        </row>
        <row r="39">
          <cell r="B39" t="str">
            <v>F282</v>
          </cell>
          <cell r="C39" t="str">
            <v>F282</v>
          </cell>
          <cell r="D39" t="str">
            <v>BUMI SETIA MEKAR</v>
          </cell>
          <cell r="E39" t="str">
            <v>Edi Riswandi</v>
          </cell>
          <cell r="F39" t="str">
            <v>ERI</v>
          </cell>
          <cell r="G39" t="str">
            <v>Indra Jaya</v>
          </cell>
          <cell r="H39" t="str">
            <v>IJA</v>
          </cell>
          <cell r="I39">
            <v>37834</v>
          </cell>
        </row>
        <row r="40">
          <cell r="B40" t="str">
            <v>F281</v>
          </cell>
          <cell r="C40" t="str">
            <v>F281</v>
          </cell>
          <cell r="D40" t="str">
            <v>MANGUN JAYA 1</v>
          </cell>
          <cell r="E40" t="str">
            <v>Edi Riswandi</v>
          </cell>
          <cell r="F40" t="str">
            <v>ERI</v>
          </cell>
          <cell r="G40" t="str">
            <v>Nur Jamal</v>
          </cell>
          <cell r="H40" t="str">
            <v>NJL</v>
          </cell>
          <cell r="I40">
            <v>37834</v>
          </cell>
        </row>
        <row r="41">
          <cell r="B41" t="str">
            <v>TS26</v>
          </cell>
          <cell r="C41" t="str">
            <v>TS26</v>
          </cell>
          <cell r="D41" t="str">
            <v>CAGAK SUBANG</v>
          </cell>
          <cell r="E41" t="str">
            <v>Imam Wahyudi</v>
          </cell>
          <cell r="F41" t="str">
            <v>IWD</v>
          </cell>
          <cell r="G41" t="str">
            <v>Zamaludin Yusuf</v>
          </cell>
          <cell r="H41" t="str">
            <v>ZML</v>
          </cell>
          <cell r="I41">
            <v>37938</v>
          </cell>
        </row>
        <row r="42">
          <cell r="B42" t="str">
            <v>F817</v>
          </cell>
          <cell r="C42" t="str">
            <v>F817</v>
          </cell>
          <cell r="D42" t="str">
            <v>GRAHA HARAPAN BEKASI</v>
          </cell>
          <cell r="E42" t="str">
            <v>Agus Hermawan</v>
          </cell>
          <cell r="F42" t="str">
            <v>AHE</v>
          </cell>
          <cell r="G42" t="str">
            <v>Ari Sudaryanto</v>
          </cell>
          <cell r="H42" t="str">
            <v>ARS</v>
          </cell>
          <cell r="I42">
            <v>37974</v>
          </cell>
        </row>
        <row r="43">
          <cell r="B43" t="str">
            <v>F818</v>
          </cell>
          <cell r="C43" t="str">
            <v>F818</v>
          </cell>
          <cell r="D43" t="str">
            <v>BEKASI TIMUR REGENCY</v>
          </cell>
          <cell r="E43" t="str">
            <v>Agus Hermawan</v>
          </cell>
          <cell r="F43" t="str">
            <v>AHE</v>
          </cell>
          <cell r="G43" t="str">
            <v>Sri Lestari</v>
          </cell>
          <cell r="H43" t="str">
            <v>SLI</v>
          </cell>
          <cell r="I43">
            <v>37979</v>
          </cell>
        </row>
        <row r="44">
          <cell r="B44" t="str">
            <v>F508</v>
          </cell>
          <cell r="C44" t="str">
            <v>F508</v>
          </cell>
          <cell r="D44" t="str">
            <v>PAHLAWAN K.CEREWET</v>
          </cell>
          <cell r="E44" t="str">
            <v>Edi Riswandi</v>
          </cell>
          <cell r="F44" t="str">
            <v>ERI</v>
          </cell>
          <cell r="G44" t="str">
            <v>Indra Jaya</v>
          </cell>
          <cell r="H44" t="str">
            <v>IJA</v>
          </cell>
          <cell r="I44">
            <v>38190</v>
          </cell>
        </row>
        <row r="45">
          <cell r="B45" t="str">
            <v>F02Q</v>
          </cell>
          <cell r="C45" t="str">
            <v>F02Q</v>
          </cell>
          <cell r="D45" t="str">
            <v>SUKAMANDI</v>
          </cell>
          <cell r="E45" t="str">
            <v>Suyatno</v>
          </cell>
          <cell r="F45" t="str">
            <v>YTO</v>
          </cell>
          <cell r="G45" t="str">
            <v>Teguh Rianto</v>
          </cell>
          <cell r="H45" t="str">
            <v>TRO</v>
          </cell>
          <cell r="I45">
            <v>38270</v>
          </cell>
        </row>
        <row r="46">
          <cell r="B46" t="str">
            <v>TVOU</v>
          </cell>
          <cell r="C46" t="str">
            <v>F512</v>
          </cell>
          <cell r="D46" t="str">
            <v>PATUHA</v>
          </cell>
          <cell r="E46" t="str">
            <v>Undang Hermawan</v>
          </cell>
          <cell r="F46" t="str">
            <v>UHN</v>
          </cell>
          <cell r="G46" t="str">
            <v>Eko Iswanto</v>
          </cell>
          <cell r="H46" t="str">
            <v>EKO</v>
          </cell>
          <cell r="I46">
            <v>38280</v>
          </cell>
        </row>
        <row r="47">
          <cell r="B47" t="str">
            <v>FHW6</v>
          </cell>
          <cell r="C47" t="str">
            <v>T564</v>
          </cell>
          <cell r="D47" t="str">
            <v>GRAHA PRIMA BEKASI</v>
          </cell>
          <cell r="E47" t="str">
            <v>Edi Riswandi</v>
          </cell>
          <cell r="F47" t="str">
            <v>ERI</v>
          </cell>
          <cell r="G47" t="str">
            <v>Iskandar Rocky Manabua S</v>
          </cell>
          <cell r="H47" t="str">
            <v>RKY</v>
          </cell>
          <cell r="I47">
            <v>38286</v>
          </cell>
        </row>
        <row r="48">
          <cell r="B48" t="str">
            <v>FIQJ</v>
          </cell>
          <cell r="C48" t="str">
            <v>F40L</v>
          </cell>
          <cell r="D48" t="str">
            <v>TRIAS TAMBUN</v>
          </cell>
          <cell r="E48" t="str">
            <v>Sony Tri Caksono</v>
          </cell>
          <cell r="F48" t="str">
            <v>STN</v>
          </cell>
          <cell r="G48" t="str">
            <v>Ali Mustopa</v>
          </cell>
          <cell r="H48" t="str">
            <v>AMA</v>
          </cell>
          <cell r="I48">
            <v>38358</v>
          </cell>
        </row>
        <row r="49">
          <cell r="B49" t="str">
            <v>F593</v>
          </cell>
          <cell r="C49" t="str">
            <v>F593</v>
          </cell>
          <cell r="D49" t="str">
            <v>PEMUDA KRANJI BEKASI</v>
          </cell>
          <cell r="E49" t="str">
            <v>Undang Hermawan</v>
          </cell>
          <cell r="F49" t="str">
            <v>UHN</v>
          </cell>
          <cell r="G49" t="str">
            <v>Endriyani</v>
          </cell>
          <cell r="H49" t="str">
            <v>EDR</v>
          </cell>
          <cell r="I49">
            <v>38428</v>
          </cell>
        </row>
        <row r="50">
          <cell r="B50" t="str">
            <v>F706</v>
          </cell>
          <cell r="C50" t="str">
            <v>F706</v>
          </cell>
          <cell r="D50" t="str">
            <v>CENGKONG PERSADA</v>
          </cell>
          <cell r="E50" t="str">
            <v>Rochmad Rochmadon</v>
          </cell>
          <cell r="F50" t="str">
            <v>RRN</v>
          </cell>
          <cell r="G50" t="str">
            <v>Fitra Arifta Rachman</v>
          </cell>
          <cell r="H50" t="str">
            <v>FAN</v>
          </cell>
          <cell r="I50">
            <v>38497</v>
          </cell>
        </row>
        <row r="51">
          <cell r="B51" t="str">
            <v>TJCZ</v>
          </cell>
          <cell r="C51" t="str">
            <v>FE98</v>
          </cell>
          <cell r="D51" t="str">
            <v>PURWADADI</v>
          </cell>
          <cell r="E51" t="str">
            <v>Suyatno</v>
          </cell>
          <cell r="F51" t="str">
            <v>YTO</v>
          </cell>
          <cell r="G51" t="str">
            <v>Samsul Bahri</v>
          </cell>
          <cell r="H51" t="str">
            <v>SBI</v>
          </cell>
          <cell r="I51">
            <v>38530</v>
          </cell>
        </row>
        <row r="52">
          <cell r="B52" t="str">
            <v>F707</v>
          </cell>
          <cell r="C52" t="str">
            <v>F707</v>
          </cell>
          <cell r="D52" t="str">
            <v>KARABA KARAWANG</v>
          </cell>
          <cell r="E52" t="str">
            <v>Achmad Suntoro</v>
          </cell>
          <cell r="F52" t="str">
            <v>ASR</v>
          </cell>
          <cell r="G52" t="str">
            <v>Cecep Hasanudin</v>
          </cell>
          <cell r="H52" t="str">
            <v>CHN</v>
          </cell>
          <cell r="I52">
            <v>38532</v>
          </cell>
        </row>
        <row r="53">
          <cell r="B53" t="str">
            <v>F737</v>
          </cell>
          <cell r="C53" t="str">
            <v>F737</v>
          </cell>
          <cell r="D53" t="str">
            <v>TELUK JAMBE 21</v>
          </cell>
          <cell r="E53" t="str">
            <v>Achmad Suntoro</v>
          </cell>
          <cell r="F53" t="str">
            <v>ASR</v>
          </cell>
          <cell r="G53" t="str">
            <v>Agus Hermawan</v>
          </cell>
          <cell r="H53" t="str">
            <v>AHW</v>
          </cell>
          <cell r="I53">
            <v>38579</v>
          </cell>
        </row>
        <row r="54">
          <cell r="B54" t="str">
            <v>F803</v>
          </cell>
          <cell r="C54" t="str">
            <v>F803</v>
          </cell>
          <cell r="D54" t="str">
            <v>TELAGA PASIR RAYA</v>
          </cell>
          <cell r="E54" t="str">
            <v>Triyono Bin Yoso Pawiro</v>
          </cell>
          <cell r="F54" t="str">
            <v>TYO</v>
          </cell>
          <cell r="G54" t="str">
            <v>Suaibaul Aslamiah</v>
          </cell>
          <cell r="H54" t="str">
            <v>SAH</v>
          </cell>
          <cell r="I54">
            <v>38595</v>
          </cell>
        </row>
        <row r="55">
          <cell r="B55" t="str">
            <v>R063</v>
          </cell>
          <cell r="C55" t="str">
            <v>R063</v>
          </cell>
          <cell r="D55" t="str">
            <v>BUMI DAWUAN CIKAMPEK</v>
          </cell>
          <cell r="E55" t="str">
            <v>Mahrus</v>
          </cell>
          <cell r="F55" t="str">
            <v>MRS</v>
          </cell>
          <cell r="G55" t="str">
            <v>Agung Gunawan</v>
          </cell>
          <cell r="H55" t="str">
            <v>AGN</v>
          </cell>
          <cell r="I55">
            <v>38625</v>
          </cell>
        </row>
        <row r="56">
          <cell r="B56" t="str">
            <v>T940</v>
          </cell>
          <cell r="C56" t="str">
            <v>T940</v>
          </cell>
          <cell r="D56" t="str">
            <v>BUNDER PURWAKARTA</v>
          </cell>
          <cell r="E56" t="str">
            <v>Suharno</v>
          </cell>
          <cell r="F56" t="str">
            <v>SHO</v>
          </cell>
          <cell r="G56" t="str">
            <v>Rizki Hikmatul Rahmawan</v>
          </cell>
          <cell r="H56" t="str">
            <v>RHN</v>
          </cell>
          <cell r="I56">
            <v>38684</v>
          </cell>
        </row>
        <row r="57">
          <cell r="B57" t="str">
            <v>TZI2</v>
          </cell>
          <cell r="C57" t="str">
            <v>FF63</v>
          </cell>
          <cell r="D57" t="str">
            <v>PLERED 2  PURWAKARTA</v>
          </cell>
          <cell r="E57" t="str">
            <v>Suharno</v>
          </cell>
          <cell r="F57" t="str">
            <v>SHO</v>
          </cell>
          <cell r="G57" t="str">
            <v>Husen Alivelayati</v>
          </cell>
          <cell r="H57" t="str">
            <v>HAI</v>
          </cell>
          <cell r="I57">
            <v>38709</v>
          </cell>
        </row>
        <row r="58">
          <cell r="B58" t="str">
            <v>TDQY</v>
          </cell>
          <cell r="C58" t="str">
            <v>TDQY</v>
          </cell>
          <cell r="D58" t="str">
            <v>NURUL HUDA</v>
          </cell>
          <cell r="E58" t="str">
            <v>Agus Hermawan</v>
          </cell>
          <cell r="F58" t="str">
            <v>AHE</v>
          </cell>
          <cell r="G58" t="str">
            <v>Supriatna</v>
          </cell>
          <cell r="H58" t="str">
            <v>SNA</v>
          </cell>
          <cell r="I58">
            <v>38713</v>
          </cell>
        </row>
        <row r="59">
          <cell r="B59" t="str">
            <v>T2E5</v>
          </cell>
          <cell r="C59" t="str">
            <v>F62V</v>
          </cell>
          <cell r="D59" t="str">
            <v>PLERED</v>
          </cell>
          <cell r="E59" t="str">
            <v>Suharno</v>
          </cell>
          <cell r="F59" t="str">
            <v>SHO</v>
          </cell>
          <cell r="G59" t="str">
            <v>Husen Alivelayati</v>
          </cell>
          <cell r="H59" t="str">
            <v>HAI</v>
          </cell>
          <cell r="I59">
            <v>38718</v>
          </cell>
        </row>
        <row r="60">
          <cell r="B60" t="str">
            <v>F828</v>
          </cell>
          <cell r="C60" t="str">
            <v>F828</v>
          </cell>
          <cell r="D60" t="str">
            <v>KELAPA BAHAGIA</v>
          </cell>
          <cell r="E60" t="str">
            <v>Sony Tri Caksono</v>
          </cell>
          <cell r="F60" t="str">
            <v>STN</v>
          </cell>
          <cell r="G60" t="str">
            <v>Fahmi</v>
          </cell>
          <cell r="H60" t="str">
            <v>FHI</v>
          </cell>
          <cell r="I60">
            <v>38805</v>
          </cell>
        </row>
        <row r="61">
          <cell r="B61" t="str">
            <v>F849</v>
          </cell>
          <cell r="C61" t="str">
            <v>F849</v>
          </cell>
          <cell r="D61" t="str">
            <v>KOTA SERANG BARU</v>
          </cell>
          <cell r="E61" t="str">
            <v>Triyono Bin Yoso Pawiro</v>
          </cell>
          <cell r="F61" t="str">
            <v>TYO</v>
          </cell>
          <cell r="G61" t="str">
            <v>Agus Piali</v>
          </cell>
          <cell r="H61" t="str">
            <v>API</v>
          </cell>
          <cell r="I61">
            <v>38923</v>
          </cell>
        </row>
        <row r="62">
          <cell r="B62" t="str">
            <v>TL08</v>
          </cell>
          <cell r="C62" t="str">
            <v>TL08</v>
          </cell>
          <cell r="D62" t="str">
            <v>MEKAR SARI 3</v>
          </cell>
          <cell r="E62" t="str">
            <v>Wildan Imami Al Chakim</v>
          </cell>
          <cell r="F62" t="str">
            <v>WDN</v>
          </cell>
          <cell r="G62" t="str">
            <v>Yusup Bahtiar</v>
          </cell>
          <cell r="H62" t="str">
            <v>YBR</v>
          </cell>
          <cell r="I62">
            <v>38957</v>
          </cell>
        </row>
        <row r="63">
          <cell r="B63" t="str">
            <v>TL09</v>
          </cell>
          <cell r="C63" t="str">
            <v>TL09</v>
          </cell>
          <cell r="D63" t="str">
            <v>WANCI MEKAR</v>
          </cell>
          <cell r="E63" t="str">
            <v>Mahrus</v>
          </cell>
          <cell r="F63" t="str">
            <v>MRS</v>
          </cell>
          <cell r="G63" t="str">
            <v>Suprapti Rahayu</v>
          </cell>
          <cell r="H63" t="str">
            <v>SHA</v>
          </cell>
          <cell r="I63">
            <v>38958</v>
          </cell>
        </row>
        <row r="64">
          <cell r="B64" t="str">
            <v>TPGV</v>
          </cell>
          <cell r="C64" t="str">
            <v>FC37</v>
          </cell>
          <cell r="D64" t="str">
            <v>CIASEM</v>
          </cell>
          <cell r="E64" t="str">
            <v>Suyatno</v>
          </cell>
          <cell r="F64" t="str">
            <v>YTO</v>
          </cell>
          <cell r="G64" t="str">
            <v>Sugiyono</v>
          </cell>
          <cell r="H64" t="str">
            <v>SYO</v>
          </cell>
          <cell r="I64">
            <v>38960</v>
          </cell>
        </row>
        <row r="65">
          <cell r="B65" t="str">
            <v>F859</v>
          </cell>
          <cell r="C65" t="str">
            <v>F859</v>
          </cell>
          <cell r="D65" t="str">
            <v>BULAK KAPAL</v>
          </cell>
          <cell r="E65" t="str">
            <v>Edi Riswandi</v>
          </cell>
          <cell r="F65" t="str">
            <v>ERI</v>
          </cell>
          <cell r="G65" t="str">
            <v>Indra Jaya</v>
          </cell>
          <cell r="H65" t="str">
            <v>IJA</v>
          </cell>
          <cell r="I65">
            <v>38969</v>
          </cell>
        </row>
        <row r="66">
          <cell r="B66" t="str">
            <v>T74V</v>
          </cell>
          <cell r="C66" t="str">
            <v>F64L</v>
          </cell>
          <cell r="D66" t="str">
            <v>BULAK KAPAL BEKASI</v>
          </cell>
          <cell r="E66" t="str">
            <v>Edi Riswandi</v>
          </cell>
          <cell r="F66" t="str">
            <v>ERI</v>
          </cell>
          <cell r="G66" t="str">
            <v>Stefanus</v>
          </cell>
          <cell r="H66" t="str">
            <v>STF</v>
          </cell>
          <cell r="I66">
            <v>38989</v>
          </cell>
        </row>
        <row r="67">
          <cell r="B67" t="str">
            <v>TL14</v>
          </cell>
          <cell r="C67" t="str">
            <v>TL14</v>
          </cell>
          <cell r="D67" t="str">
            <v>PATRIOT 2</v>
          </cell>
          <cell r="E67" t="str">
            <v>Undang Hermawan</v>
          </cell>
          <cell r="F67" t="str">
            <v>UHN</v>
          </cell>
          <cell r="G67" t="str">
            <v>Endriyani</v>
          </cell>
          <cell r="H67" t="str">
            <v>EDR</v>
          </cell>
          <cell r="I67">
            <v>39007</v>
          </cell>
        </row>
        <row r="68">
          <cell r="B68" t="str">
            <v>TL15</v>
          </cell>
          <cell r="C68" t="str">
            <v>TL15</v>
          </cell>
          <cell r="D68" t="str">
            <v>BUMI CIKAMPEK BARU</v>
          </cell>
          <cell r="E68" t="str">
            <v>Mahrus</v>
          </cell>
          <cell r="F68" t="str">
            <v>MRS</v>
          </cell>
          <cell r="G68" t="str">
            <v>Roni Permana</v>
          </cell>
          <cell r="H68" t="str">
            <v>RPA</v>
          </cell>
          <cell r="I68">
            <v>39009</v>
          </cell>
        </row>
        <row r="69">
          <cell r="B69" t="str">
            <v>TL16</v>
          </cell>
          <cell r="C69" t="str">
            <v>TL16</v>
          </cell>
          <cell r="D69" t="str">
            <v>BINTANG ALAM</v>
          </cell>
          <cell r="E69" t="str">
            <v>Achmad Suntoro</v>
          </cell>
          <cell r="F69" t="str">
            <v>ASR</v>
          </cell>
          <cell r="G69" t="str">
            <v>Agus Hermawan</v>
          </cell>
          <cell r="H69" t="str">
            <v>AHW</v>
          </cell>
          <cell r="I69">
            <v>39010</v>
          </cell>
        </row>
        <row r="70">
          <cell r="B70" t="str">
            <v>TL17</v>
          </cell>
          <cell r="C70" t="str">
            <v>TL17</v>
          </cell>
          <cell r="D70" t="str">
            <v>PRAMUKA KARAWANG</v>
          </cell>
          <cell r="E70" t="str">
            <v>Achmad Suntoro</v>
          </cell>
          <cell r="F70" t="str">
            <v>ASR</v>
          </cell>
          <cell r="G70" t="str">
            <v>Irmanudin</v>
          </cell>
          <cell r="H70" t="str">
            <v>INN</v>
          </cell>
          <cell r="I70">
            <v>39042</v>
          </cell>
        </row>
        <row r="71">
          <cell r="B71" t="str">
            <v>TL19</v>
          </cell>
          <cell r="C71" t="str">
            <v>TL19</v>
          </cell>
          <cell r="D71" t="str">
            <v>PEGADUNGAN KARAWANG</v>
          </cell>
          <cell r="E71" t="str">
            <v>Rochmad Rochmadon</v>
          </cell>
          <cell r="F71" t="str">
            <v>RRN</v>
          </cell>
          <cell r="G71" t="str">
            <v>Eddy Cahyadi</v>
          </cell>
          <cell r="H71" t="str">
            <v>ECI</v>
          </cell>
          <cell r="I71">
            <v>39057</v>
          </cell>
        </row>
        <row r="72">
          <cell r="B72" t="str">
            <v>TL21</v>
          </cell>
          <cell r="C72" t="str">
            <v>TL21</v>
          </cell>
          <cell r="D72" t="str">
            <v>KETAPANG-PEKAYON</v>
          </cell>
          <cell r="E72" t="str">
            <v>Asep Setiawan</v>
          </cell>
          <cell r="F72" t="str">
            <v>ASN</v>
          </cell>
          <cell r="G72" t="str">
            <v>Winarko</v>
          </cell>
          <cell r="H72" t="str">
            <v>WIN</v>
          </cell>
          <cell r="I72">
            <v>39067</v>
          </cell>
        </row>
        <row r="73">
          <cell r="B73" t="str">
            <v>F891</v>
          </cell>
          <cell r="C73" t="str">
            <v>F891</v>
          </cell>
          <cell r="D73" t="str">
            <v>VILLA BEKASI INDAH</v>
          </cell>
          <cell r="E73" t="str">
            <v>Edi Riswandi</v>
          </cell>
          <cell r="F73" t="str">
            <v>ERI</v>
          </cell>
          <cell r="G73" t="str">
            <v>Iskandar Rocky Manabua S</v>
          </cell>
          <cell r="H73" t="str">
            <v>RKY</v>
          </cell>
          <cell r="I73">
            <v>39070</v>
          </cell>
        </row>
        <row r="74">
          <cell r="B74" t="str">
            <v>FC69</v>
          </cell>
          <cell r="C74" t="str">
            <v>FC69</v>
          </cell>
          <cell r="D74" t="str">
            <v>CIKOPO</v>
          </cell>
          <cell r="E74" t="str">
            <v>Suparman</v>
          </cell>
          <cell r="F74" t="str">
            <v>SPN</v>
          </cell>
          <cell r="G74" t="str">
            <v>Rijqi Haqiqi</v>
          </cell>
          <cell r="H74" t="str">
            <v>RHI</v>
          </cell>
          <cell r="I74">
            <v>39081</v>
          </cell>
        </row>
        <row r="75">
          <cell r="B75" t="str">
            <v>FXXK</v>
          </cell>
          <cell r="C75" t="str">
            <v>F896</v>
          </cell>
          <cell r="D75" t="str">
            <v>KIMANGUN SARKORO</v>
          </cell>
          <cell r="E75" t="str">
            <v>Edi Riswandi</v>
          </cell>
          <cell r="F75" t="str">
            <v>ERI</v>
          </cell>
          <cell r="G75" t="str">
            <v>Ugi Sumarna</v>
          </cell>
          <cell r="H75" t="str">
            <v>USA</v>
          </cell>
          <cell r="I75">
            <v>39100</v>
          </cell>
        </row>
        <row r="76">
          <cell r="B76" t="str">
            <v>FC01</v>
          </cell>
          <cell r="C76" t="str">
            <v>FC01</v>
          </cell>
          <cell r="D76" t="str">
            <v>CIHUNI</v>
          </cell>
          <cell r="E76" t="str">
            <v>Suharno</v>
          </cell>
          <cell r="F76" t="str">
            <v>SHO</v>
          </cell>
          <cell r="G76" t="str">
            <v>Priyan Muharofian</v>
          </cell>
          <cell r="H76" t="str">
            <v>PMN</v>
          </cell>
          <cell r="I76">
            <v>39130</v>
          </cell>
        </row>
        <row r="77">
          <cell r="B77" t="str">
            <v>TH39</v>
          </cell>
          <cell r="C77" t="str">
            <v>TH39</v>
          </cell>
          <cell r="D77" t="str">
            <v>FRESH KOTA BUKIT INDAH</v>
          </cell>
          <cell r="E77" t="str">
            <v>Suparman</v>
          </cell>
          <cell r="F77" t="str">
            <v>SPN</v>
          </cell>
          <cell r="G77" t="str">
            <v>Rijqi Haqiqi</v>
          </cell>
          <cell r="H77" t="str">
            <v>RHI</v>
          </cell>
          <cell r="I77">
            <v>39134</v>
          </cell>
        </row>
        <row r="78">
          <cell r="B78" t="str">
            <v>TL37</v>
          </cell>
          <cell r="C78" t="str">
            <v>TL37</v>
          </cell>
          <cell r="D78" t="str">
            <v>GRIYA PESONA ASRI</v>
          </cell>
          <cell r="E78" t="str">
            <v>Rochmad Rochmadon</v>
          </cell>
          <cell r="F78" t="str">
            <v>RRN</v>
          </cell>
          <cell r="G78" t="str">
            <v>Razief Noor Alhijarah</v>
          </cell>
          <cell r="H78" t="str">
            <v>RNA</v>
          </cell>
          <cell r="I78">
            <v>39160</v>
          </cell>
        </row>
        <row r="79">
          <cell r="B79" t="str">
            <v>TL40</v>
          </cell>
          <cell r="C79" t="str">
            <v>TL40</v>
          </cell>
          <cell r="D79" t="str">
            <v>SETU CIBUNTU</v>
          </cell>
          <cell r="E79" t="str">
            <v>Sony Tri Caksono</v>
          </cell>
          <cell r="F79" t="str">
            <v>STN</v>
          </cell>
          <cell r="G79" t="str">
            <v>Endang Sutrisna</v>
          </cell>
          <cell r="H79" t="str">
            <v>ETA</v>
          </cell>
          <cell r="I79">
            <v>39168</v>
          </cell>
        </row>
        <row r="80">
          <cell r="B80" t="str">
            <v>FEI4</v>
          </cell>
          <cell r="C80" t="str">
            <v>TIXC</v>
          </cell>
          <cell r="D80" t="str">
            <v>LUMBU TIMUR</v>
          </cell>
          <cell r="E80" t="str">
            <v>Agus Hermawan</v>
          </cell>
          <cell r="F80" t="str">
            <v>AHE</v>
          </cell>
          <cell r="G80" t="str">
            <v>Maggie Nathania Sela S</v>
          </cell>
          <cell r="H80" t="str">
            <v>MSI</v>
          </cell>
          <cell r="I80">
            <v>39171</v>
          </cell>
        </row>
        <row r="81">
          <cell r="B81" t="str">
            <v>T1S9</v>
          </cell>
          <cell r="C81" t="str">
            <v>F916</v>
          </cell>
          <cell r="D81" t="str">
            <v>PRAMUKA BEKASI</v>
          </cell>
          <cell r="E81" t="str">
            <v>Asep Setiawan</v>
          </cell>
          <cell r="F81" t="str">
            <v>ASN</v>
          </cell>
          <cell r="G81" t="str">
            <v>Didi Suhandi</v>
          </cell>
          <cell r="H81" t="str">
            <v>DSI</v>
          </cell>
          <cell r="I81">
            <v>39171</v>
          </cell>
        </row>
        <row r="82">
          <cell r="B82" t="str">
            <v>T8KT</v>
          </cell>
          <cell r="C82" t="str">
            <v>T8KT</v>
          </cell>
          <cell r="D82" t="str">
            <v>SUHUD HIDAYAT</v>
          </cell>
          <cell r="E82" t="str">
            <v>Rochmad Rochmadon</v>
          </cell>
          <cell r="F82" t="str">
            <v>RRN</v>
          </cell>
          <cell r="G82" t="str">
            <v>Onang Mubarok</v>
          </cell>
          <cell r="H82" t="str">
            <v>ONG</v>
          </cell>
          <cell r="I82">
            <v>39171</v>
          </cell>
        </row>
        <row r="83">
          <cell r="B83" t="str">
            <v>F663</v>
          </cell>
          <cell r="C83" t="str">
            <v>F663</v>
          </cell>
          <cell r="D83" t="str">
            <v>KONDANG JAYA</v>
          </cell>
          <cell r="E83" t="str">
            <v>Rochmad Rochmadon</v>
          </cell>
          <cell r="F83" t="str">
            <v>RRN</v>
          </cell>
          <cell r="G83" t="str">
            <v>Razief Noor Alhijarah</v>
          </cell>
          <cell r="H83" t="str">
            <v>RNA</v>
          </cell>
          <cell r="I83">
            <v>39193</v>
          </cell>
        </row>
        <row r="84">
          <cell r="B84" t="str">
            <v>TL44</v>
          </cell>
          <cell r="C84" t="str">
            <v>TL44</v>
          </cell>
          <cell r="D84" t="str">
            <v>SETU SERANG</v>
          </cell>
          <cell r="E84" t="str">
            <v>Triyono Bin Yoso Pawiro</v>
          </cell>
          <cell r="F84" t="str">
            <v>TYO</v>
          </cell>
          <cell r="G84" t="str">
            <v>Suaibaul Aslamiah</v>
          </cell>
          <cell r="H84" t="str">
            <v>SAH</v>
          </cell>
          <cell r="I84">
            <v>39199</v>
          </cell>
        </row>
        <row r="85">
          <cell r="B85" t="str">
            <v>TH48</v>
          </cell>
          <cell r="C85" t="str">
            <v>TH48</v>
          </cell>
          <cell r="D85" t="str">
            <v>SOKLAT</v>
          </cell>
          <cell r="E85" t="str">
            <v>Imam Wahyudi</v>
          </cell>
          <cell r="F85" t="str">
            <v>IWD</v>
          </cell>
          <cell r="G85" t="str">
            <v>Restu Aditya</v>
          </cell>
          <cell r="H85" t="str">
            <v>RAA</v>
          </cell>
          <cell r="I85">
            <v>39202</v>
          </cell>
        </row>
        <row r="86">
          <cell r="B86" t="str">
            <v>FI30</v>
          </cell>
          <cell r="C86" t="str">
            <v>F938</v>
          </cell>
          <cell r="D86" t="str">
            <v>CARINGIN  JEMBATAN 14</v>
          </cell>
          <cell r="E86" t="str">
            <v>Agus Hermawan</v>
          </cell>
          <cell r="F86" t="str">
            <v>AHE</v>
          </cell>
          <cell r="G86" t="str">
            <v>Maggie Nathania Sela S</v>
          </cell>
          <cell r="H86" t="str">
            <v>MSI</v>
          </cell>
          <cell r="I86">
            <v>39232</v>
          </cell>
        </row>
        <row r="87">
          <cell r="B87" t="str">
            <v>T8B2</v>
          </cell>
          <cell r="C87" t="str">
            <v>F36U</v>
          </cell>
          <cell r="D87" t="str">
            <v>H.DOLE</v>
          </cell>
          <cell r="E87" t="str">
            <v>Agus Hermawan</v>
          </cell>
          <cell r="F87" t="str">
            <v>AHE</v>
          </cell>
          <cell r="G87" t="str">
            <v>Supriatna</v>
          </cell>
          <cell r="H87" t="str">
            <v>SNA</v>
          </cell>
          <cell r="I87">
            <v>39252</v>
          </cell>
        </row>
        <row r="88">
          <cell r="B88" t="str">
            <v>TV6Q</v>
          </cell>
          <cell r="C88" t="str">
            <v>TV6Q</v>
          </cell>
          <cell r="D88" t="str">
            <v>PEKAYON 4</v>
          </cell>
          <cell r="E88" t="str">
            <v>Asep Setiawan</v>
          </cell>
          <cell r="F88" t="str">
            <v>ASN</v>
          </cell>
          <cell r="G88" t="str">
            <v>Fajar Setyawan</v>
          </cell>
          <cell r="H88" t="str">
            <v>FSN</v>
          </cell>
          <cell r="I88">
            <v>39258</v>
          </cell>
        </row>
        <row r="89">
          <cell r="B89" t="str">
            <v>TL55</v>
          </cell>
          <cell r="C89" t="str">
            <v>TL55</v>
          </cell>
          <cell r="D89" t="str">
            <v>PUNGUT</v>
          </cell>
          <cell r="E89" t="str">
            <v>Agus Hermawan</v>
          </cell>
          <cell r="F89" t="str">
            <v>AHE</v>
          </cell>
          <cell r="G89" t="str">
            <v>Supriatna</v>
          </cell>
          <cell r="H89" t="str">
            <v>SNA</v>
          </cell>
          <cell r="I89">
            <v>39273</v>
          </cell>
        </row>
        <row r="90">
          <cell r="B90" t="str">
            <v>TL58</v>
          </cell>
          <cell r="C90" t="str">
            <v>TL58</v>
          </cell>
          <cell r="D90" t="str">
            <v>KEDUNG WARINGIN</v>
          </cell>
          <cell r="E90" t="str">
            <v>Tarma Efendi</v>
          </cell>
          <cell r="F90" t="str">
            <v>TFI</v>
          </cell>
          <cell r="G90" t="str">
            <v>Mulyanto</v>
          </cell>
          <cell r="H90" t="str">
            <v>MYO</v>
          </cell>
          <cell r="I90">
            <v>39290</v>
          </cell>
        </row>
        <row r="91">
          <cell r="B91" t="str">
            <v>TL62</v>
          </cell>
          <cell r="C91" t="str">
            <v>TL62</v>
          </cell>
          <cell r="D91" t="str">
            <v>SUNGAI BUNTU</v>
          </cell>
          <cell r="E91" t="str">
            <v>Elan Ruslaeni</v>
          </cell>
          <cell r="F91" t="str">
            <v>ERS</v>
          </cell>
          <cell r="G91" t="str">
            <v>Darsam</v>
          </cell>
          <cell r="H91" t="str">
            <v>DSM</v>
          </cell>
          <cell r="I91">
            <v>39308</v>
          </cell>
        </row>
        <row r="92">
          <cell r="B92" t="str">
            <v>FL23</v>
          </cell>
          <cell r="C92" t="str">
            <v>FL23</v>
          </cell>
          <cell r="D92" t="str">
            <v>MEGA REGENCY 2</v>
          </cell>
          <cell r="E92" t="str">
            <v>Triyono Bin Yoso Pawiro</v>
          </cell>
          <cell r="F92" t="str">
            <v>TYO</v>
          </cell>
          <cell r="G92" t="str">
            <v>Agus Piali</v>
          </cell>
          <cell r="H92" t="str">
            <v>API</v>
          </cell>
          <cell r="I92">
            <v>39350</v>
          </cell>
        </row>
        <row r="93">
          <cell r="B93" t="str">
            <v>TL68</v>
          </cell>
          <cell r="C93" t="str">
            <v>TL68</v>
          </cell>
          <cell r="D93" t="str">
            <v>PANGKAL PERJUANGAN</v>
          </cell>
          <cell r="E93" t="str">
            <v>Elan Ruslaeni</v>
          </cell>
          <cell r="F93" t="str">
            <v>ERS</v>
          </cell>
          <cell r="G93" t="str">
            <v>Irfan Maulana</v>
          </cell>
          <cell r="H93" t="str">
            <v>IMN</v>
          </cell>
          <cell r="I93">
            <v>39351</v>
          </cell>
        </row>
        <row r="94">
          <cell r="B94" t="str">
            <v>FL26</v>
          </cell>
          <cell r="C94" t="str">
            <v>FL26</v>
          </cell>
          <cell r="D94" t="str">
            <v>BUMI SANI</v>
          </cell>
          <cell r="E94" t="str">
            <v>Edi Riswandi</v>
          </cell>
          <cell r="F94" t="str">
            <v>ERI</v>
          </cell>
          <cell r="G94" t="str">
            <v>Ugi Sumarna</v>
          </cell>
          <cell r="H94" t="str">
            <v>USA</v>
          </cell>
          <cell r="I94">
            <v>39354</v>
          </cell>
        </row>
        <row r="95">
          <cell r="B95" t="str">
            <v>TL72</v>
          </cell>
          <cell r="C95" t="str">
            <v>TL72</v>
          </cell>
          <cell r="D95" t="str">
            <v>KALIBARU BARAT</v>
          </cell>
          <cell r="E95" t="str">
            <v>Undang Hermawan</v>
          </cell>
          <cell r="F95" t="str">
            <v>UHN</v>
          </cell>
          <cell r="G95" t="str">
            <v>Firmansyah</v>
          </cell>
          <cell r="H95" t="str">
            <v>FSH</v>
          </cell>
          <cell r="I95">
            <v>39414</v>
          </cell>
        </row>
        <row r="96">
          <cell r="B96" t="str">
            <v>FE05</v>
          </cell>
          <cell r="C96" t="str">
            <v>FE05</v>
          </cell>
          <cell r="D96" t="str">
            <v>KEMAKMURAN BEKASI</v>
          </cell>
          <cell r="E96" t="str">
            <v>Undang Hermawan</v>
          </cell>
          <cell r="F96" t="str">
            <v>UHN</v>
          </cell>
          <cell r="G96" t="str">
            <v>Wawan Hermawan</v>
          </cell>
          <cell r="H96" t="str">
            <v>WHN</v>
          </cell>
          <cell r="I96">
            <v>39445</v>
          </cell>
        </row>
        <row r="97">
          <cell r="B97" t="str">
            <v>T04L</v>
          </cell>
          <cell r="C97" t="str">
            <v>T04L</v>
          </cell>
          <cell r="D97" t="str">
            <v>PAPAN MAS  2</v>
          </cell>
          <cell r="E97" t="str">
            <v>Edi Riswandi</v>
          </cell>
          <cell r="F97" t="str">
            <v>ERI</v>
          </cell>
          <cell r="G97" t="str">
            <v>Nur Jamal</v>
          </cell>
          <cell r="H97" t="str">
            <v>NJL</v>
          </cell>
          <cell r="I97">
            <v>39519</v>
          </cell>
        </row>
        <row r="98">
          <cell r="B98" t="str">
            <v>T07L</v>
          </cell>
          <cell r="C98" t="str">
            <v>T07L</v>
          </cell>
          <cell r="D98" t="str">
            <v>VILLA CITRA  BEKASI</v>
          </cell>
          <cell r="E98" t="str">
            <v>Edi Riswandi</v>
          </cell>
          <cell r="F98" t="str">
            <v>ERI</v>
          </cell>
          <cell r="G98" t="str">
            <v>Nur Jamal</v>
          </cell>
          <cell r="H98" t="str">
            <v>NJL</v>
          </cell>
          <cell r="I98">
            <v>39536</v>
          </cell>
        </row>
        <row r="99">
          <cell r="B99" t="str">
            <v>TQGT</v>
          </cell>
          <cell r="C99" t="str">
            <v>F9EK</v>
          </cell>
          <cell r="D99" t="str">
            <v>KECEPET CILAMAYA</v>
          </cell>
          <cell r="E99" t="str">
            <v>Mahrus</v>
          </cell>
          <cell r="F99" t="str">
            <v>MRS</v>
          </cell>
          <cell r="G99" t="str">
            <v>Epi Sumantri</v>
          </cell>
          <cell r="H99" t="str">
            <v>EPI</v>
          </cell>
          <cell r="I99">
            <v>39562</v>
          </cell>
        </row>
        <row r="100">
          <cell r="B100" t="str">
            <v>T11L</v>
          </cell>
          <cell r="C100" t="str">
            <v>T11L</v>
          </cell>
          <cell r="D100" t="str">
            <v>RAJAWALI</v>
          </cell>
          <cell r="E100" t="str">
            <v>Undang Hermawan</v>
          </cell>
          <cell r="F100" t="str">
            <v>UHN</v>
          </cell>
          <cell r="G100" t="str">
            <v>Eko Iswanto</v>
          </cell>
          <cell r="H100" t="str">
            <v>EKO</v>
          </cell>
          <cell r="I100">
            <v>39568</v>
          </cell>
        </row>
        <row r="101">
          <cell r="B101" t="str">
            <v>T19L</v>
          </cell>
          <cell r="C101" t="str">
            <v>T19L</v>
          </cell>
          <cell r="D101" t="str">
            <v>GRAND WISATA</v>
          </cell>
          <cell r="E101" t="str">
            <v>Sony Tri Caksono</v>
          </cell>
          <cell r="F101" t="str">
            <v>STN</v>
          </cell>
          <cell r="G101" t="str">
            <v>Ratna Fisah</v>
          </cell>
          <cell r="H101" t="str">
            <v>RFI</v>
          </cell>
          <cell r="I101">
            <v>39619</v>
          </cell>
        </row>
        <row r="102">
          <cell r="B102" t="str">
            <v>T23L</v>
          </cell>
          <cell r="C102" t="str">
            <v>T23L</v>
          </cell>
          <cell r="D102" t="str">
            <v>PURI CENDANA</v>
          </cell>
          <cell r="E102" t="str">
            <v>Edi Riswandi</v>
          </cell>
          <cell r="F102" t="str">
            <v>ERI</v>
          </cell>
          <cell r="G102" t="str">
            <v>Iskandar Rocky Manabua S</v>
          </cell>
          <cell r="H102" t="str">
            <v>RKY</v>
          </cell>
          <cell r="I102">
            <v>39625</v>
          </cell>
        </row>
        <row r="103">
          <cell r="B103" t="str">
            <v>T21L</v>
          </cell>
          <cell r="C103" t="str">
            <v>T21L</v>
          </cell>
          <cell r="D103" t="str">
            <v>VILLA MUTIARA JAYA</v>
          </cell>
          <cell r="E103" t="str">
            <v>Tarma Efendi</v>
          </cell>
          <cell r="F103" t="str">
            <v>TFI</v>
          </cell>
          <cell r="G103" t="str">
            <v>Andi Nurdiansyah</v>
          </cell>
          <cell r="H103" t="str">
            <v>AND</v>
          </cell>
          <cell r="I103">
            <v>39625</v>
          </cell>
        </row>
        <row r="104">
          <cell r="B104" t="str">
            <v>T22L</v>
          </cell>
          <cell r="C104" t="str">
            <v>T22L</v>
          </cell>
          <cell r="D104" t="str">
            <v>GRAHA PRIMA 2</v>
          </cell>
          <cell r="E104" t="str">
            <v>Edi Riswandi</v>
          </cell>
          <cell r="F104" t="str">
            <v>ERI</v>
          </cell>
          <cell r="G104" t="str">
            <v>Iskandar Rocky Manabua S</v>
          </cell>
          <cell r="H104" t="str">
            <v>RKY</v>
          </cell>
          <cell r="I104">
            <v>39626</v>
          </cell>
        </row>
        <row r="105">
          <cell r="B105" t="str">
            <v>T24L</v>
          </cell>
          <cell r="C105" t="str">
            <v>T24L</v>
          </cell>
          <cell r="D105" t="str">
            <v>BUMYAGARA</v>
          </cell>
          <cell r="E105" t="str">
            <v>Agus Hermawan</v>
          </cell>
          <cell r="F105" t="str">
            <v>AHE</v>
          </cell>
          <cell r="G105" t="str">
            <v>Ari Sudaryanto</v>
          </cell>
          <cell r="H105" t="str">
            <v>ARS</v>
          </cell>
          <cell r="I105">
            <v>39644</v>
          </cell>
        </row>
        <row r="106">
          <cell r="B106" t="str">
            <v>TQHF</v>
          </cell>
          <cell r="C106" t="str">
            <v>FX9O</v>
          </cell>
          <cell r="D106" t="str">
            <v>GABUS BEKASI SELATAN</v>
          </cell>
          <cell r="E106" t="str">
            <v>Undang Hermawan</v>
          </cell>
          <cell r="F106" t="str">
            <v>UHN</v>
          </cell>
          <cell r="G106" t="str">
            <v>Wawan Hermawan</v>
          </cell>
          <cell r="H106" t="str">
            <v>WHN</v>
          </cell>
          <cell r="I106">
            <v>39660</v>
          </cell>
        </row>
        <row r="107">
          <cell r="B107" t="str">
            <v>T27L</v>
          </cell>
          <cell r="C107" t="str">
            <v>T27L</v>
          </cell>
          <cell r="D107" t="str">
            <v>MUSTIKASARI</v>
          </cell>
          <cell r="E107" t="str">
            <v>Agus Hermawan</v>
          </cell>
          <cell r="F107" t="str">
            <v>AHE</v>
          </cell>
          <cell r="G107" t="str">
            <v>Maggie Nathania Sela S</v>
          </cell>
          <cell r="H107" t="str">
            <v>MSI</v>
          </cell>
          <cell r="I107">
            <v>39660</v>
          </cell>
        </row>
        <row r="108">
          <cell r="B108" t="str">
            <v>F93U</v>
          </cell>
          <cell r="C108" t="str">
            <v>F93U</v>
          </cell>
          <cell r="D108" t="str">
            <v>KEMANG PRATAMA 5</v>
          </cell>
          <cell r="E108" t="str">
            <v>Asep Setiawan</v>
          </cell>
          <cell r="F108" t="str">
            <v>ASN</v>
          </cell>
          <cell r="G108" t="str">
            <v>Fajar Setyawan</v>
          </cell>
          <cell r="H108" t="str">
            <v>FSN</v>
          </cell>
          <cell r="I108">
            <v>39675</v>
          </cell>
        </row>
        <row r="109">
          <cell r="B109" t="str">
            <v>F95U</v>
          </cell>
          <cell r="C109" t="str">
            <v>F95U</v>
          </cell>
          <cell r="D109" t="str">
            <v>GALUH MAS</v>
          </cell>
          <cell r="E109" t="str">
            <v>Achmad Suntoro</v>
          </cell>
          <cell r="F109" t="str">
            <v>ASR</v>
          </cell>
          <cell r="G109" t="str">
            <v>Agus Julianto</v>
          </cell>
          <cell r="H109" t="str">
            <v>AJO</v>
          </cell>
          <cell r="I109">
            <v>39682</v>
          </cell>
        </row>
        <row r="110">
          <cell r="B110" t="str">
            <v>F12A</v>
          </cell>
          <cell r="C110" t="str">
            <v>F12A</v>
          </cell>
          <cell r="D110" t="str">
            <v>GADING ELOK</v>
          </cell>
          <cell r="E110" t="str">
            <v>Elan Ruslaeni</v>
          </cell>
          <cell r="F110" t="str">
            <v>ERS</v>
          </cell>
          <cell r="G110" t="str">
            <v>Irfan Maulana</v>
          </cell>
          <cell r="H110" t="str">
            <v>IMN</v>
          </cell>
          <cell r="I110">
            <v>39684</v>
          </cell>
        </row>
        <row r="111">
          <cell r="B111" t="str">
            <v>T28L</v>
          </cell>
          <cell r="C111" t="str">
            <v>T28L</v>
          </cell>
          <cell r="D111" t="str">
            <v>SUKATANI  1</v>
          </cell>
          <cell r="E111" t="str">
            <v>Tarma Efendi</v>
          </cell>
          <cell r="F111" t="str">
            <v>TFI</v>
          </cell>
          <cell r="G111" t="str">
            <v>Eri Eriyanto</v>
          </cell>
          <cell r="H111" t="str">
            <v>EYO</v>
          </cell>
          <cell r="I111">
            <v>39685</v>
          </cell>
        </row>
        <row r="112">
          <cell r="B112" t="str">
            <v>T36O</v>
          </cell>
          <cell r="C112" t="str">
            <v>F13A</v>
          </cell>
          <cell r="D112" t="str">
            <v>PESONA GADING WANAJAYA</v>
          </cell>
          <cell r="E112" t="str">
            <v>Tarma Efendi</v>
          </cell>
          <cell r="F112" t="str">
            <v>TFI</v>
          </cell>
          <cell r="G112" t="str">
            <v>Andi Nurdiansyah</v>
          </cell>
          <cell r="H112" t="str">
            <v>AND</v>
          </cell>
          <cell r="I112">
            <v>39689</v>
          </cell>
        </row>
        <row r="113">
          <cell r="B113" t="str">
            <v>TPCB</v>
          </cell>
          <cell r="C113" t="str">
            <v>F60F</v>
          </cell>
          <cell r="D113" t="str">
            <v>HARAPAN BARU 4</v>
          </cell>
          <cell r="E113" t="str">
            <v>Undang Hermawan</v>
          </cell>
          <cell r="F113" t="str">
            <v>UHN</v>
          </cell>
          <cell r="G113" t="str">
            <v>Firmansyah</v>
          </cell>
          <cell r="H113" t="str">
            <v>FSH</v>
          </cell>
          <cell r="I113">
            <v>39703</v>
          </cell>
        </row>
        <row r="114">
          <cell r="B114" t="str">
            <v>T29L</v>
          </cell>
          <cell r="C114" t="str">
            <v>T29L</v>
          </cell>
          <cell r="D114" t="str">
            <v>SUKATANI 2</v>
          </cell>
          <cell r="E114" t="str">
            <v>Tarma Efendi</v>
          </cell>
          <cell r="F114" t="str">
            <v>TFI</v>
          </cell>
          <cell r="G114" t="str">
            <v>Eri Eriyanto</v>
          </cell>
          <cell r="H114" t="str">
            <v>EYO</v>
          </cell>
          <cell r="I114">
            <v>39714</v>
          </cell>
        </row>
        <row r="115">
          <cell r="B115" t="str">
            <v>T33L</v>
          </cell>
          <cell r="C115" t="str">
            <v>T33L</v>
          </cell>
          <cell r="D115" t="str">
            <v>GRAND WISATA 2</v>
          </cell>
          <cell r="E115" t="str">
            <v>Sony Tri Caksono</v>
          </cell>
          <cell r="F115" t="str">
            <v>STN</v>
          </cell>
          <cell r="G115" t="str">
            <v>Ratna Fisah</v>
          </cell>
          <cell r="H115" t="str">
            <v>RFI</v>
          </cell>
          <cell r="I115">
            <v>39745</v>
          </cell>
        </row>
        <row r="116">
          <cell r="B116" t="str">
            <v>T18H</v>
          </cell>
          <cell r="C116" t="str">
            <v>T18H</v>
          </cell>
          <cell r="D116" t="str">
            <v>CIPUNAGARA</v>
          </cell>
          <cell r="E116" t="str">
            <v>Suyatno</v>
          </cell>
          <cell r="F116" t="str">
            <v>YTO</v>
          </cell>
          <cell r="G116" t="str">
            <v>Yana Casyana</v>
          </cell>
          <cell r="H116" t="str">
            <v>YCA</v>
          </cell>
          <cell r="I116">
            <v>39781</v>
          </cell>
        </row>
        <row r="117">
          <cell r="B117" t="str">
            <v>FD32</v>
          </cell>
          <cell r="C117" t="str">
            <v>FD32</v>
          </cell>
          <cell r="D117" t="str">
            <v>DIAN ANYAR</v>
          </cell>
          <cell r="E117" t="str">
            <v>Suparman</v>
          </cell>
          <cell r="F117" t="str">
            <v>SPN</v>
          </cell>
          <cell r="G117" t="str">
            <v>Sutrisno Setiawan</v>
          </cell>
          <cell r="H117" t="str">
            <v>SSN</v>
          </cell>
          <cell r="I117">
            <v>39814</v>
          </cell>
        </row>
        <row r="118">
          <cell r="B118" t="str">
            <v>F1H6</v>
          </cell>
          <cell r="C118" t="str">
            <v>T29H</v>
          </cell>
          <cell r="D118" t="str">
            <v>CIATER</v>
          </cell>
          <cell r="E118" t="str">
            <v>Imam Wahyudi</v>
          </cell>
          <cell r="F118" t="str">
            <v>IWD</v>
          </cell>
          <cell r="G118" t="str">
            <v>Zamaludin Yusuf</v>
          </cell>
          <cell r="H118" t="str">
            <v>ZML</v>
          </cell>
          <cell r="I118">
            <v>39843</v>
          </cell>
        </row>
        <row r="119">
          <cell r="B119" t="str">
            <v>T50L</v>
          </cell>
          <cell r="C119" t="str">
            <v>T50L</v>
          </cell>
          <cell r="D119" t="str">
            <v>GRAHA MUSTIKA MEDIA</v>
          </cell>
          <cell r="E119" t="str">
            <v>Triyono Bin Yoso Pawiro</v>
          </cell>
          <cell r="F119" t="str">
            <v>TYO</v>
          </cell>
          <cell r="G119" t="str">
            <v>Aep Saepudin</v>
          </cell>
          <cell r="H119" t="str">
            <v>APN</v>
          </cell>
          <cell r="I119">
            <v>39864</v>
          </cell>
        </row>
        <row r="120">
          <cell r="B120" t="str">
            <v>T3FE</v>
          </cell>
          <cell r="C120" t="str">
            <v>FY36</v>
          </cell>
          <cell r="D120" t="str">
            <v>BINTARA KENCANA</v>
          </cell>
          <cell r="E120" t="str">
            <v>Undang Hermawan</v>
          </cell>
          <cell r="F120" t="str">
            <v>UHN</v>
          </cell>
          <cell r="G120" t="str">
            <v>Firmansyah</v>
          </cell>
          <cell r="H120" t="str">
            <v>FSH</v>
          </cell>
          <cell r="I120">
            <v>39902</v>
          </cell>
        </row>
        <row r="121">
          <cell r="B121" t="str">
            <v>FC67</v>
          </cell>
          <cell r="C121" t="str">
            <v>FC67</v>
          </cell>
          <cell r="D121" t="str">
            <v>LETNAN ARSYAD 2</v>
          </cell>
          <cell r="E121" t="str">
            <v>Undang Hermawan</v>
          </cell>
          <cell r="F121" t="str">
            <v>UHN</v>
          </cell>
          <cell r="G121" t="str">
            <v>Eko Iswanto</v>
          </cell>
          <cell r="H121" t="str">
            <v>EKO</v>
          </cell>
          <cell r="I121">
            <v>39933</v>
          </cell>
        </row>
        <row r="122">
          <cell r="B122" t="str">
            <v>TRCL</v>
          </cell>
          <cell r="C122" t="str">
            <v>TRCL</v>
          </cell>
          <cell r="D122" t="str">
            <v>MEGA REGENCY  3</v>
          </cell>
          <cell r="E122" t="str">
            <v>Triyono Bin Yoso Pawiro</v>
          </cell>
          <cell r="F122" t="str">
            <v>TYO</v>
          </cell>
          <cell r="G122" t="str">
            <v>Agus Piali</v>
          </cell>
          <cell r="H122" t="str">
            <v>API</v>
          </cell>
          <cell r="I122">
            <v>39933</v>
          </cell>
        </row>
        <row r="123">
          <cell r="B123" t="str">
            <v>T64L</v>
          </cell>
          <cell r="C123" t="str">
            <v>T64L</v>
          </cell>
          <cell r="D123" t="str">
            <v>BEKASI MAS</v>
          </cell>
          <cell r="E123" t="str">
            <v>Undang Hermawan</v>
          </cell>
          <cell r="F123" t="str">
            <v>UHN</v>
          </cell>
          <cell r="G123" t="str">
            <v>Wawan Hermawan</v>
          </cell>
          <cell r="H123" t="str">
            <v>WHN</v>
          </cell>
          <cell r="I123">
            <v>39962</v>
          </cell>
        </row>
        <row r="124">
          <cell r="B124" t="str">
            <v>T71L</v>
          </cell>
          <cell r="C124" t="str">
            <v>T71L</v>
          </cell>
          <cell r="D124" t="str">
            <v>KEMANDORAN TUGU</v>
          </cell>
          <cell r="E124" t="str">
            <v>Asep Setiawan</v>
          </cell>
          <cell r="F124" t="str">
            <v>ASN</v>
          </cell>
          <cell r="G124" t="str">
            <v>Winarko</v>
          </cell>
          <cell r="H124" t="str">
            <v>WIN</v>
          </cell>
          <cell r="I124">
            <v>39990</v>
          </cell>
        </row>
        <row r="125">
          <cell r="B125" t="str">
            <v>T72L</v>
          </cell>
          <cell r="C125" t="str">
            <v>T72L</v>
          </cell>
          <cell r="D125" t="str">
            <v>WIJAYA KUSUMA</v>
          </cell>
          <cell r="E125" t="str">
            <v>Undang Hermawan</v>
          </cell>
          <cell r="F125" t="str">
            <v>UHN</v>
          </cell>
          <cell r="G125" t="str">
            <v>Eko Iswanto</v>
          </cell>
          <cell r="H125" t="str">
            <v>EKO</v>
          </cell>
          <cell r="I125">
            <v>39993</v>
          </cell>
        </row>
        <row r="126">
          <cell r="B126" t="str">
            <v>T74L</v>
          </cell>
          <cell r="C126" t="str">
            <v>T74L</v>
          </cell>
          <cell r="D126" t="str">
            <v>BINTARA JAYA 2</v>
          </cell>
          <cell r="E126" t="str">
            <v>Undang Hermawan</v>
          </cell>
          <cell r="F126" t="str">
            <v>UHN</v>
          </cell>
          <cell r="G126" t="str">
            <v>Jati Setiyo Rohmat</v>
          </cell>
          <cell r="H126" t="str">
            <v>JSR</v>
          </cell>
          <cell r="I126">
            <v>40008</v>
          </cell>
        </row>
        <row r="127">
          <cell r="B127" t="str">
            <v>T78L</v>
          </cell>
          <cell r="C127" t="str">
            <v>T78L</v>
          </cell>
          <cell r="D127" t="str">
            <v>VIDA BEKASI</v>
          </cell>
          <cell r="E127" t="str">
            <v>Agus Hermawan</v>
          </cell>
          <cell r="F127" t="str">
            <v>AHE</v>
          </cell>
          <cell r="G127" t="str">
            <v>Supriatna</v>
          </cell>
          <cell r="H127" t="str">
            <v>SNA</v>
          </cell>
          <cell r="I127">
            <v>40025</v>
          </cell>
        </row>
        <row r="128">
          <cell r="B128" t="str">
            <v>FE32</v>
          </cell>
          <cell r="C128" t="str">
            <v>FE32</v>
          </cell>
          <cell r="D128" t="str">
            <v>SUKAMANDI 2</v>
          </cell>
          <cell r="E128" t="str">
            <v>Suyatno</v>
          </cell>
          <cell r="F128" t="str">
            <v>YTO</v>
          </cell>
          <cell r="G128" t="str">
            <v>Teguh Rianto</v>
          </cell>
          <cell r="H128" t="str">
            <v>TRO</v>
          </cell>
          <cell r="I128">
            <v>40041</v>
          </cell>
        </row>
        <row r="129">
          <cell r="B129" t="str">
            <v>T85L</v>
          </cell>
          <cell r="C129" t="str">
            <v>T85L</v>
          </cell>
          <cell r="D129" t="str">
            <v>CIBARUSAH 5</v>
          </cell>
          <cell r="E129" t="str">
            <v>Triyono Bin Yoso Pawiro</v>
          </cell>
          <cell r="F129" t="str">
            <v>TYO</v>
          </cell>
          <cell r="G129" t="str">
            <v>Hilmanudin</v>
          </cell>
          <cell r="H129" t="str">
            <v>HDN</v>
          </cell>
          <cell r="I129">
            <v>40053</v>
          </cell>
        </row>
        <row r="130">
          <cell r="B130" t="str">
            <v>T6HL</v>
          </cell>
          <cell r="C130" t="str">
            <v>T6HL</v>
          </cell>
          <cell r="D130" t="str">
            <v>PAMANUKAN 2</v>
          </cell>
          <cell r="E130" t="str">
            <v>Suyatno</v>
          </cell>
          <cell r="F130" t="str">
            <v>YTO</v>
          </cell>
          <cell r="G130" t="str">
            <v>Sugiyono</v>
          </cell>
          <cell r="H130" t="str">
            <v>SYO</v>
          </cell>
          <cell r="I130">
            <v>40056</v>
          </cell>
        </row>
        <row r="131">
          <cell r="B131" t="str">
            <v>T86L</v>
          </cell>
          <cell r="C131" t="str">
            <v>T86L</v>
          </cell>
          <cell r="D131" t="str">
            <v>KUSUMA  RAYA</v>
          </cell>
          <cell r="E131" t="str">
            <v>Edi Riswandi</v>
          </cell>
          <cell r="F131" t="str">
            <v>ERI</v>
          </cell>
          <cell r="G131" t="str">
            <v>Indra Jaya</v>
          </cell>
          <cell r="H131" t="str">
            <v>IJA</v>
          </cell>
          <cell r="I131">
            <v>40056</v>
          </cell>
        </row>
        <row r="132">
          <cell r="B132" t="str">
            <v>T88L</v>
          </cell>
          <cell r="C132" t="str">
            <v>T88L</v>
          </cell>
          <cell r="D132" t="str">
            <v>RENGAS BANDUNG</v>
          </cell>
          <cell r="E132" t="str">
            <v>Tarma Efendi</v>
          </cell>
          <cell r="F132" t="str">
            <v>TFI</v>
          </cell>
          <cell r="G132" t="str">
            <v>Mulyanto</v>
          </cell>
          <cell r="H132" t="str">
            <v>MYO</v>
          </cell>
          <cell r="I132">
            <v>40056</v>
          </cell>
        </row>
        <row r="133">
          <cell r="B133" t="str">
            <v>FFBM</v>
          </cell>
          <cell r="C133" t="str">
            <v>T89L</v>
          </cell>
          <cell r="D133" t="str">
            <v>GRAMA PURI</v>
          </cell>
          <cell r="E133" t="str">
            <v>Sony Tri Caksono</v>
          </cell>
          <cell r="F133" t="str">
            <v>STN</v>
          </cell>
          <cell r="G133" t="str">
            <v>Ali Mustopa</v>
          </cell>
          <cell r="H133" t="str">
            <v>AMA</v>
          </cell>
          <cell r="I133">
            <v>40063</v>
          </cell>
        </row>
        <row r="134">
          <cell r="B134" t="str">
            <v>T92L</v>
          </cell>
          <cell r="C134" t="str">
            <v>T92L</v>
          </cell>
          <cell r="D134" t="str">
            <v>BINTARA 9</v>
          </cell>
          <cell r="E134" t="str">
            <v>Undang Hermawan</v>
          </cell>
          <cell r="F134" t="str">
            <v>UHN</v>
          </cell>
          <cell r="G134" t="str">
            <v>Jati Setiyo Rohmat</v>
          </cell>
          <cell r="H134" t="str">
            <v>JSR</v>
          </cell>
          <cell r="I134">
            <v>40071</v>
          </cell>
        </row>
        <row r="135">
          <cell r="B135" t="str">
            <v>T91L</v>
          </cell>
          <cell r="C135" t="str">
            <v>T91L</v>
          </cell>
          <cell r="D135" t="str">
            <v>PULAU BINTAN</v>
          </cell>
          <cell r="E135" t="str">
            <v>Edi Riswandi</v>
          </cell>
          <cell r="F135" t="str">
            <v>ERI</v>
          </cell>
          <cell r="G135" t="str">
            <v>Ugi Sumarna</v>
          </cell>
          <cell r="H135" t="str">
            <v>USA</v>
          </cell>
          <cell r="I135">
            <v>40071</v>
          </cell>
        </row>
        <row r="136">
          <cell r="B136" t="str">
            <v>T95L</v>
          </cell>
          <cell r="C136" t="str">
            <v>T95L</v>
          </cell>
          <cell r="D136" t="str">
            <v>JEND. SUDIRMAN</v>
          </cell>
          <cell r="E136" t="str">
            <v>Mahrus</v>
          </cell>
          <cell r="F136" t="str">
            <v>MRS</v>
          </cell>
          <cell r="G136" t="str">
            <v>Roni Permana</v>
          </cell>
          <cell r="H136" t="str">
            <v>RPA</v>
          </cell>
          <cell r="I136">
            <v>40109</v>
          </cell>
        </row>
        <row r="137">
          <cell r="B137" t="str">
            <v>T96L</v>
          </cell>
          <cell r="C137" t="str">
            <v>T96L</v>
          </cell>
          <cell r="D137" t="str">
            <v>TAMAN NAROGONG 4</v>
          </cell>
          <cell r="E137" t="str">
            <v>Agus Hermawan</v>
          </cell>
          <cell r="F137" t="str">
            <v>AHE</v>
          </cell>
          <cell r="G137" t="str">
            <v>Maggie Nathania Sela S</v>
          </cell>
          <cell r="H137" t="str">
            <v>MSI</v>
          </cell>
          <cell r="I137">
            <v>40117</v>
          </cell>
        </row>
        <row r="138">
          <cell r="B138" t="str">
            <v>TMF9</v>
          </cell>
          <cell r="C138" t="str">
            <v>FSF5</v>
          </cell>
          <cell r="D138" t="str">
            <v>K.H.MASUD</v>
          </cell>
          <cell r="E138" t="str">
            <v>Sony Tri Caksono</v>
          </cell>
          <cell r="F138" t="str">
            <v>STN</v>
          </cell>
          <cell r="G138" t="str">
            <v>Fahmi</v>
          </cell>
          <cell r="H138" t="str">
            <v>FHI</v>
          </cell>
          <cell r="I138">
            <v>40130</v>
          </cell>
        </row>
        <row r="139">
          <cell r="B139" t="str">
            <v>F94R</v>
          </cell>
          <cell r="C139" t="str">
            <v>F94R</v>
          </cell>
          <cell r="D139" t="str">
            <v>KASOMALANG</v>
          </cell>
          <cell r="E139" t="str">
            <v>Imam Wahyudi</v>
          </cell>
          <cell r="F139" t="str">
            <v>IWD</v>
          </cell>
          <cell r="G139" t="str">
            <v>Zamaludin Yusuf</v>
          </cell>
          <cell r="H139" t="str">
            <v>ZML</v>
          </cell>
          <cell r="I139">
            <v>40137</v>
          </cell>
        </row>
        <row r="140">
          <cell r="B140" t="str">
            <v>TLL4</v>
          </cell>
          <cell r="C140" t="str">
            <v>TLL4</v>
          </cell>
          <cell r="D140" t="str">
            <v>SUMBER JAYA 2</v>
          </cell>
          <cell r="E140" t="str">
            <v>Edi Riswandi</v>
          </cell>
          <cell r="F140" t="str">
            <v>ERI</v>
          </cell>
          <cell r="G140" t="str">
            <v>Iskandar Rocky Manabua S</v>
          </cell>
          <cell r="H140" t="str">
            <v>RKY</v>
          </cell>
          <cell r="I140">
            <v>40155</v>
          </cell>
        </row>
        <row r="141">
          <cell r="B141" t="str">
            <v>TLL6</v>
          </cell>
          <cell r="C141" t="str">
            <v>TLL6</v>
          </cell>
          <cell r="D141" t="str">
            <v>BULAK KAPAL 2</v>
          </cell>
          <cell r="E141" t="str">
            <v>Edi Riswandi</v>
          </cell>
          <cell r="F141" t="str">
            <v>ERI</v>
          </cell>
          <cell r="G141" t="str">
            <v>Stefanus</v>
          </cell>
          <cell r="H141" t="str">
            <v>STF</v>
          </cell>
          <cell r="I141">
            <v>40171</v>
          </cell>
        </row>
        <row r="142">
          <cell r="B142" t="str">
            <v>TLL8</v>
          </cell>
          <cell r="C142" t="str">
            <v>TLL8</v>
          </cell>
          <cell r="D142" t="str">
            <v>PANGKALAN 3</v>
          </cell>
          <cell r="E142" t="str">
            <v>Agus Hermawan</v>
          </cell>
          <cell r="F142" t="str">
            <v>AHE</v>
          </cell>
          <cell r="G142" t="str">
            <v>Eko Setiono</v>
          </cell>
          <cell r="H142" t="str">
            <v>ESO</v>
          </cell>
          <cell r="I142">
            <v>40173</v>
          </cell>
        </row>
        <row r="143">
          <cell r="B143" t="str">
            <v>F28G</v>
          </cell>
          <cell r="C143" t="str">
            <v>F28G</v>
          </cell>
          <cell r="D143" t="str">
            <v>BLANAKAN</v>
          </cell>
          <cell r="E143" t="str">
            <v>Suyatno</v>
          </cell>
          <cell r="F143" t="str">
            <v>YTO</v>
          </cell>
          <cell r="G143" t="str">
            <v>Teguh Rianto</v>
          </cell>
          <cell r="H143" t="str">
            <v>TRO</v>
          </cell>
          <cell r="I143">
            <v>40175</v>
          </cell>
        </row>
        <row r="144">
          <cell r="B144" t="str">
            <v>TLL9</v>
          </cell>
          <cell r="C144" t="str">
            <v>TLL9</v>
          </cell>
          <cell r="D144" t="str">
            <v>ARMED 2</v>
          </cell>
          <cell r="E144" t="str">
            <v>Agus Hermawan</v>
          </cell>
          <cell r="F144" t="str">
            <v>AHE</v>
          </cell>
          <cell r="G144" t="str">
            <v>Eko Setiono</v>
          </cell>
          <cell r="H144" t="str">
            <v>ESO</v>
          </cell>
          <cell r="I144">
            <v>40177</v>
          </cell>
        </row>
        <row r="145">
          <cell r="B145" t="str">
            <v>TL1L</v>
          </cell>
          <cell r="C145" t="str">
            <v>TL1L</v>
          </cell>
          <cell r="D145" t="str">
            <v>CENDRAWASIH</v>
          </cell>
          <cell r="E145" t="str">
            <v>Undang Hermawan</v>
          </cell>
          <cell r="F145" t="str">
            <v>UHN</v>
          </cell>
          <cell r="G145" t="str">
            <v>Eko Iswanto</v>
          </cell>
          <cell r="H145" t="str">
            <v>EKO</v>
          </cell>
          <cell r="I145">
            <v>40194</v>
          </cell>
        </row>
        <row r="146">
          <cell r="B146" t="str">
            <v>TXH6</v>
          </cell>
          <cell r="C146" t="str">
            <v>F5LK</v>
          </cell>
          <cell r="D146" t="str">
            <v>PULO PERMATASARI</v>
          </cell>
          <cell r="E146" t="str">
            <v>Asep Setiawan</v>
          </cell>
          <cell r="F146" t="str">
            <v>ASN</v>
          </cell>
          <cell r="G146" t="str">
            <v>Winarko</v>
          </cell>
          <cell r="H146" t="str">
            <v>WIN</v>
          </cell>
          <cell r="I146">
            <v>40219</v>
          </cell>
        </row>
        <row r="147">
          <cell r="B147" t="str">
            <v>FDDZ</v>
          </cell>
          <cell r="C147" t="str">
            <v>FDDZ</v>
          </cell>
          <cell r="D147" t="str">
            <v>TAMAN RAHAYU</v>
          </cell>
          <cell r="E147" t="str">
            <v>Agus Hermawan</v>
          </cell>
          <cell r="F147" t="str">
            <v>AHE</v>
          </cell>
          <cell r="G147" t="str">
            <v>Eko Setiono</v>
          </cell>
          <cell r="H147" t="str">
            <v>ESO</v>
          </cell>
          <cell r="I147">
            <v>40219</v>
          </cell>
        </row>
        <row r="148">
          <cell r="B148" t="str">
            <v>TR04</v>
          </cell>
          <cell r="C148" t="str">
            <v>TR04</v>
          </cell>
          <cell r="D148" t="str">
            <v>PASIR RANDU</v>
          </cell>
          <cell r="E148" t="str">
            <v>Triyono Bin Yoso Pawiro</v>
          </cell>
          <cell r="F148" t="str">
            <v>TYO</v>
          </cell>
          <cell r="G148" t="str">
            <v>Suaibaul Aslamiah</v>
          </cell>
          <cell r="H148" t="str">
            <v>SAH</v>
          </cell>
          <cell r="I148">
            <v>40219</v>
          </cell>
        </row>
        <row r="149">
          <cell r="B149" t="str">
            <v>T1WQ</v>
          </cell>
          <cell r="C149" t="str">
            <v>FYPH</v>
          </cell>
          <cell r="D149" t="str">
            <v>KALIJATI 2</v>
          </cell>
          <cell r="E149" t="str">
            <v>Imam Wahyudi</v>
          </cell>
          <cell r="F149" t="str">
            <v>IWD</v>
          </cell>
          <cell r="G149" t="str">
            <v>Asep Solehudin</v>
          </cell>
          <cell r="H149" t="str">
            <v>ASP</v>
          </cell>
          <cell r="I149">
            <v>40234</v>
          </cell>
        </row>
        <row r="150">
          <cell r="B150" t="str">
            <v>FQD7</v>
          </cell>
          <cell r="C150" t="str">
            <v>FQD7</v>
          </cell>
          <cell r="D150" t="str">
            <v>POINT REST AREA KM 97 B</v>
          </cell>
          <cell r="E150" t="str">
            <v>Suharno</v>
          </cell>
          <cell r="F150" t="str">
            <v>SHO</v>
          </cell>
          <cell r="G150" t="str">
            <v>Ridwan Ilyas Suhendar</v>
          </cell>
          <cell r="H150" t="str">
            <v>RIS</v>
          </cell>
          <cell r="I150">
            <v>40266</v>
          </cell>
        </row>
        <row r="151">
          <cell r="B151" t="str">
            <v>FL4T</v>
          </cell>
          <cell r="C151" t="str">
            <v>FR42</v>
          </cell>
          <cell r="D151" t="str">
            <v>SAUNG INDAH KARAWANG</v>
          </cell>
          <cell r="E151" t="str">
            <v>Rochmad Rochmadon</v>
          </cell>
          <cell r="F151" t="str">
            <v>RRN</v>
          </cell>
          <cell r="G151" t="str">
            <v>Razief Noor Alhijarah</v>
          </cell>
          <cell r="H151" t="str">
            <v>RNA</v>
          </cell>
          <cell r="I151">
            <v>40277</v>
          </cell>
        </row>
        <row r="152">
          <cell r="B152" t="str">
            <v>TB38</v>
          </cell>
          <cell r="C152" t="str">
            <v>TB38</v>
          </cell>
          <cell r="D152" t="str">
            <v>KIRANA CIBITUNG</v>
          </cell>
          <cell r="E152" t="str">
            <v>Tarma Efendi</v>
          </cell>
          <cell r="F152" t="str">
            <v>TFI</v>
          </cell>
          <cell r="G152" t="str">
            <v>Andi Nurdiansyah</v>
          </cell>
          <cell r="H152" t="str">
            <v>AND</v>
          </cell>
          <cell r="I152">
            <v>40319</v>
          </cell>
        </row>
        <row r="153">
          <cell r="B153" t="str">
            <v>TB60</v>
          </cell>
          <cell r="C153" t="str">
            <v>TB60</v>
          </cell>
          <cell r="D153" t="str">
            <v>DASA DHARMA 2</v>
          </cell>
          <cell r="E153" t="str">
            <v>Wildan Imami Al Chakim</v>
          </cell>
          <cell r="F153" t="str">
            <v>WDN</v>
          </cell>
          <cell r="G153" t="str">
            <v>Zainal Arifin</v>
          </cell>
          <cell r="H153" t="str">
            <v>ZAN</v>
          </cell>
          <cell r="I153">
            <v>40327</v>
          </cell>
        </row>
        <row r="154">
          <cell r="B154" t="str">
            <v>TB59</v>
          </cell>
          <cell r="C154" t="str">
            <v>TB59</v>
          </cell>
          <cell r="D154" t="str">
            <v>PULO RIBUNG 2</v>
          </cell>
          <cell r="E154" t="str">
            <v>Asep Setiawan</v>
          </cell>
          <cell r="F154" t="str">
            <v>ASN</v>
          </cell>
          <cell r="G154" t="str">
            <v>Toto Yunianto</v>
          </cell>
          <cell r="H154" t="str">
            <v>TNO</v>
          </cell>
          <cell r="I154">
            <v>40327</v>
          </cell>
        </row>
        <row r="155">
          <cell r="B155" t="str">
            <v>TQ02</v>
          </cell>
          <cell r="C155" t="str">
            <v>TQ02</v>
          </cell>
          <cell r="D155" t="str">
            <v>JOMIN CIKAMPEK</v>
          </cell>
          <cell r="E155" t="str">
            <v>Suparman</v>
          </cell>
          <cell r="F155" t="str">
            <v>SPN</v>
          </cell>
          <cell r="G155" t="str">
            <v>Elisabet Arsinta</v>
          </cell>
          <cell r="H155" t="str">
            <v>ESA</v>
          </cell>
          <cell r="I155">
            <v>40354</v>
          </cell>
        </row>
        <row r="156">
          <cell r="B156" t="str">
            <v>FR93</v>
          </cell>
          <cell r="C156" t="str">
            <v>FR93</v>
          </cell>
          <cell r="D156" t="str">
            <v>GRIYA INDAH KARAWANG</v>
          </cell>
          <cell r="E156" t="str">
            <v>Achmad Suntoro</v>
          </cell>
          <cell r="F156" t="str">
            <v>ASR</v>
          </cell>
          <cell r="G156" t="str">
            <v>Agus Hermawan</v>
          </cell>
          <cell r="H156" t="str">
            <v>AHW</v>
          </cell>
          <cell r="I156">
            <v>40374</v>
          </cell>
        </row>
        <row r="157">
          <cell r="B157" t="str">
            <v>TD08</v>
          </cell>
          <cell r="C157" t="str">
            <v>TD08</v>
          </cell>
          <cell r="D157" t="str">
            <v>JUANDA CIKAMPEK 2</v>
          </cell>
          <cell r="E157" t="str">
            <v>Suparman</v>
          </cell>
          <cell r="F157" t="str">
            <v>SPN</v>
          </cell>
          <cell r="G157" t="str">
            <v>Elisabet Arsinta</v>
          </cell>
          <cell r="H157" t="str">
            <v>ESA</v>
          </cell>
          <cell r="I157">
            <v>40379</v>
          </cell>
        </row>
        <row r="158">
          <cell r="B158" t="str">
            <v>TD30</v>
          </cell>
          <cell r="C158" t="str">
            <v>TD30</v>
          </cell>
          <cell r="D158" t="str">
            <v>WALAHAR</v>
          </cell>
          <cell r="E158" t="str">
            <v>Rochmad Rochmadon</v>
          </cell>
          <cell r="F158" t="str">
            <v>RRN</v>
          </cell>
          <cell r="G158" t="str">
            <v>Dedi Buldan</v>
          </cell>
          <cell r="H158" t="str">
            <v>DBN</v>
          </cell>
          <cell r="I158">
            <v>40400</v>
          </cell>
        </row>
        <row r="159">
          <cell r="B159" t="str">
            <v>TD53</v>
          </cell>
          <cell r="C159" t="str">
            <v>TD53</v>
          </cell>
          <cell r="D159" t="str">
            <v>TAMAN GALAXY 3</v>
          </cell>
          <cell r="E159" t="str">
            <v>Asep Setiawan</v>
          </cell>
          <cell r="F159" t="str">
            <v>ASN</v>
          </cell>
          <cell r="G159" t="str">
            <v>Toto Yunianto</v>
          </cell>
          <cell r="H159" t="str">
            <v>TNO</v>
          </cell>
          <cell r="I159">
            <v>40409</v>
          </cell>
        </row>
        <row r="160">
          <cell r="B160" t="str">
            <v>TD80</v>
          </cell>
          <cell r="C160" t="str">
            <v>TD80</v>
          </cell>
          <cell r="D160" t="str">
            <v>JATISARI CIKAMPEK</v>
          </cell>
          <cell r="E160" t="str">
            <v>Mahrus</v>
          </cell>
          <cell r="F160" t="str">
            <v>MRS</v>
          </cell>
          <cell r="G160" t="str">
            <v>Roni Permana</v>
          </cell>
          <cell r="H160" t="str">
            <v>RPA</v>
          </cell>
          <cell r="I160">
            <v>40424</v>
          </cell>
        </row>
        <row r="161">
          <cell r="B161" t="str">
            <v>TD87</v>
          </cell>
          <cell r="C161" t="str">
            <v>TD87</v>
          </cell>
          <cell r="D161" t="str">
            <v>TANJUNG SIANG</v>
          </cell>
          <cell r="E161" t="str">
            <v>Imam Wahyudi</v>
          </cell>
          <cell r="F161" t="str">
            <v>IWD</v>
          </cell>
          <cell r="G161" t="str">
            <v>Zamaludin Yusuf</v>
          </cell>
          <cell r="H161" t="str">
            <v>ZML</v>
          </cell>
          <cell r="I161">
            <v>40429</v>
          </cell>
        </row>
        <row r="162">
          <cell r="B162" t="str">
            <v>T42B</v>
          </cell>
          <cell r="C162" t="str">
            <v>T42B</v>
          </cell>
          <cell r="D162" t="str">
            <v>FRESH MEKARSARI RAYA</v>
          </cell>
          <cell r="E162" t="str">
            <v>Wildan Imami Al Chakim</v>
          </cell>
          <cell r="F162" t="str">
            <v>WDN</v>
          </cell>
          <cell r="G162" t="str">
            <v>Yusup Bahtiar</v>
          </cell>
          <cell r="H162" t="str">
            <v>YBR</v>
          </cell>
          <cell r="I162">
            <v>40451</v>
          </cell>
        </row>
        <row r="163">
          <cell r="B163" t="str">
            <v>T01D</v>
          </cell>
          <cell r="C163" t="str">
            <v>T01D</v>
          </cell>
          <cell r="D163" t="str">
            <v>MAS NAGA</v>
          </cell>
          <cell r="E163" t="str">
            <v>Asep Setiawan</v>
          </cell>
          <cell r="F163" t="str">
            <v>ASN</v>
          </cell>
          <cell r="G163" t="str">
            <v>Roni Sutiawan</v>
          </cell>
          <cell r="H163" t="str">
            <v>RSN</v>
          </cell>
          <cell r="I163">
            <v>40482</v>
          </cell>
        </row>
        <row r="164">
          <cell r="B164" t="str">
            <v>FD76</v>
          </cell>
          <cell r="C164" t="str">
            <v>FD76</v>
          </cell>
          <cell r="D164" t="str">
            <v>GRAMA PURI PERSADA</v>
          </cell>
          <cell r="E164" t="str">
            <v>Tarma Efendi</v>
          </cell>
          <cell r="F164" t="str">
            <v>TFI</v>
          </cell>
          <cell r="G164" t="str">
            <v>Aep Saepudin</v>
          </cell>
          <cell r="H164" t="str">
            <v>AEP</v>
          </cell>
          <cell r="I164">
            <v>40491</v>
          </cell>
        </row>
        <row r="165">
          <cell r="B165" t="str">
            <v>T57D</v>
          </cell>
          <cell r="C165" t="str">
            <v>T57D</v>
          </cell>
          <cell r="D165" t="str">
            <v>SUKASARI</v>
          </cell>
          <cell r="E165" t="str">
            <v>Triyono Bin Yoso Pawiro</v>
          </cell>
          <cell r="F165" t="str">
            <v>TYO</v>
          </cell>
          <cell r="G165" t="str">
            <v>Suaibaul Aslamiah</v>
          </cell>
          <cell r="H165" t="str">
            <v>SAH</v>
          </cell>
          <cell r="I165">
            <v>40512</v>
          </cell>
        </row>
        <row r="166">
          <cell r="B166" t="str">
            <v>T90G</v>
          </cell>
          <cell r="C166" t="str">
            <v>T90G</v>
          </cell>
          <cell r="D166" t="str">
            <v>MT.HARYONO</v>
          </cell>
          <cell r="E166" t="str">
            <v>Imam Wahyudi</v>
          </cell>
          <cell r="F166" t="str">
            <v>IWD</v>
          </cell>
          <cell r="G166" t="str">
            <v>Irma Yunita</v>
          </cell>
          <cell r="H166" t="str">
            <v>ITA</v>
          </cell>
          <cell r="I166">
            <v>40524</v>
          </cell>
        </row>
        <row r="167">
          <cell r="B167" t="str">
            <v>T82D</v>
          </cell>
          <cell r="C167" t="str">
            <v>T82D</v>
          </cell>
          <cell r="D167" t="str">
            <v>LAPANGAN BINTARA</v>
          </cell>
          <cell r="E167" t="str">
            <v>Undang Hermawan</v>
          </cell>
          <cell r="F167" t="str">
            <v>UHN</v>
          </cell>
          <cell r="G167" t="str">
            <v>Jati Setiyo Rohmat</v>
          </cell>
          <cell r="H167" t="str">
            <v>JSR</v>
          </cell>
          <cell r="I167">
            <v>40535</v>
          </cell>
        </row>
        <row r="168">
          <cell r="B168" t="str">
            <v>T90D</v>
          </cell>
          <cell r="C168" t="str">
            <v>T90D</v>
          </cell>
          <cell r="D168" t="str">
            <v>BUMI TELUK JAMBE</v>
          </cell>
          <cell r="E168" t="str">
            <v>Achmad Suntoro</v>
          </cell>
          <cell r="F168" t="str">
            <v>ASR</v>
          </cell>
          <cell r="G168" t="str">
            <v>Agus Julianto</v>
          </cell>
          <cell r="H168" t="str">
            <v>AJO</v>
          </cell>
          <cell r="I168">
            <v>40542</v>
          </cell>
        </row>
        <row r="169">
          <cell r="B169" t="str">
            <v>T02Q</v>
          </cell>
          <cell r="C169" t="str">
            <v>T02Q</v>
          </cell>
          <cell r="D169" t="str">
            <v>PANCAWATI</v>
          </cell>
          <cell r="E169" t="str">
            <v>Rochmad Rochmadon</v>
          </cell>
          <cell r="F169" t="str">
            <v>RRN</v>
          </cell>
          <cell r="G169" t="str">
            <v>Fitra Arifta Rachman</v>
          </cell>
          <cell r="H169" t="str">
            <v>FAN</v>
          </cell>
          <cell r="I169">
            <v>40550</v>
          </cell>
        </row>
        <row r="170">
          <cell r="B170" t="str">
            <v>T03Q</v>
          </cell>
          <cell r="C170" t="str">
            <v>T03Q</v>
          </cell>
          <cell r="D170" t="str">
            <v>CIKAMPEK RAYA</v>
          </cell>
          <cell r="E170" t="str">
            <v>Mahrus</v>
          </cell>
          <cell r="F170" t="str">
            <v>MRS</v>
          </cell>
          <cell r="G170" t="str">
            <v>Roni Permana</v>
          </cell>
          <cell r="H170" t="str">
            <v>RPA</v>
          </cell>
          <cell r="I170">
            <v>40553</v>
          </cell>
        </row>
        <row r="171">
          <cell r="B171" t="str">
            <v>FQ43</v>
          </cell>
          <cell r="C171" t="str">
            <v>FQ43</v>
          </cell>
          <cell r="D171" t="str">
            <v>DUKUH ZAMRUD</v>
          </cell>
          <cell r="E171" t="str">
            <v>Agus Hermawan</v>
          </cell>
          <cell r="F171" t="str">
            <v>AHE</v>
          </cell>
          <cell r="G171" t="str">
            <v>Sri Lestari</v>
          </cell>
          <cell r="H171" t="str">
            <v>SLI</v>
          </cell>
          <cell r="I171">
            <v>40569</v>
          </cell>
        </row>
        <row r="172">
          <cell r="B172" t="str">
            <v>T33Q</v>
          </cell>
          <cell r="C172" t="str">
            <v>T33Q</v>
          </cell>
          <cell r="D172" t="str">
            <v>MARGAHAYU RAYA</v>
          </cell>
          <cell r="E172" t="str">
            <v>Wildan Imami Al Chakim</v>
          </cell>
          <cell r="F172" t="str">
            <v>WDN</v>
          </cell>
          <cell r="G172" t="str">
            <v>Firman Alamsah</v>
          </cell>
          <cell r="H172" t="str">
            <v>FAH</v>
          </cell>
          <cell r="I172">
            <v>40583</v>
          </cell>
        </row>
        <row r="173">
          <cell r="B173" t="str">
            <v>T87K</v>
          </cell>
          <cell r="C173" t="str">
            <v>T87K</v>
          </cell>
          <cell r="D173" t="str">
            <v>PRAMUKA JEMBATAN KOSONG</v>
          </cell>
          <cell r="E173" t="str">
            <v>Wildan Imami Al Chakim</v>
          </cell>
          <cell r="F173" t="str">
            <v>WDN</v>
          </cell>
          <cell r="G173" t="str">
            <v>Sri Wisnuwati</v>
          </cell>
          <cell r="H173" t="str">
            <v>SWI</v>
          </cell>
          <cell r="I173">
            <v>40599</v>
          </cell>
        </row>
        <row r="174">
          <cell r="B174" t="str">
            <v>TK37</v>
          </cell>
          <cell r="C174" t="str">
            <v>TK37</v>
          </cell>
          <cell r="D174" t="str">
            <v>SUTAATMADJA</v>
          </cell>
          <cell r="E174" t="str">
            <v>Imam Wahyudi</v>
          </cell>
          <cell r="F174" t="str">
            <v>IWD</v>
          </cell>
          <cell r="G174" t="str">
            <v>Restu Aditya</v>
          </cell>
          <cell r="H174" t="str">
            <v>RAA</v>
          </cell>
          <cell r="I174">
            <v>40633</v>
          </cell>
        </row>
        <row r="175">
          <cell r="B175" t="str">
            <v>TPXL</v>
          </cell>
          <cell r="C175" t="str">
            <v>F12Q</v>
          </cell>
          <cell r="D175" t="str">
            <v>PASAR REBO</v>
          </cell>
          <cell r="E175" t="str">
            <v>Suharno</v>
          </cell>
          <cell r="F175" t="str">
            <v>SHO</v>
          </cell>
          <cell r="G175" t="str">
            <v>Priyan Muharofian</v>
          </cell>
          <cell r="H175" t="str">
            <v>PMN</v>
          </cell>
          <cell r="I175">
            <v>40657</v>
          </cell>
        </row>
        <row r="176">
          <cell r="B176" t="str">
            <v>T97J</v>
          </cell>
          <cell r="C176" t="str">
            <v>T97J</v>
          </cell>
          <cell r="D176" t="str">
            <v>AHMAD YANI SUBANG</v>
          </cell>
          <cell r="E176" t="str">
            <v>Imam Wahyudi</v>
          </cell>
          <cell r="F176" t="str">
            <v>IWD</v>
          </cell>
          <cell r="G176" t="str">
            <v>Irma Yunita</v>
          </cell>
          <cell r="H176" t="str">
            <v>ITA</v>
          </cell>
          <cell r="I176">
            <v>40663</v>
          </cell>
        </row>
        <row r="177">
          <cell r="B177" t="str">
            <v>TR34</v>
          </cell>
          <cell r="C177" t="str">
            <v>TR34</v>
          </cell>
          <cell r="D177" t="str">
            <v>MUTIARA GADING TIMUR 2</v>
          </cell>
          <cell r="E177" t="str">
            <v>Agus Hermawan</v>
          </cell>
          <cell r="F177" t="str">
            <v>AHE</v>
          </cell>
          <cell r="G177" t="str">
            <v>Ari Sudaryanto</v>
          </cell>
          <cell r="H177" t="str">
            <v>ARS</v>
          </cell>
          <cell r="I177">
            <v>40663</v>
          </cell>
        </row>
        <row r="178">
          <cell r="B178" t="str">
            <v>TR39</v>
          </cell>
          <cell r="C178" t="str">
            <v>TR39</v>
          </cell>
          <cell r="D178" t="str">
            <v>WANAYASA BARU</v>
          </cell>
          <cell r="E178" t="str">
            <v>Suharno</v>
          </cell>
          <cell r="F178" t="str">
            <v>SHO</v>
          </cell>
          <cell r="G178" t="str">
            <v>Acep Maman Gahtoni</v>
          </cell>
          <cell r="H178" t="str">
            <v>AMG</v>
          </cell>
          <cell r="I178">
            <v>40673</v>
          </cell>
        </row>
        <row r="179">
          <cell r="B179" t="str">
            <v>FO8B</v>
          </cell>
          <cell r="C179" t="str">
            <v>TR48</v>
          </cell>
          <cell r="D179" t="str">
            <v>GRIYA ASRI RAYA</v>
          </cell>
          <cell r="E179" t="str">
            <v>Edi Riswandi</v>
          </cell>
          <cell r="F179" t="str">
            <v>ERI</v>
          </cell>
          <cell r="G179" t="str">
            <v>Iskandar Rocky Manabua S</v>
          </cell>
          <cell r="H179" t="str">
            <v>RKY</v>
          </cell>
          <cell r="I179">
            <v>40677</v>
          </cell>
        </row>
        <row r="180">
          <cell r="B180" t="str">
            <v>F97I</v>
          </cell>
          <cell r="C180" t="str">
            <v>TR49</v>
          </cell>
          <cell r="D180" t="str">
            <v>TUNGGAK JATI</v>
          </cell>
          <cell r="E180" t="str">
            <v>Elan Ruslaeni</v>
          </cell>
          <cell r="F180" t="str">
            <v>ERS</v>
          </cell>
          <cell r="G180" t="str">
            <v>Sohibul Hidayat</v>
          </cell>
          <cell r="H180" t="str">
            <v>SHT</v>
          </cell>
          <cell r="I180">
            <v>40681</v>
          </cell>
        </row>
        <row r="181">
          <cell r="B181" t="str">
            <v>TS14</v>
          </cell>
          <cell r="C181" t="str">
            <v>TS14</v>
          </cell>
          <cell r="D181" t="str">
            <v>PURI CENDANA RAYA</v>
          </cell>
          <cell r="E181" t="str">
            <v>Edi Riswandi</v>
          </cell>
          <cell r="F181" t="str">
            <v>ERI</v>
          </cell>
          <cell r="G181" t="str">
            <v>Nur Jamal</v>
          </cell>
          <cell r="H181" t="str">
            <v>NJL</v>
          </cell>
          <cell r="I181">
            <v>40694</v>
          </cell>
        </row>
        <row r="182">
          <cell r="B182" t="str">
            <v>R117</v>
          </cell>
          <cell r="C182" t="str">
            <v>R117</v>
          </cell>
          <cell r="D182" t="str">
            <v>SUMUR BATU</v>
          </cell>
          <cell r="E182" t="str">
            <v>Agus Hermawan</v>
          </cell>
          <cell r="F182" t="str">
            <v>AHE</v>
          </cell>
          <cell r="G182" t="str">
            <v>Eko Setiono</v>
          </cell>
          <cell r="H182" t="str">
            <v>ESO</v>
          </cell>
          <cell r="I182">
            <v>40695</v>
          </cell>
        </row>
        <row r="183">
          <cell r="B183" t="str">
            <v>TS55</v>
          </cell>
          <cell r="C183" t="str">
            <v>TS55</v>
          </cell>
          <cell r="D183" t="str">
            <v>TEMPURAN</v>
          </cell>
          <cell r="E183" t="str">
            <v>Mahrus</v>
          </cell>
          <cell r="F183" t="str">
            <v>MRS</v>
          </cell>
          <cell r="G183" t="str">
            <v>Epi Sumantri</v>
          </cell>
          <cell r="H183" t="str">
            <v>EPI</v>
          </cell>
          <cell r="I183">
            <v>40721</v>
          </cell>
        </row>
        <row r="184">
          <cell r="B184" t="str">
            <v>TYAU</v>
          </cell>
          <cell r="C184" t="str">
            <v>FQII</v>
          </cell>
          <cell r="D184" t="str">
            <v>CIKANGKUNG</v>
          </cell>
          <cell r="E184" t="str">
            <v>Elan Ruslaeni</v>
          </cell>
          <cell r="F184" t="str">
            <v>ERS</v>
          </cell>
          <cell r="G184" t="str">
            <v>Rudi Septiadi</v>
          </cell>
          <cell r="H184" t="str">
            <v>RSI</v>
          </cell>
          <cell r="I184">
            <v>40722</v>
          </cell>
        </row>
        <row r="185">
          <cell r="B185" t="str">
            <v>TS99</v>
          </cell>
          <cell r="C185" t="str">
            <v>TS99</v>
          </cell>
          <cell r="D185" t="str">
            <v>GRAND WISATA RAYA</v>
          </cell>
          <cell r="E185" t="str">
            <v>Sony Tri Caksono</v>
          </cell>
          <cell r="F185" t="str">
            <v>STN</v>
          </cell>
          <cell r="G185" t="str">
            <v>Ratna Fisah</v>
          </cell>
          <cell r="H185" t="str">
            <v>RFI</v>
          </cell>
          <cell r="I185">
            <v>40724</v>
          </cell>
        </row>
        <row r="186">
          <cell r="B186" t="str">
            <v>FR9K</v>
          </cell>
          <cell r="C186" t="str">
            <v>FR9K</v>
          </cell>
          <cell r="D186" t="str">
            <v>WALAHAR RAYA</v>
          </cell>
          <cell r="E186" t="str">
            <v>Rochmad Rochmadon</v>
          </cell>
          <cell r="F186" t="str">
            <v>RRN</v>
          </cell>
          <cell r="G186" t="str">
            <v>Dedi Buldan</v>
          </cell>
          <cell r="H186" t="str">
            <v>DBN</v>
          </cell>
          <cell r="I186">
            <v>40755</v>
          </cell>
        </row>
        <row r="187">
          <cell r="B187" t="str">
            <v>TT49</v>
          </cell>
          <cell r="C187" t="str">
            <v>TT49</v>
          </cell>
          <cell r="D187" t="str">
            <v>ANGGADITA</v>
          </cell>
          <cell r="E187" t="str">
            <v>Rochmad Rochmadon</v>
          </cell>
          <cell r="F187" t="str">
            <v>RRN</v>
          </cell>
          <cell r="G187" t="str">
            <v>Razief Noor Alhijarah</v>
          </cell>
          <cell r="H187" t="str">
            <v>RNA</v>
          </cell>
          <cell r="I187">
            <v>40779</v>
          </cell>
        </row>
        <row r="188">
          <cell r="B188" t="str">
            <v>TT48</v>
          </cell>
          <cell r="C188" t="str">
            <v>TT48</v>
          </cell>
          <cell r="D188" t="str">
            <v>CURUG KOSAMBI</v>
          </cell>
          <cell r="E188" t="str">
            <v>Rochmad Rochmadon</v>
          </cell>
          <cell r="F188" t="str">
            <v>RRN</v>
          </cell>
          <cell r="G188" t="str">
            <v>Dedi Buldan</v>
          </cell>
          <cell r="H188" t="str">
            <v>DBN</v>
          </cell>
          <cell r="I188">
            <v>40780</v>
          </cell>
        </row>
        <row r="189">
          <cell r="B189" t="str">
            <v>T15G</v>
          </cell>
          <cell r="C189" t="str">
            <v>T15G</v>
          </cell>
          <cell r="D189" t="str">
            <v>GALAXY BOULEVARD</v>
          </cell>
          <cell r="E189" t="str">
            <v>Asep Setiawan</v>
          </cell>
          <cell r="F189" t="str">
            <v>ASN</v>
          </cell>
          <cell r="G189" t="str">
            <v>Toto Yunianto</v>
          </cell>
          <cell r="H189" t="str">
            <v>TNO</v>
          </cell>
          <cell r="I189">
            <v>40816</v>
          </cell>
        </row>
        <row r="190">
          <cell r="B190" t="str">
            <v>TIBR</v>
          </cell>
          <cell r="C190" t="str">
            <v>TIBR</v>
          </cell>
          <cell r="D190" t="str">
            <v>PERUMNAS KARAWANG</v>
          </cell>
          <cell r="E190" t="str">
            <v>Achmad Suntoro</v>
          </cell>
          <cell r="F190" t="str">
            <v>ASR</v>
          </cell>
          <cell r="G190" t="str">
            <v>Cecep Hasanudin</v>
          </cell>
          <cell r="H190" t="str">
            <v>CHN</v>
          </cell>
          <cell r="I190">
            <v>40845</v>
          </cell>
        </row>
        <row r="191">
          <cell r="B191" t="str">
            <v>TCXD</v>
          </cell>
          <cell r="C191" t="str">
            <v>FYC9</v>
          </cell>
          <cell r="D191" t="str">
            <v>PINAYUNGAN</v>
          </cell>
          <cell r="E191" t="str">
            <v>Achmad Suntoro</v>
          </cell>
          <cell r="F191" t="str">
            <v>ASR</v>
          </cell>
          <cell r="G191" t="str">
            <v>Agus Hermawan</v>
          </cell>
          <cell r="H191" t="str">
            <v>AHW</v>
          </cell>
          <cell r="I191">
            <v>40847</v>
          </cell>
        </row>
        <row r="192">
          <cell r="B192" t="str">
            <v>T20Y</v>
          </cell>
          <cell r="C192" t="str">
            <v>T20Y</v>
          </cell>
          <cell r="D192" t="str">
            <v>MANGUNJAYA RAYA</v>
          </cell>
          <cell r="E192" t="str">
            <v>Edi Riswandi</v>
          </cell>
          <cell r="F192" t="str">
            <v>ERI</v>
          </cell>
          <cell r="G192" t="str">
            <v>Nur Jamal</v>
          </cell>
          <cell r="H192" t="str">
            <v>NJL</v>
          </cell>
          <cell r="I192">
            <v>40868</v>
          </cell>
        </row>
        <row r="193">
          <cell r="B193" t="str">
            <v>TRQX</v>
          </cell>
          <cell r="C193" t="str">
            <v>TRQX</v>
          </cell>
          <cell r="D193" t="str">
            <v>PUSEUR JAYA</v>
          </cell>
          <cell r="E193" t="str">
            <v>Achmad Suntoro</v>
          </cell>
          <cell r="F193" t="str">
            <v>ASR</v>
          </cell>
          <cell r="G193" t="str">
            <v>Agus Julianto</v>
          </cell>
          <cell r="H193" t="str">
            <v>AJO</v>
          </cell>
          <cell r="I193">
            <v>40868</v>
          </cell>
        </row>
        <row r="194">
          <cell r="B194" t="str">
            <v>TJ8H</v>
          </cell>
          <cell r="C194" t="str">
            <v>TJ8H</v>
          </cell>
          <cell r="D194" t="str">
            <v>KUTA GANDOK</v>
          </cell>
          <cell r="E194" t="str">
            <v>Elan Ruslaeni</v>
          </cell>
          <cell r="F194" t="str">
            <v>ERS</v>
          </cell>
          <cell r="G194" t="str">
            <v>Rudi Septiadi</v>
          </cell>
          <cell r="H194" t="str">
            <v>RSI</v>
          </cell>
          <cell r="I194">
            <v>40870</v>
          </cell>
        </row>
        <row r="195">
          <cell r="B195" t="str">
            <v>F1VP</v>
          </cell>
          <cell r="C195" t="str">
            <v>F1VP</v>
          </cell>
          <cell r="D195" t="str">
            <v>KOTA SERANG BARU 2</v>
          </cell>
          <cell r="E195" t="str">
            <v>Triyono Bin Yoso Pawiro</v>
          </cell>
          <cell r="F195" t="str">
            <v>TYO</v>
          </cell>
          <cell r="G195" t="str">
            <v>Agus Piali</v>
          </cell>
          <cell r="H195" t="str">
            <v>API</v>
          </cell>
          <cell r="I195">
            <v>40872</v>
          </cell>
        </row>
        <row r="196">
          <cell r="B196" t="str">
            <v>FDDW</v>
          </cell>
          <cell r="C196" t="str">
            <v>FDDW</v>
          </cell>
          <cell r="D196" t="str">
            <v>PONDOK TIMUR INDAH</v>
          </cell>
          <cell r="E196" t="str">
            <v>Wildan Imami Al Chakim</v>
          </cell>
          <cell r="F196" t="str">
            <v>WDN</v>
          </cell>
          <cell r="G196" t="str">
            <v>Zainal Arifin</v>
          </cell>
          <cell r="H196" t="str">
            <v>ZAN</v>
          </cell>
          <cell r="I196">
            <v>40893</v>
          </cell>
        </row>
        <row r="197">
          <cell r="B197" t="str">
            <v>TIG3</v>
          </cell>
          <cell r="C197" t="str">
            <v>TIG3</v>
          </cell>
          <cell r="D197" t="str">
            <v>BEKASI TIMUR REGENCY RAYA</v>
          </cell>
          <cell r="E197" t="str">
            <v>Agus Hermawan</v>
          </cell>
          <cell r="F197" t="str">
            <v>AHE</v>
          </cell>
          <cell r="G197" t="str">
            <v>Sri Lestari</v>
          </cell>
          <cell r="H197" t="str">
            <v>SLI</v>
          </cell>
          <cell r="I197">
            <v>40900</v>
          </cell>
        </row>
        <row r="198">
          <cell r="B198" t="str">
            <v>TGBX</v>
          </cell>
          <cell r="C198" t="str">
            <v>TGBX</v>
          </cell>
          <cell r="D198" t="str">
            <v>BINTARA RAYA</v>
          </cell>
          <cell r="E198" t="str">
            <v>Undang Hermawan</v>
          </cell>
          <cell r="F198" t="str">
            <v>UHN</v>
          </cell>
          <cell r="G198" t="str">
            <v>Jati Setiyo Rohmat</v>
          </cell>
          <cell r="H198" t="str">
            <v>JSR</v>
          </cell>
          <cell r="I198">
            <v>40900</v>
          </cell>
        </row>
        <row r="199">
          <cell r="B199" t="str">
            <v>TG1L</v>
          </cell>
          <cell r="C199" t="str">
            <v>TG1L</v>
          </cell>
          <cell r="D199" t="str">
            <v>WANAYASA 2</v>
          </cell>
          <cell r="E199" t="str">
            <v>Suharno</v>
          </cell>
          <cell r="F199" t="str">
            <v>SHO</v>
          </cell>
          <cell r="G199" t="str">
            <v>Acep Maman Gahtoni</v>
          </cell>
          <cell r="H199" t="str">
            <v>AMG</v>
          </cell>
          <cell r="I199">
            <v>40909</v>
          </cell>
        </row>
        <row r="200">
          <cell r="B200" t="str">
            <v>TD6J</v>
          </cell>
          <cell r="C200" t="str">
            <v>REE4</v>
          </cell>
          <cell r="D200" t="str">
            <v>KLARI KARAWANG</v>
          </cell>
          <cell r="E200" t="str">
            <v>Rochmad Rochmadon</v>
          </cell>
          <cell r="F200" t="str">
            <v>RRN</v>
          </cell>
          <cell r="G200" t="str">
            <v>Eddy Cahyadi</v>
          </cell>
          <cell r="H200" t="str">
            <v>ECI</v>
          </cell>
          <cell r="I200">
            <v>40913</v>
          </cell>
        </row>
        <row r="201">
          <cell r="B201" t="str">
            <v>TDG4</v>
          </cell>
          <cell r="C201" t="str">
            <v>TDG4</v>
          </cell>
          <cell r="D201" t="str">
            <v>GRIYA TIMUR INDAH</v>
          </cell>
          <cell r="E201" t="str">
            <v>Wildan Imami Al Chakim</v>
          </cell>
          <cell r="F201" t="str">
            <v>WDN</v>
          </cell>
          <cell r="G201" t="str">
            <v>Zainal Arifin</v>
          </cell>
          <cell r="H201" t="str">
            <v>ZAN</v>
          </cell>
          <cell r="I201">
            <v>40913</v>
          </cell>
        </row>
        <row r="202">
          <cell r="B202" t="str">
            <v>F4HX</v>
          </cell>
          <cell r="C202" t="str">
            <v>TVNX</v>
          </cell>
          <cell r="D202" t="str">
            <v>IPIK GANDAMANAH 07</v>
          </cell>
          <cell r="E202" t="str">
            <v>Suparman</v>
          </cell>
          <cell r="F202" t="str">
            <v>SPN</v>
          </cell>
          <cell r="G202" t="str">
            <v>Sutrisno Setiawan</v>
          </cell>
          <cell r="H202" t="str">
            <v>SSN</v>
          </cell>
          <cell r="I202">
            <v>40919</v>
          </cell>
        </row>
        <row r="203">
          <cell r="B203" t="str">
            <v>TMFM</v>
          </cell>
          <cell r="C203" t="str">
            <v>TMFM</v>
          </cell>
          <cell r="D203" t="str">
            <v>JEMBATAN 2</v>
          </cell>
          <cell r="E203" t="str">
            <v>Wildan Imami Al Chakim</v>
          </cell>
          <cell r="F203" t="str">
            <v>WDN</v>
          </cell>
          <cell r="G203" t="str">
            <v>Sri Wisnuwati</v>
          </cell>
          <cell r="H203" t="str">
            <v>SWI</v>
          </cell>
          <cell r="I203">
            <v>40920</v>
          </cell>
        </row>
        <row r="204">
          <cell r="B204" t="str">
            <v>TMXF</v>
          </cell>
          <cell r="C204" t="str">
            <v>TMXF</v>
          </cell>
          <cell r="D204" t="str">
            <v>R.E.MARTADINATA 51</v>
          </cell>
          <cell r="E204" t="str">
            <v>Suharno</v>
          </cell>
          <cell r="F204" t="str">
            <v>SHO</v>
          </cell>
          <cell r="G204" t="str">
            <v>Priyan Muharofian</v>
          </cell>
          <cell r="H204" t="str">
            <v>PMN</v>
          </cell>
          <cell r="I204">
            <v>40924</v>
          </cell>
        </row>
        <row r="205">
          <cell r="B205" t="str">
            <v>TNUO</v>
          </cell>
          <cell r="C205" t="str">
            <v>TNUO</v>
          </cell>
          <cell r="D205" t="str">
            <v>SYECH QURO LAMARAN</v>
          </cell>
          <cell r="E205" t="str">
            <v>Elan Ruslaeni</v>
          </cell>
          <cell r="F205" t="str">
            <v>ERS</v>
          </cell>
          <cell r="G205" t="str">
            <v>Irfan Maulana</v>
          </cell>
          <cell r="H205" t="str">
            <v>IMN</v>
          </cell>
          <cell r="I205">
            <v>40954</v>
          </cell>
        </row>
        <row r="206">
          <cell r="B206" t="str">
            <v>TMEG</v>
          </cell>
          <cell r="C206" t="str">
            <v>RDES</v>
          </cell>
          <cell r="D206" t="str">
            <v>TELAGA SARI RAYA</v>
          </cell>
          <cell r="E206" t="str">
            <v>Elan Ruslaeni</v>
          </cell>
          <cell r="F206" t="str">
            <v>ERS</v>
          </cell>
          <cell r="G206" t="str">
            <v>Feri Irawan</v>
          </cell>
          <cell r="H206" t="str">
            <v>FIN</v>
          </cell>
          <cell r="I206">
            <v>40966</v>
          </cell>
        </row>
        <row r="207">
          <cell r="B207" t="str">
            <v>FY7U</v>
          </cell>
          <cell r="C207" t="str">
            <v>FY7U</v>
          </cell>
          <cell r="D207" t="str">
            <v>BUMI SATRIA KENCANA</v>
          </cell>
          <cell r="E207" t="str">
            <v>Undang Hermawan</v>
          </cell>
          <cell r="F207" t="str">
            <v>UHN</v>
          </cell>
          <cell r="G207" t="str">
            <v>Eko Iswanto</v>
          </cell>
          <cell r="H207" t="str">
            <v>EKO</v>
          </cell>
          <cell r="I207">
            <v>40969</v>
          </cell>
        </row>
        <row r="208">
          <cell r="B208" t="str">
            <v>FF3F</v>
          </cell>
          <cell r="C208" t="str">
            <v>FF3F</v>
          </cell>
          <cell r="D208" t="str">
            <v>APARTEMEN CENTER POINT</v>
          </cell>
          <cell r="E208" t="str">
            <v>Undang Hermawan</v>
          </cell>
          <cell r="F208" t="str">
            <v>UHN</v>
          </cell>
          <cell r="G208" t="str">
            <v>Wawan Hermawan</v>
          </cell>
          <cell r="H208" t="str">
            <v>WHN</v>
          </cell>
          <cell r="I208">
            <v>40982</v>
          </cell>
        </row>
        <row r="209">
          <cell r="B209" t="str">
            <v>TMN3</v>
          </cell>
          <cell r="C209" t="str">
            <v>FAED</v>
          </cell>
          <cell r="D209" t="str">
            <v>TURI RAYA</v>
          </cell>
          <cell r="E209" t="str">
            <v>Mahrus</v>
          </cell>
          <cell r="F209" t="str">
            <v>MRS</v>
          </cell>
          <cell r="G209" t="str">
            <v>Epi Sumantri</v>
          </cell>
          <cell r="H209" t="str">
            <v>EPI</v>
          </cell>
          <cell r="I209">
            <v>40995</v>
          </cell>
        </row>
        <row r="210">
          <cell r="B210" t="str">
            <v>TAR4</v>
          </cell>
          <cell r="C210" t="str">
            <v>FUY0</v>
          </cell>
          <cell r="D210" t="str">
            <v>CIKUNIR RAYA</v>
          </cell>
          <cell r="E210" t="str">
            <v>Asep Setiawan</v>
          </cell>
          <cell r="F210" t="str">
            <v>ASN</v>
          </cell>
          <cell r="G210" t="str">
            <v>Roni Sutiawan</v>
          </cell>
          <cell r="H210" t="str">
            <v>RSN</v>
          </cell>
          <cell r="I210">
            <v>40997</v>
          </cell>
        </row>
        <row r="211">
          <cell r="B211" t="str">
            <v>TJFN</v>
          </cell>
          <cell r="C211" t="str">
            <v>FZXG</v>
          </cell>
          <cell r="D211" t="str">
            <v>KARYASARI</v>
          </cell>
          <cell r="E211" t="str">
            <v>Elan Ruslaeni</v>
          </cell>
          <cell r="F211" t="str">
            <v>ERS</v>
          </cell>
          <cell r="G211" t="str">
            <v>Iis Nuraisah</v>
          </cell>
          <cell r="H211" t="str">
            <v>IIS</v>
          </cell>
          <cell r="I211">
            <v>40998</v>
          </cell>
        </row>
        <row r="212">
          <cell r="B212" t="str">
            <v>TNMP</v>
          </cell>
          <cell r="C212" t="str">
            <v>TNMP</v>
          </cell>
          <cell r="D212" t="str">
            <v>SETU DISHUB</v>
          </cell>
          <cell r="E212" t="str">
            <v>Triyono Bin Yoso Pawiro</v>
          </cell>
          <cell r="F212" t="str">
            <v>TYO</v>
          </cell>
          <cell r="G212" t="str">
            <v>Imam Maulana Ginanjar</v>
          </cell>
          <cell r="H212" t="str">
            <v>IMG</v>
          </cell>
          <cell r="I212">
            <v>40998</v>
          </cell>
        </row>
        <row r="213">
          <cell r="B213" t="str">
            <v>T7FB</v>
          </cell>
          <cell r="C213" t="str">
            <v>T7FB</v>
          </cell>
          <cell r="D213" t="str">
            <v>BY PASS JOMIN</v>
          </cell>
          <cell r="E213" t="str">
            <v>Suparman</v>
          </cell>
          <cell r="F213" t="str">
            <v>SPN</v>
          </cell>
          <cell r="G213" t="str">
            <v>Elisabet Arsinta</v>
          </cell>
          <cell r="H213" t="str">
            <v>ESA</v>
          </cell>
          <cell r="I213">
            <v>41026</v>
          </cell>
        </row>
        <row r="214">
          <cell r="B214" t="str">
            <v>TXE1</v>
          </cell>
          <cell r="C214" t="str">
            <v>TXE1</v>
          </cell>
          <cell r="D214" t="str">
            <v>BATU JAYA</v>
          </cell>
          <cell r="E214" t="str">
            <v>Elan Ruslaeni</v>
          </cell>
          <cell r="F214" t="str">
            <v>ERS</v>
          </cell>
          <cell r="G214" t="str">
            <v>Darsam</v>
          </cell>
          <cell r="H214" t="str">
            <v>DSM</v>
          </cell>
          <cell r="I214">
            <v>41027</v>
          </cell>
        </row>
        <row r="215">
          <cell r="B215" t="str">
            <v>TE1M</v>
          </cell>
          <cell r="C215" t="str">
            <v>TE1M</v>
          </cell>
          <cell r="D215" t="str">
            <v>KRASAK CILAMAYA</v>
          </cell>
          <cell r="E215" t="str">
            <v>Mahrus</v>
          </cell>
          <cell r="F215" t="str">
            <v>MRS</v>
          </cell>
          <cell r="G215" t="str">
            <v>Abdul Rohman</v>
          </cell>
          <cell r="H215" t="str">
            <v>AHN</v>
          </cell>
          <cell r="I215">
            <v>41027</v>
          </cell>
        </row>
        <row r="216">
          <cell r="B216" t="str">
            <v>TQNL</v>
          </cell>
          <cell r="C216" t="str">
            <v>TQNL</v>
          </cell>
          <cell r="D216" t="str">
            <v>SEDAP MALAM</v>
          </cell>
          <cell r="E216" t="str">
            <v>Asep Setiawan</v>
          </cell>
          <cell r="F216" t="str">
            <v>ASN</v>
          </cell>
          <cell r="G216" t="str">
            <v>Winarko</v>
          </cell>
          <cell r="H216" t="str">
            <v>WIN</v>
          </cell>
          <cell r="I216">
            <v>41027</v>
          </cell>
        </row>
        <row r="217">
          <cell r="B217" t="str">
            <v>TH0Y</v>
          </cell>
          <cell r="C217" t="str">
            <v>TH0Y</v>
          </cell>
          <cell r="D217" t="str">
            <v>PEDES RAYA</v>
          </cell>
          <cell r="E217" t="str">
            <v>Elan Ruslaeni</v>
          </cell>
          <cell r="F217" t="str">
            <v>ERS</v>
          </cell>
          <cell r="G217" t="str">
            <v>Darsam</v>
          </cell>
          <cell r="H217" t="str">
            <v>DSM</v>
          </cell>
          <cell r="I217">
            <v>41029</v>
          </cell>
        </row>
        <row r="218">
          <cell r="B218" t="str">
            <v>TWR4</v>
          </cell>
          <cell r="C218" t="str">
            <v>TWR4</v>
          </cell>
          <cell r="D218" t="str">
            <v>BINTARA JAYA RAYA</v>
          </cell>
          <cell r="E218" t="str">
            <v>Undang Hermawan</v>
          </cell>
          <cell r="F218" t="str">
            <v>UHN</v>
          </cell>
          <cell r="G218" t="str">
            <v>Jati Setiyo Rohmat</v>
          </cell>
          <cell r="H218" t="str">
            <v>JSR</v>
          </cell>
          <cell r="I218">
            <v>41029</v>
          </cell>
        </row>
        <row r="219">
          <cell r="B219" t="str">
            <v>F0TP</v>
          </cell>
          <cell r="C219" t="str">
            <v>F0TP</v>
          </cell>
          <cell r="D219" t="str">
            <v>ZAMRUD RAYA</v>
          </cell>
          <cell r="E219" t="str">
            <v>Agus Hermawan</v>
          </cell>
          <cell r="F219" t="str">
            <v>AHE</v>
          </cell>
          <cell r="G219" t="str">
            <v>Sri Lestari</v>
          </cell>
          <cell r="H219" t="str">
            <v>SLI</v>
          </cell>
          <cell r="I219">
            <v>41050</v>
          </cell>
        </row>
        <row r="220">
          <cell r="B220" t="str">
            <v>TUPM</v>
          </cell>
          <cell r="C220" t="str">
            <v>TUPM</v>
          </cell>
          <cell r="D220" t="str">
            <v>PULO RIBUNG RAYA I</v>
          </cell>
          <cell r="E220" t="str">
            <v>Asep Setiawan</v>
          </cell>
          <cell r="F220" t="str">
            <v>ASN</v>
          </cell>
          <cell r="G220" t="str">
            <v>Toto Yunianto</v>
          </cell>
          <cell r="H220" t="str">
            <v>TNO</v>
          </cell>
          <cell r="I220">
            <v>41060</v>
          </cell>
        </row>
        <row r="221">
          <cell r="B221" t="str">
            <v>T7GM</v>
          </cell>
          <cell r="C221" t="str">
            <v>T7GM</v>
          </cell>
          <cell r="D221" t="str">
            <v>LOJI KARAWANG</v>
          </cell>
          <cell r="E221" t="str">
            <v>Achmad Suntoro</v>
          </cell>
          <cell r="F221" t="str">
            <v>ASR</v>
          </cell>
          <cell r="G221" t="str">
            <v>Arif Syaifudin</v>
          </cell>
          <cell r="H221" t="str">
            <v>ADN</v>
          </cell>
          <cell r="I221">
            <v>41060</v>
          </cell>
        </row>
        <row r="222">
          <cell r="B222" t="str">
            <v>T5IH</v>
          </cell>
          <cell r="C222" t="str">
            <v>T5IH</v>
          </cell>
          <cell r="D222" t="str">
            <v>SADANG 36</v>
          </cell>
          <cell r="E222" t="str">
            <v>Suparman</v>
          </cell>
          <cell r="F222" t="str">
            <v>SPN</v>
          </cell>
          <cell r="G222" t="str">
            <v>Sutrisno Setiawan</v>
          </cell>
          <cell r="H222" t="str">
            <v>SSN</v>
          </cell>
          <cell r="I222">
            <v>41083</v>
          </cell>
        </row>
        <row r="223">
          <cell r="B223" t="str">
            <v>TQUI</v>
          </cell>
          <cell r="C223" t="str">
            <v>TQUI</v>
          </cell>
          <cell r="D223" t="str">
            <v>A.YANI 21A CIPAISAN</v>
          </cell>
          <cell r="E223" t="str">
            <v>Suharno</v>
          </cell>
          <cell r="F223" t="str">
            <v>SHO</v>
          </cell>
          <cell r="G223" t="str">
            <v>Priyan Muharofian</v>
          </cell>
          <cell r="H223" t="str">
            <v>PMN</v>
          </cell>
          <cell r="I223">
            <v>41084</v>
          </cell>
        </row>
        <row r="224">
          <cell r="B224" t="str">
            <v>TW7W</v>
          </cell>
          <cell r="C224" t="str">
            <v>TW7W</v>
          </cell>
          <cell r="D224" t="str">
            <v>GRAND WISATA BOULEVARD</v>
          </cell>
          <cell r="E224" t="str">
            <v>Sony Tri Caksono</v>
          </cell>
          <cell r="F224" t="str">
            <v>STN</v>
          </cell>
          <cell r="G224" t="str">
            <v>Ratna Fisah</v>
          </cell>
          <cell r="H224" t="str">
            <v>RFI</v>
          </cell>
          <cell r="I224">
            <v>41088</v>
          </cell>
        </row>
        <row r="225">
          <cell r="B225" t="str">
            <v>T4OS</v>
          </cell>
          <cell r="C225" t="str">
            <v>T4OS</v>
          </cell>
          <cell r="D225" t="str">
            <v>MANGUNJAYA INDAH</v>
          </cell>
          <cell r="E225" t="str">
            <v>Edi Riswandi</v>
          </cell>
          <cell r="F225" t="str">
            <v>ERI</v>
          </cell>
          <cell r="G225" t="str">
            <v>Nur Jamal</v>
          </cell>
          <cell r="H225" t="str">
            <v>NJL</v>
          </cell>
          <cell r="I225">
            <v>41089</v>
          </cell>
        </row>
        <row r="226">
          <cell r="B226" t="str">
            <v>TR2P</v>
          </cell>
          <cell r="C226" t="str">
            <v>FZIU</v>
          </cell>
          <cell r="D226" t="str">
            <v>JOYO MARTONO</v>
          </cell>
          <cell r="E226" t="str">
            <v>Edi Riswandi</v>
          </cell>
          <cell r="F226" t="str">
            <v>ERI</v>
          </cell>
          <cell r="G226" t="str">
            <v>Stefanus</v>
          </cell>
          <cell r="H226" t="str">
            <v>STF</v>
          </cell>
          <cell r="I226">
            <v>41090</v>
          </cell>
        </row>
        <row r="227">
          <cell r="B227" t="str">
            <v>T4OA</v>
          </cell>
          <cell r="C227" t="str">
            <v>T4OA</v>
          </cell>
          <cell r="D227" t="str">
            <v>ZAMRUD UTARA</v>
          </cell>
          <cell r="E227" t="str">
            <v>Agus Hermawan</v>
          </cell>
          <cell r="F227" t="str">
            <v>AHE</v>
          </cell>
          <cell r="G227" t="str">
            <v>Sri Lestari</v>
          </cell>
          <cell r="H227" t="str">
            <v>SLI</v>
          </cell>
          <cell r="I227">
            <v>41090</v>
          </cell>
        </row>
        <row r="228">
          <cell r="B228" t="str">
            <v>T3IX</v>
          </cell>
          <cell r="C228" t="str">
            <v>F5R5</v>
          </cell>
          <cell r="D228" t="str">
            <v>MUSTIKA WANASARI</v>
          </cell>
          <cell r="E228" t="str">
            <v>Sony Tri Caksono</v>
          </cell>
          <cell r="F228" t="str">
            <v>STN</v>
          </cell>
          <cell r="G228" t="str">
            <v>Edi Endriyanto</v>
          </cell>
          <cell r="H228" t="str">
            <v>ERO</v>
          </cell>
          <cell r="I228">
            <v>41097</v>
          </cell>
        </row>
        <row r="229">
          <cell r="B229" t="str">
            <v>T4NL</v>
          </cell>
          <cell r="C229" t="str">
            <v>T4NL</v>
          </cell>
          <cell r="D229" t="str">
            <v>CAMPAKA 14</v>
          </cell>
          <cell r="E229" t="str">
            <v>Suparman</v>
          </cell>
          <cell r="F229" t="str">
            <v>SPN</v>
          </cell>
          <cell r="G229" t="str">
            <v>Deenik Bintang Ihdaasyar</v>
          </cell>
          <cell r="H229" t="str">
            <v>DBI</v>
          </cell>
          <cell r="I229">
            <v>41099</v>
          </cell>
        </row>
        <row r="230">
          <cell r="B230" t="str">
            <v>TZV6</v>
          </cell>
          <cell r="C230" t="str">
            <v>TZV6</v>
          </cell>
          <cell r="D230" t="str">
            <v>KAYURINGIN</v>
          </cell>
          <cell r="E230" t="str">
            <v>Undang Hermawan</v>
          </cell>
          <cell r="F230" t="str">
            <v>UHN</v>
          </cell>
          <cell r="G230" t="str">
            <v>Wawan Hermawan</v>
          </cell>
          <cell r="H230" t="str">
            <v>WHN</v>
          </cell>
          <cell r="I230">
            <v>41108</v>
          </cell>
        </row>
        <row r="231">
          <cell r="B231" t="str">
            <v>FPHZ</v>
          </cell>
          <cell r="C231" t="str">
            <v>FPHZ</v>
          </cell>
          <cell r="D231" t="str">
            <v>PURI PERSADA INDAH</v>
          </cell>
          <cell r="E231" t="str">
            <v>Triyono Bin Yoso Pawiro</v>
          </cell>
          <cell r="F231" t="str">
            <v>TYO</v>
          </cell>
          <cell r="G231" t="str">
            <v>Agus Piali</v>
          </cell>
          <cell r="H231" t="str">
            <v>API</v>
          </cell>
          <cell r="I231">
            <v>41121</v>
          </cell>
        </row>
        <row r="232">
          <cell r="B232" t="str">
            <v>TNMF</v>
          </cell>
          <cell r="C232" t="str">
            <v>F2N5</v>
          </cell>
          <cell r="D232" t="str">
            <v>DUREN KOSAMBI</v>
          </cell>
          <cell r="E232" t="str">
            <v>Rochmad Rochmadon</v>
          </cell>
          <cell r="F232" t="str">
            <v>RRN</v>
          </cell>
          <cell r="G232" t="str">
            <v>Dedi Buldan</v>
          </cell>
          <cell r="H232" t="str">
            <v>DBN</v>
          </cell>
          <cell r="I232">
            <v>41137</v>
          </cell>
        </row>
        <row r="233">
          <cell r="B233" t="str">
            <v>TPSM</v>
          </cell>
          <cell r="C233" t="str">
            <v>TPSM</v>
          </cell>
          <cell r="D233" t="str">
            <v>SYECH QURO RAYA</v>
          </cell>
          <cell r="E233" t="str">
            <v>Elan Ruslaeni</v>
          </cell>
          <cell r="F233" t="str">
            <v>ERS</v>
          </cell>
          <cell r="G233" t="str">
            <v>Feri Irawan</v>
          </cell>
          <cell r="H233" t="str">
            <v>FIN</v>
          </cell>
          <cell r="I233">
            <v>41176</v>
          </cell>
        </row>
        <row r="234">
          <cell r="B234" t="str">
            <v>T8W6</v>
          </cell>
          <cell r="C234" t="str">
            <v>T8W6</v>
          </cell>
          <cell r="D234" t="str">
            <v>KALIMALANG INDAH</v>
          </cell>
          <cell r="E234" t="str">
            <v>Sony Tri Caksono</v>
          </cell>
          <cell r="F234" t="str">
            <v>STN</v>
          </cell>
          <cell r="G234" t="str">
            <v>Endang Sutrisna</v>
          </cell>
          <cell r="H234" t="str">
            <v>ETA</v>
          </cell>
          <cell r="I234">
            <v>41178</v>
          </cell>
        </row>
        <row r="235">
          <cell r="B235" t="str">
            <v>T3U3</v>
          </cell>
          <cell r="C235" t="str">
            <v>T3U3</v>
          </cell>
          <cell r="D235" t="str">
            <v>REST AREA KM 42 B</v>
          </cell>
          <cell r="E235" t="str">
            <v>Achmad Suntoro</v>
          </cell>
          <cell r="F235" t="str">
            <v>ASR</v>
          </cell>
          <cell r="G235" t="str">
            <v>Cecep Hasanudin</v>
          </cell>
          <cell r="H235" t="str">
            <v>CHN</v>
          </cell>
          <cell r="I235">
            <v>41199</v>
          </cell>
        </row>
        <row r="236">
          <cell r="B236" t="str">
            <v>TSCY</v>
          </cell>
          <cell r="C236" t="str">
            <v>TSCY</v>
          </cell>
          <cell r="D236" t="str">
            <v>BOSIH RAYA</v>
          </cell>
          <cell r="E236" t="str">
            <v>Sony Tri Caksono</v>
          </cell>
          <cell r="F236" t="str">
            <v>STN</v>
          </cell>
          <cell r="G236" t="str">
            <v>Edi Endriyanto</v>
          </cell>
          <cell r="H236" t="str">
            <v>ERO</v>
          </cell>
          <cell r="I236">
            <v>41213</v>
          </cell>
        </row>
        <row r="237">
          <cell r="B237" t="str">
            <v>TFWO</v>
          </cell>
          <cell r="C237" t="str">
            <v>TFWO</v>
          </cell>
          <cell r="D237" t="str">
            <v>RENGAS DENGKLOK RAYA</v>
          </cell>
          <cell r="E237" t="str">
            <v>Elan Ruslaeni</v>
          </cell>
          <cell r="F237" t="str">
            <v>ERS</v>
          </cell>
          <cell r="G237" t="str">
            <v>Iis Nuraisah</v>
          </cell>
          <cell r="H237" t="str">
            <v>IIS</v>
          </cell>
          <cell r="I237">
            <v>41213</v>
          </cell>
        </row>
        <row r="238">
          <cell r="B238" t="str">
            <v>TBJ8</v>
          </cell>
          <cell r="C238" t="str">
            <v>TBJ8</v>
          </cell>
          <cell r="D238" t="str">
            <v>MARACANG</v>
          </cell>
          <cell r="E238" t="str">
            <v>Suharno</v>
          </cell>
          <cell r="F238" t="str">
            <v>SHO</v>
          </cell>
          <cell r="G238" t="str">
            <v>Niko Parman</v>
          </cell>
          <cell r="H238" t="str">
            <v>NPN</v>
          </cell>
          <cell r="I238">
            <v>41230</v>
          </cell>
        </row>
        <row r="239">
          <cell r="B239" t="str">
            <v>TTZ2</v>
          </cell>
          <cell r="C239" t="str">
            <v>TX3D</v>
          </cell>
          <cell r="D239" t="str">
            <v>CIWANGI 400</v>
          </cell>
          <cell r="E239" t="str">
            <v>Suparman</v>
          </cell>
          <cell r="F239" t="str">
            <v>SPN</v>
          </cell>
          <cell r="G239" t="str">
            <v>Sutrisno Setiawan</v>
          </cell>
          <cell r="H239" t="str">
            <v>SSN</v>
          </cell>
          <cell r="I239">
            <v>41240</v>
          </cell>
        </row>
        <row r="240">
          <cell r="B240" t="str">
            <v>T7UC</v>
          </cell>
          <cell r="C240" t="str">
            <v>T7UC</v>
          </cell>
          <cell r="D240" t="str">
            <v>VETERAN 162</v>
          </cell>
          <cell r="E240" t="str">
            <v>Suharno</v>
          </cell>
          <cell r="F240" t="str">
            <v>SHO</v>
          </cell>
          <cell r="G240" t="str">
            <v>Niko Parman</v>
          </cell>
          <cell r="H240" t="str">
            <v>NPN</v>
          </cell>
          <cell r="I240">
            <v>41249</v>
          </cell>
        </row>
        <row r="241">
          <cell r="B241" t="str">
            <v>TVJV</v>
          </cell>
          <cell r="C241" t="str">
            <v>TVJV</v>
          </cell>
          <cell r="D241" t="str">
            <v>GRIYA SETU PERMAI</v>
          </cell>
          <cell r="E241" t="str">
            <v>Triyono Bin Yoso Pawiro</v>
          </cell>
          <cell r="F241" t="str">
            <v>TYO</v>
          </cell>
          <cell r="G241" t="str">
            <v>Imam Maulana Ginanjar</v>
          </cell>
          <cell r="H241" t="str">
            <v>IMG</v>
          </cell>
          <cell r="I241">
            <v>41258</v>
          </cell>
        </row>
        <row r="242">
          <cell r="B242" t="str">
            <v>TFMI</v>
          </cell>
          <cell r="C242" t="str">
            <v>TFMI</v>
          </cell>
          <cell r="D242" t="str">
            <v>KOTA BARU</v>
          </cell>
          <cell r="E242" t="str">
            <v>Mahrus</v>
          </cell>
          <cell r="F242" t="str">
            <v>MRS</v>
          </cell>
          <cell r="G242" t="str">
            <v>Roni Permana</v>
          </cell>
          <cell r="H242" t="str">
            <v>RPA</v>
          </cell>
          <cell r="I242">
            <v>41269</v>
          </cell>
        </row>
        <row r="243">
          <cell r="B243" t="str">
            <v>T9NP</v>
          </cell>
          <cell r="C243" t="str">
            <v>T9NP</v>
          </cell>
          <cell r="D243" t="str">
            <v>SARASWATI</v>
          </cell>
          <cell r="E243" t="str">
            <v>Mahrus</v>
          </cell>
          <cell r="F243" t="str">
            <v>MRS</v>
          </cell>
          <cell r="G243" t="str">
            <v>Agung Gunawan</v>
          </cell>
          <cell r="H243" t="str">
            <v>AGN</v>
          </cell>
          <cell r="I243">
            <v>41272</v>
          </cell>
        </row>
        <row r="244">
          <cell r="B244" t="str">
            <v>TZBZ</v>
          </cell>
          <cell r="C244" t="str">
            <v>TZBZ</v>
          </cell>
          <cell r="D244" t="str">
            <v>SAGALA HERANG BARU</v>
          </cell>
          <cell r="E244" t="str">
            <v>Imam Wahyudi</v>
          </cell>
          <cell r="F244" t="str">
            <v>IWD</v>
          </cell>
          <cell r="G244" t="str">
            <v>Zamaludin Yusuf</v>
          </cell>
          <cell r="H244" t="str">
            <v>ZML</v>
          </cell>
          <cell r="I244">
            <v>41273</v>
          </cell>
        </row>
        <row r="245">
          <cell r="B245" t="str">
            <v>TQBS</v>
          </cell>
          <cell r="C245" t="str">
            <v>TQBS</v>
          </cell>
          <cell r="D245" t="str">
            <v>SULTAN HASANUDIN RAYA</v>
          </cell>
          <cell r="E245" t="str">
            <v>Sony Tri Caksono</v>
          </cell>
          <cell r="F245" t="str">
            <v>STN</v>
          </cell>
          <cell r="G245" t="str">
            <v>Fahmi</v>
          </cell>
          <cell r="H245" t="str">
            <v>FHI</v>
          </cell>
          <cell r="I245">
            <v>41305</v>
          </cell>
        </row>
        <row r="246">
          <cell r="B246" t="str">
            <v>TKEH</v>
          </cell>
          <cell r="C246" t="str">
            <v>FQS2</v>
          </cell>
          <cell r="D246" t="str">
            <v>CILEGONG 72</v>
          </cell>
          <cell r="E246" t="str">
            <v>Suharno</v>
          </cell>
          <cell r="F246" t="str">
            <v>SHO</v>
          </cell>
          <cell r="G246" t="str">
            <v>Rizki Hikmatul Rahmawan</v>
          </cell>
          <cell r="H246" t="str">
            <v>RHN</v>
          </cell>
          <cell r="I246">
            <v>41310</v>
          </cell>
        </row>
        <row r="247">
          <cell r="B247" t="str">
            <v>TRNN</v>
          </cell>
          <cell r="C247" t="str">
            <v>TRNN</v>
          </cell>
          <cell r="D247" t="str">
            <v>CIREOG</v>
          </cell>
          <cell r="E247" t="str">
            <v>Suparman</v>
          </cell>
          <cell r="F247" t="str">
            <v>SPN</v>
          </cell>
          <cell r="G247" t="str">
            <v>Deenik Bintang Ihdaasyar</v>
          </cell>
          <cell r="H247" t="str">
            <v>DBI</v>
          </cell>
          <cell r="I247">
            <v>41321</v>
          </cell>
        </row>
        <row r="248">
          <cell r="B248" t="str">
            <v>TJYO</v>
          </cell>
          <cell r="C248" t="str">
            <v>TJYO</v>
          </cell>
          <cell r="D248" t="str">
            <v>SURADIREJA 89</v>
          </cell>
          <cell r="E248" t="str">
            <v>Suharno</v>
          </cell>
          <cell r="F248" t="str">
            <v>SHO</v>
          </cell>
          <cell r="G248" t="str">
            <v>Priyan Muharofian</v>
          </cell>
          <cell r="H248" t="str">
            <v>PMN</v>
          </cell>
          <cell r="I248">
            <v>41324</v>
          </cell>
        </row>
        <row r="249">
          <cell r="B249" t="str">
            <v>T9F9</v>
          </cell>
          <cell r="C249" t="str">
            <v>T9F9</v>
          </cell>
          <cell r="D249" t="str">
            <v>ALAM PESONA WANAJAYA</v>
          </cell>
          <cell r="E249" t="str">
            <v>Tarma Efendi</v>
          </cell>
          <cell r="F249" t="str">
            <v>TFI</v>
          </cell>
          <cell r="G249" t="str">
            <v>Andi Nurdiansyah</v>
          </cell>
          <cell r="H249" t="str">
            <v>AND</v>
          </cell>
          <cell r="I249">
            <v>41333</v>
          </cell>
        </row>
        <row r="250">
          <cell r="B250" t="str">
            <v>TRVY</v>
          </cell>
          <cell r="C250" t="str">
            <v>TRVY</v>
          </cell>
          <cell r="D250" t="str">
            <v>PRAMUKA</v>
          </cell>
          <cell r="E250" t="str">
            <v>Suharno</v>
          </cell>
          <cell r="F250" t="str">
            <v>SHO</v>
          </cell>
          <cell r="G250" t="str">
            <v>Rizki Hikmatul Rahmawan</v>
          </cell>
          <cell r="H250" t="str">
            <v>RHN</v>
          </cell>
          <cell r="I250">
            <v>41346</v>
          </cell>
        </row>
        <row r="251">
          <cell r="B251" t="str">
            <v>TBLD</v>
          </cell>
          <cell r="C251" t="str">
            <v>TBLD</v>
          </cell>
          <cell r="D251" t="str">
            <v>CAMPAKA CIKUMPAY</v>
          </cell>
          <cell r="E251" t="str">
            <v>Suparman</v>
          </cell>
          <cell r="F251" t="str">
            <v>SPN</v>
          </cell>
          <cell r="G251" t="str">
            <v>Deenik Bintang Ihdaasyar</v>
          </cell>
          <cell r="H251" t="str">
            <v>DBI</v>
          </cell>
          <cell r="I251">
            <v>41349</v>
          </cell>
        </row>
        <row r="252">
          <cell r="B252" t="str">
            <v>TY0M</v>
          </cell>
          <cell r="C252" t="str">
            <v>TY0M</v>
          </cell>
          <cell r="D252" t="str">
            <v>JAMPANG JATIMULYA</v>
          </cell>
          <cell r="E252" t="str">
            <v>Wildan Imami Al Chakim</v>
          </cell>
          <cell r="F252" t="str">
            <v>WDN</v>
          </cell>
          <cell r="G252" t="str">
            <v>Firman Alamsah</v>
          </cell>
          <cell r="H252" t="str">
            <v>FAH</v>
          </cell>
          <cell r="I252">
            <v>41355</v>
          </cell>
        </row>
        <row r="253">
          <cell r="B253" t="str">
            <v>FUYJ</v>
          </cell>
          <cell r="C253" t="str">
            <v>FUYJ</v>
          </cell>
          <cell r="D253" t="str">
            <v>MUSTIKA GRANDE</v>
          </cell>
          <cell r="E253" t="str">
            <v>Triyono Bin Yoso Pawiro</v>
          </cell>
          <cell r="F253" t="str">
            <v>TYO</v>
          </cell>
          <cell r="G253" t="str">
            <v>Imam Maulana Ginanjar</v>
          </cell>
          <cell r="H253" t="str">
            <v>IMG</v>
          </cell>
          <cell r="I253">
            <v>41355</v>
          </cell>
        </row>
        <row r="254">
          <cell r="B254" t="str">
            <v>TBJ3</v>
          </cell>
          <cell r="C254" t="str">
            <v>TBJ3</v>
          </cell>
          <cell r="D254" t="str">
            <v>MARACANG KRAJAN</v>
          </cell>
          <cell r="E254" t="str">
            <v>Suparman</v>
          </cell>
          <cell r="F254" t="str">
            <v>SPN</v>
          </cell>
          <cell r="G254" t="str">
            <v>Restu Nurzamil Haq</v>
          </cell>
          <cell r="H254" t="str">
            <v>RNQ</v>
          </cell>
          <cell r="I254">
            <v>41356</v>
          </cell>
        </row>
        <row r="255">
          <cell r="B255" t="str">
            <v>TJ1Q</v>
          </cell>
          <cell r="C255" t="str">
            <v>TJ1Q</v>
          </cell>
          <cell r="D255" t="str">
            <v>TRIDAYA RAYA</v>
          </cell>
          <cell r="E255" t="str">
            <v>Sony Tri Caksono</v>
          </cell>
          <cell r="F255" t="str">
            <v>STN</v>
          </cell>
          <cell r="G255" t="str">
            <v>Ali Mustopa</v>
          </cell>
          <cell r="H255" t="str">
            <v>AMA</v>
          </cell>
          <cell r="I255">
            <v>41364</v>
          </cell>
        </row>
        <row r="256">
          <cell r="B256" t="str">
            <v>TEPQ</v>
          </cell>
          <cell r="C256" t="str">
            <v>TEPQ</v>
          </cell>
          <cell r="D256" t="str">
            <v>IBRAHIM SINGADILAGA 54</v>
          </cell>
          <cell r="E256" t="str">
            <v>Suharno</v>
          </cell>
          <cell r="F256" t="str">
            <v>SHO</v>
          </cell>
          <cell r="G256" t="str">
            <v>Niko Parman</v>
          </cell>
          <cell r="H256" t="str">
            <v>NPN</v>
          </cell>
          <cell r="I256">
            <v>41384</v>
          </cell>
        </row>
        <row r="257">
          <cell r="B257" t="str">
            <v>TM84</v>
          </cell>
          <cell r="C257" t="str">
            <v>TM84</v>
          </cell>
          <cell r="D257" t="str">
            <v>IPIK GANDAMANAH 11</v>
          </cell>
          <cell r="E257" t="str">
            <v>Suparman</v>
          </cell>
          <cell r="F257" t="str">
            <v>SPN</v>
          </cell>
          <cell r="G257" t="str">
            <v>Sutrisno Setiawan</v>
          </cell>
          <cell r="H257" t="str">
            <v>SSN</v>
          </cell>
          <cell r="I257">
            <v>41384</v>
          </cell>
        </row>
        <row r="258">
          <cell r="B258" t="str">
            <v>TNU6</v>
          </cell>
          <cell r="C258" t="str">
            <v>TNU6</v>
          </cell>
          <cell r="D258" t="str">
            <v>KOSAMBI CURUG</v>
          </cell>
          <cell r="E258" t="str">
            <v>Rochmad Rochmadon</v>
          </cell>
          <cell r="F258" t="str">
            <v>RRN</v>
          </cell>
          <cell r="G258" t="str">
            <v>Dedi Buldan</v>
          </cell>
          <cell r="H258" t="str">
            <v>DBN</v>
          </cell>
          <cell r="I258">
            <v>41391</v>
          </cell>
        </row>
        <row r="259">
          <cell r="B259" t="str">
            <v>TN1X</v>
          </cell>
          <cell r="C259" t="str">
            <v>TN1X</v>
          </cell>
          <cell r="D259" t="str">
            <v>SUKATANI RAYA</v>
          </cell>
          <cell r="E259" t="str">
            <v>Tarma Efendi</v>
          </cell>
          <cell r="F259" t="str">
            <v>TFI</v>
          </cell>
          <cell r="G259" t="str">
            <v>Eri Eriyanto</v>
          </cell>
          <cell r="H259" t="str">
            <v>EYO</v>
          </cell>
          <cell r="I259">
            <v>41391</v>
          </cell>
        </row>
        <row r="260">
          <cell r="B260" t="str">
            <v>F3XH</v>
          </cell>
          <cell r="C260" t="str">
            <v>F3XH</v>
          </cell>
          <cell r="D260" t="str">
            <v>GRAND RESIDENCE</v>
          </cell>
          <cell r="E260" t="str">
            <v>Triyono Bin Yoso Pawiro</v>
          </cell>
          <cell r="F260" t="str">
            <v>TYO</v>
          </cell>
          <cell r="G260" t="str">
            <v>Aep Saepudin</v>
          </cell>
          <cell r="H260" t="str">
            <v>APN</v>
          </cell>
          <cell r="I260">
            <v>41394</v>
          </cell>
        </row>
        <row r="261">
          <cell r="B261" t="str">
            <v>TY63</v>
          </cell>
          <cell r="C261" t="str">
            <v>TY63</v>
          </cell>
          <cell r="D261" t="str">
            <v>JATISARI RAYA</v>
          </cell>
          <cell r="E261" t="str">
            <v>Mahrus</v>
          </cell>
          <cell r="F261" t="str">
            <v>MRS</v>
          </cell>
          <cell r="G261" t="str">
            <v>Roni Permana</v>
          </cell>
          <cell r="H261" t="str">
            <v>RPA</v>
          </cell>
          <cell r="I261">
            <v>41394</v>
          </cell>
        </row>
        <row r="262">
          <cell r="B262" t="str">
            <v>T49W</v>
          </cell>
          <cell r="C262" t="str">
            <v>T49W</v>
          </cell>
          <cell r="D262" t="str">
            <v>DAWUAN</v>
          </cell>
          <cell r="E262" t="str">
            <v>Imam Wahyudi</v>
          </cell>
          <cell r="F262" t="str">
            <v>IWD</v>
          </cell>
          <cell r="G262" t="str">
            <v>Asep Solehudin</v>
          </cell>
          <cell r="H262" t="str">
            <v>ASP</v>
          </cell>
          <cell r="I262">
            <v>41404</v>
          </cell>
        </row>
        <row r="263">
          <cell r="B263" t="str">
            <v>T0ER</v>
          </cell>
          <cell r="C263" t="str">
            <v>T0ER</v>
          </cell>
          <cell r="D263" t="str">
            <v>SUMBER JAYA RAYA</v>
          </cell>
          <cell r="E263" t="str">
            <v>Sony Tri Caksono</v>
          </cell>
          <cell r="F263" t="str">
            <v>STN</v>
          </cell>
          <cell r="G263" t="str">
            <v>Ali Mustopa</v>
          </cell>
          <cell r="H263" t="str">
            <v>AMA</v>
          </cell>
          <cell r="I263">
            <v>41405</v>
          </cell>
        </row>
        <row r="264">
          <cell r="B264" t="str">
            <v>TE2V</v>
          </cell>
          <cell r="C264" t="str">
            <v>TE2V</v>
          </cell>
          <cell r="D264" t="str">
            <v>REST AREA KM 62 B</v>
          </cell>
          <cell r="E264" t="str">
            <v>Rochmad Rochmadon</v>
          </cell>
          <cell r="F264" t="str">
            <v>RRN</v>
          </cell>
          <cell r="G264" t="str">
            <v>Eddy Cahyadi</v>
          </cell>
          <cell r="H264" t="str">
            <v>ECI</v>
          </cell>
          <cell r="I264">
            <v>41405</v>
          </cell>
        </row>
        <row r="265">
          <cell r="B265" t="str">
            <v>TGOI</v>
          </cell>
          <cell r="C265" t="str">
            <v>TGOI</v>
          </cell>
          <cell r="D265" t="str">
            <v>PEBAYURAN</v>
          </cell>
          <cell r="E265" t="str">
            <v>Tarma Efendi</v>
          </cell>
          <cell r="F265" t="str">
            <v>TFI</v>
          </cell>
          <cell r="G265" t="str">
            <v>Eri Eriyanto</v>
          </cell>
          <cell r="H265" t="str">
            <v>EYO</v>
          </cell>
          <cell r="I265">
            <v>41409</v>
          </cell>
        </row>
        <row r="266">
          <cell r="B266" t="str">
            <v>TT0J</v>
          </cell>
          <cell r="C266" t="str">
            <v>TT0J</v>
          </cell>
          <cell r="D266" t="str">
            <v>SUKARAYA REGENCY</v>
          </cell>
          <cell r="E266" t="str">
            <v>Tarma Efendi</v>
          </cell>
          <cell r="F266" t="str">
            <v>TFI</v>
          </cell>
          <cell r="G266" t="str">
            <v>Aep Saepudin</v>
          </cell>
          <cell r="H266" t="str">
            <v>AEP</v>
          </cell>
          <cell r="I266">
            <v>41411</v>
          </cell>
        </row>
        <row r="267">
          <cell r="B267" t="str">
            <v>FJQF</v>
          </cell>
          <cell r="C267" t="str">
            <v>FJQF</v>
          </cell>
          <cell r="D267" t="str">
            <v>METLAND TAMBUN</v>
          </cell>
          <cell r="E267" t="str">
            <v>Sony Tri Caksono</v>
          </cell>
          <cell r="F267" t="str">
            <v>STN</v>
          </cell>
          <cell r="G267" t="str">
            <v>Fahmi</v>
          </cell>
          <cell r="H267" t="str">
            <v>FHI</v>
          </cell>
          <cell r="I267">
            <v>41415</v>
          </cell>
        </row>
        <row r="268">
          <cell r="B268" t="str">
            <v>T6M8</v>
          </cell>
          <cell r="C268" t="str">
            <v>T6M8</v>
          </cell>
          <cell r="D268" t="str">
            <v>WARUNG ASEM</v>
          </cell>
          <cell r="E268" t="str">
            <v>Suyatno</v>
          </cell>
          <cell r="F268" t="str">
            <v>YTO</v>
          </cell>
          <cell r="G268" t="str">
            <v>Samsul Bahri</v>
          </cell>
          <cell r="H268" t="str">
            <v>SBI</v>
          </cell>
          <cell r="I268">
            <v>41425</v>
          </cell>
        </row>
        <row r="269">
          <cell r="B269" t="str">
            <v>TKWZ</v>
          </cell>
          <cell r="C269" t="str">
            <v>TKWZ</v>
          </cell>
          <cell r="D269" t="str">
            <v>SPBU KALIMALANG</v>
          </cell>
          <cell r="E269" t="str">
            <v>Undang Hermawan</v>
          </cell>
          <cell r="F269" t="str">
            <v>UHN</v>
          </cell>
          <cell r="G269" t="str">
            <v>Endriyani</v>
          </cell>
          <cell r="H269" t="str">
            <v>EDR</v>
          </cell>
          <cell r="I269">
            <v>41440</v>
          </cell>
        </row>
        <row r="270">
          <cell r="B270" t="str">
            <v>TP94</v>
          </cell>
          <cell r="C270" t="str">
            <v>TP94</v>
          </cell>
          <cell r="D270" t="str">
            <v>DANGDEUR 27</v>
          </cell>
          <cell r="E270" t="str">
            <v>Imam Wahyudi</v>
          </cell>
          <cell r="F270" t="str">
            <v>IWD</v>
          </cell>
          <cell r="G270" t="str">
            <v>Restu Aditya</v>
          </cell>
          <cell r="H270" t="str">
            <v>RAA</v>
          </cell>
          <cell r="I270">
            <v>41449</v>
          </cell>
        </row>
        <row r="271">
          <cell r="B271" t="str">
            <v>TCGM</v>
          </cell>
          <cell r="C271" t="str">
            <v>TCGM</v>
          </cell>
          <cell r="D271" t="str">
            <v>PURI CIKARANG INDAH</v>
          </cell>
          <cell r="E271" t="str">
            <v>Tarma Efendi</v>
          </cell>
          <cell r="F271" t="str">
            <v>TFI</v>
          </cell>
          <cell r="G271" t="str">
            <v>Muji Syukur</v>
          </cell>
          <cell r="H271" t="str">
            <v>MSR</v>
          </cell>
          <cell r="I271">
            <v>41452</v>
          </cell>
        </row>
        <row r="272">
          <cell r="B272" t="str">
            <v>FVG6</v>
          </cell>
          <cell r="C272" t="str">
            <v>T76C</v>
          </cell>
          <cell r="D272" t="str">
            <v>PATOKBEUSI 2</v>
          </cell>
          <cell r="E272" t="str">
            <v>Suyatno</v>
          </cell>
          <cell r="F272" t="str">
            <v>YTO</v>
          </cell>
          <cell r="G272" t="str">
            <v>Teguh Rianto</v>
          </cell>
          <cell r="H272" t="str">
            <v>TRO</v>
          </cell>
          <cell r="I272">
            <v>41454</v>
          </cell>
        </row>
        <row r="273">
          <cell r="B273" t="str">
            <v>TY9O</v>
          </cell>
          <cell r="C273" t="str">
            <v>TY9O</v>
          </cell>
          <cell r="D273" t="str">
            <v>PERTIGAAN KALIJATI</v>
          </cell>
          <cell r="E273" t="str">
            <v>Imam Wahyudi</v>
          </cell>
          <cell r="F273" t="str">
            <v>IWD</v>
          </cell>
          <cell r="G273" t="str">
            <v>Asep Solehudin</v>
          </cell>
          <cell r="H273" t="str">
            <v>ASP</v>
          </cell>
          <cell r="I273">
            <v>41455</v>
          </cell>
        </row>
        <row r="274">
          <cell r="B274" t="str">
            <v>TTDA</v>
          </cell>
          <cell r="C274" t="str">
            <v>F1SI</v>
          </cell>
          <cell r="D274" t="str">
            <v>BENDUL SUKATANI</v>
          </cell>
          <cell r="E274" t="str">
            <v>Suharno</v>
          </cell>
          <cell r="F274" t="str">
            <v>SHO</v>
          </cell>
          <cell r="G274" t="str">
            <v>Ridwan Ilyas Suhendar</v>
          </cell>
          <cell r="H274" t="str">
            <v>RIS</v>
          </cell>
          <cell r="I274">
            <v>41455</v>
          </cell>
        </row>
        <row r="275">
          <cell r="B275" t="str">
            <v>TV3N</v>
          </cell>
          <cell r="C275" t="str">
            <v>TV3N</v>
          </cell>
          <cell r="D275" t="str">
            <v>OESMAN</v>
          </cell>
          <cell r="E275" t="str">
            <v>Suharno</v>
          </cell>
          <cell r="F275" t="str">
            <v>SHO</v>
          </cell>
          <cell r="G275" t="str">
            <v>Niko Parman</v>
          </cell>
          <cell r="H275" t="str">
            <v>NPN</v>
          </cell>
          <cell r="I275">
            <v>41455</v>
          </cell>
        </row>
        <row r="276">
          <cell r="B276" t="str">
            <v>TYV2</v>
          </cell>
          <cell r="C276" t="str">
            <v>TYV2</v>
          </cell>
          <cell r="D276" t="str">
            <v>KALIBARU BARAT RAYA</v>
          </cell>
          <cell r="E276" t="str">
            <v>Undang Hermawan</v>
          </cell>
          <cell r="F276" t="str">
            <v>UHN</v>
          </cell>
          <cell r="G276" t="str">
            <v>Firmansyah</v>
          </cell>
          <cell r="H276" t="str">
            <v>FSH</v>
          </cell>
          <cell r="I276">
            <v>41464</v>
          </cell>
        </row>
        <row r="277">
          <cell r="B277" t="str">
            <v>TAUE</v>
          </cell>
          <cell r="C277" t="str">
            <v>TAUE</v>
          </cell>
          <cell r="D277" t="str">
            <v>HASANUDIN 2</v>
          </cell>
          <cell r="E277" t="str">
            <v>Sony Tri Caksono</v>
          </cell>
          <cell r="F277" t="str">
            <v>STN</v>
          </cell>
          <cell r="G277" t="str">
            <v>Fahmi</v>
          </cell>
          <cell r="H277" t="str">
            <v>FHI</v>
          </cell>
          <cell r="I277">
            <v>41471</v>
          </cell>
        </row>
        <row r="278">
          <cell r="B278" t="str">
            <v>TIC1</v>
          </cell>
          <cell r="C278" t="str">
            <v>TIC1</v>
          </cell>
          <cell r="D278" t="str">
            <v>CIKUNIR</v>
          </cell>
          <cell r="E278" t="str">
            <v>Asep Setiawan</v>
          </cell>
          <cell r="F278" t="str">
            <v>ASN</v>
          </cell>
          <cell r="G278" t="str">
            <v>Roni Sutiawan</v>
          </cell>
          <cell r="H278" t="str">
            <v>RSN</v>
          </cell>
          <cell r="I278">
            <v>41474</v>
          </cell>
        </row>
        <row r="279">
          <cell r="B279" t="str">
            <v>TX2W</v>
          </cell>
          <cell r="C279" t="str">
            <v>TX2W</v>
          </cell>
          <cell r="D279" t="str">
            <v>BANYUSARI</v>
          </cell>
          <cell r="E279" t="str">
            <v>Mahrus</v>
          </cell>
          <cell r="F279" t="str">
            <v>MRS</v>
          </cell>
          <cell r="G279" t="str">
            <v>Abdul Rohman</v>
          </cell>
          <cell r="H279" t="str">
            <v>AHN</v>
          </cell>
          <cell r="I279">
            <v>41475</v>
          </cell>
        </row>
        <row r="280">
          <cell r="B280" t="str">
            <v>TMV9</v>
          </cell>
          <cell r="C280" t="str">
            <v>TMV9</v>
          </cell>
          <cell r="D280" t="str">
            <v>CIBOGO PLERED</v>
          </cell>
          <cell r="E280" t="str">
            <v>Suharno</v>
          </cell>
          <cell r="F280" t="str">
            <v>SHO</v>
          </cell>
          <cell r="G280" t="str">
            <v>Husen Alivelayati</v>
          </cell>
          <cell r="H280" t="str">
            <v>HAI</v>
          </cell>
          <cell r="I280">
            <v>41480</v>
          </cell>
        </row>
        <row r="281">
          <cell r="B281" t="str">
            <v>TNV7</v>
          </cell>
          <cell r="C281" t="str">
            <v>TNV7</v>
          </cell>
          <cell r="D281" t="str">
            <v>DIPONEGORO KM37</v>
          </cell>
          <cell r="E281" t="str">
            <v>Edi Riswandi</v>
          </cell>
          <cell r="F281" t="str">
            <v>ERI</v>
          </cell>
          <cell r="G281" t="str">
            <v>Stefanus</v>
          </cell>
          <cell r="H281" t="str">
            <v>STF</v>
          </cell>
          <cell r="I281">
            <v>41482</v>
          </cell>
        </row>
        <row r="282">
          <cell r="B282" t="str">
            <v>TQCE</v>
          </cell>
          <cell r="C282" t="str">
            <v>TQCE</v>
          </cell>
          <cell r="D282" t="str">
            <v>JUANDA RAYA BEKASI</v>
          </cell>
          <cell r="E282" t="str">
            <v>Wildan Imami Al Chakim</v>
          </cell>
          <cell r="F282" t="str">
            <v>WDN</v>
          </cell>
          <cell r="G282" t="str">
            <v>Firman Alamsah</v>
          </cell>
          <cell r="H282" t="str">
            <v>FAH</v>
          </cell>
          <cell r="I282">
            <v>41482</v>
          </cell>
        </row>
        <row r="283">
          <cell r="B283" t="str">
            <v>TAZ0</v>
          </cell>
          <cell r="C283" t="str">
            <v>TAZ0</v>
          </cell>
          <cell r="D283" t="str">
            <v>CIASEM HILIR</v>
          </cell>
          <cell r="E283" t="str">
            <v>Suyatno</v>
          </cell>
          <cell r="F283" t="str">
            <v>YTO</v>
          </cell>
          <cell r="G283" t="str">
            <v>Sugiyono</v>
          </cell>
          <cell r="H283" t="str">
            <v>SYO</v>
          </cell>
          <cell r="I283">
            <v>41483</v>
          </cell>
        </row>
        <row r="284">
          <cell r="B284" t="str">
            <v>TLMC</v>
          </cell>
          <cell r="C284" t="str">
            <v>TLMC</v>
          </cell>
          <cell r="D284" t="str">
            <v>KARYA MUKTI KARAWANG</v>
          </cell>
          <cell r="E284" t="str">
            <v>Mahrus</v>
          </cell>
          <cell r="F284" t="str">
            <v>MRS</v>
          </cell>
          <cell r="G284" t="str">
            <v>Epi Sumantri</v>
          </cell>
          <cell r="H284" t="str">
            <v>EPI</v>
          </cell>
          <cell r="I284">
            <v>41483</v>
          </cell>
        </row>
        <row r="285">
          <cell r="B285" t="str">
            <v>T5SE</v>
          </cell>
          <cell r="C285" t="str">
            <v>T5SE</v>
          </cell>
          <cell r="D285" t="str">
            <v>SARENGSENG</v>
          </cell>
          <cell r="E285" t="str">
            <v>Suyatno</v>
          </cell>
          <cell r="F285" t="str">
            <v>YTO</v>
          </cell>
          <cell r="G285" t="str">
            <v>Teguh Rianto</v>
          </cell>
          <cell r="H285" t="str">
            <v>TRO</v>
          </cell>
          <cell r="I285">
            <v>41484</v>
          </cell>
        </row>
        <row r="286">
          <cell r="B286" t="str">
            <v>T1T7</v>
          </cell>
          <cell r="C286" t="str">
            <v>T1T7</v>
          </cell>
          <cell r="D286" t="str">
            <v>PUSAKA NAGARA 2</v>
          </cell>
          <cell r="E286" t="str">
            <v>Suyatno</v>
          </cell>
          <cell r="F286" t="str">
            <v>YTO</v>
          </cell>
          <cell r="G286" t="str">
            <v>Yana Casyana</v>
          </cell>
          <cell r="H286" t="str">
            <v>YCA</v>
          </cell>
          <cell r="I286">
            <v>41484</v>
          </cell>
        </row>
        <row r="287">
          <cell r="B287" t="str">
            <v>T7CU</v>
          </cell>
          <cell r="C287" t="str">
            <v>T7CU</v>
          </cell>
          <cell r="D287" t="str">
            <v>CITEKO</v>
          </cell>
          <cell r="E287" t="str">
            <v>Suharno</v>
          </cell>
          <cell r="F287" t="str">
            <v>SHO</v>
          </cell>
          <cell r="G287" t="str">
            <v>Husen Alivelayati</v>
          </cell>
          <cell r="H287" t="str">
            <v>HAI</v>
          </cell>
          <cell r="I287">
            <v>41486</v>
          </cell>
        </row>
        <row r="288">
          <cell r="B288" t="str">
            <v>T7CX</v>
          </cell>
          <cell r="C288" t="str">
            <v>T7CX</v>
          </cell>
          <cell r="D288" t="str">
            <v>TERUSAN PAHLAWAN</v>
          </cell>
          <cell r="E288" t="str">
            <v>Suharno</v>
          </cell>
          <cell r="F288" t="str">
            <v>SHO</v>
          </cell>
          <cell r="G288" t="str">
            <v>Niko Parman</v>
          </cell>
          <cell r="H288" t="str">
            <v>NPN</v>
          </cell>
          <cell r="I288">
            <v>41486</v>
          </cell>
        </row>
        <row r="289">
          <cell r="B289" t="str">
            <v>THAR</v>
          </cell>
          <cell r="C289" t="str">
            <v>THAR</v>
          </cell>
          <cell r="D289" t="str">
            <v>ASEM RAYA</v>
          </cell>
          <cell r="E289" t="str">
            <v>Agus Hermawan</v>
          </cell>
          <cell r="F289" t="str">
            <v>AHE</v>
          </cell>
          <cell r="G289" t="str">
            <v>Ari Sudaryanto</v>
          </cell>
          <cell r="H289" t="str">
            <v>ARS</v>
          </cell>
          <cell r="I289">
            <v>41491</v>
          </cell>
        </row>
        <row r="290">
          <cell r="B290" t="str">
            <v>T8HU</v>
          </cell>
          <cell r="C290" t="str">
            <v>T8HU</v>
          </cell>
          <cell r="D290" t="str">
            <v>KAMARUNG</v>
          </cell>
          <cell r="E290" t="str">
            <v>Suyatno</v>
          </cell>
          <cell r="F290" t="str">
            <v>YTO</v>
          </cell>
          <cell r="G290" t="str">
            <v>Nedi Junaedi</v>
          </cell>
          <cell r="H290" t="str">
            <v>NDI</v>
          </cell>
          <cell r="I290">
            <v>41492</v>
          </cell>
        </row>
        <row r="291">
          <cell r="B291" t="str">
            <v>FCGM</v>
          </cell>
          <cell r="C291" t="str">
            <v>TSFQ</v>
          </cell>
          <cell r="D291" t="str">
            <v>TELUK JAMBE 80</v>
          </cell>
          <cell r="E291" t="str">
            <v>Achmad Suntoro</v>
          </cell>
          <cell r="F291" t="str">
            <v>ASR</v>
          </cell>
          <cell r="G291" t="str">
            <v>Agus Hermawan</v>
          </cell>
          <cell r="H291" t="str">
            <v>AHW</v>
          </cell>
          <cell r="I291">
            <v>41493</v>
          </cell>
        </row>
        <row r="292">
          <cell r="B292" t="str">
            <v>TSMX</v>
          </cell>
          <cell r="C292" t="str">
            <v>TSMX</v>
          </cell>
          <cell r="D292" t="str">
            <v>VILLA WANASARI</v>
          </cell>
          <cell r="E292" t="str">
            <v>Sony Tri Caksono</v>
          </cell>
          <cell r="F292" t="str">
            <v>STN</v>
          </cell>
          <cell r="G292" t="str">
            <v>Edi Endriyanto</v>
          </cell>
          <cell r="H292" t="str">
            <v>ERO</v>
          </cell>
          <cell r="I292">
            <v>41502</v>
          </cell>
        </row>
        <row r="293">
          <cell r="B293" t="str">
            <v>TM15</v>
          </cell>
          <cell r="C293" t="str">
            <v>TM15</v>
          </cell>
          <cell r="D293" t="str">
            <v>PEBAYURAN RAYA</v>
          </cell>
          <cell r="E293" t="str">
            <v>Tarma Efendi</v>
          </cell>
          <cell r="F293" t="str">
            <v>TFI</v>
          </cell>
          <cell r="G293" t="str">
            <v>Eri Eriyanto</v>
          </cell>
          <cell r="H293" t="str">
            <v>EYO</v>
          </cell>
          <cell r="I293">
            <v>41502</v>
          </cell>
        </row>
        <row r="294">
          <cell r="B294" t="str">
            <v>TDZ1</v>
          </cell>
          <cell r="C294" t="str">
            <v>TDZ1</v>
          </cell>
          <cell r="D294" t="str">
            <v>PANGKAL PERJUANGAN 52</v>
          </cell>
          <cell r="E294" t="str">
            <v>Elan Ruslaeni</v>
          </cell>
          <cell r="F294" t="str">
            <v>ERS</v>
          </cell>
          <cell r="G294" t="str">
            <v>Sohibul Hidayat</v>
          </cell>
          <cell r="H294" t="str">
            <v>SHT</v>
          </cell>
          <cell r="I294">
            <v>41517</v>
          </cell>
        </row>
        <row r="295">
          <cell r="B295" t="str">
            <v>TDPP</v>
          </cell>
          <cell r="C295" t="str">
            <v>TDPP</v>
          </cell>
          <cell r="D295" t="str">
            <v>SAMPALAN</v>
          </cell>
          <cell r="E295" t="str">
            <v>Elan Ruslaeni</v>
          </cell>
          <cell r="F295" t="str">
            <v>ERS</v>
          </cell>
          <cell r="G295" t="str">
            <v>Rudi Septiadi</v>
          </cell>
          <cell r="H295" t="str">
            <v>RSI</v>
          </cell>
          <cell r="I295">
            <v>41517</v>
          </cell>
        </row>
        <row r="296">
          <cell r="B296" t="str">
            <v>T7MZ</v>
          </cell>
          <cell r="C296" t="str">
            <v>T7MZ</v>
          </cell>
          <cell r="D296" t="str">
            <v>KAMIJAYA</v>
          </cell>
          <cell r="E296" t="str">
            <v>Rochmad Rochmadon</v>
          </cell>
          <cell r="F296" t="str">
            <v>RRN</v>
          </cell>
          <cell r="G296" t="str">
            <v>Eddy Cahyadi</v>
          </cell>
          <cell r="H296" t="str">
            <v>ECI</v>
          </cell>
          <cell r="I296">
            <v>41528</v>
          </cell>
        </row>
        <row r="297">
          <cell r="B297" t="str">
            <v>T1HV</v>
          </cell>
          <cell r="C297" t="str">
            <v>RIUP</v>
          </cell>
          <cell r="D297" t="str">
            <v>BEKASI TIMUR REGENCY</v>
          </cell>
          <cell r="E297" t="str">
            <v>Agus Hermawan</v>
          </cell>
          <cell r="F297" t="str">
            <v>AHE</v>
          </cell>
          <cell r="G297" t="str">
            <v>Sri Lestari</v>
          </cell>
          <cell r="H297" t="str">
            <v>SLI</v>
          </cell>
          <cell r="I297">
            <v>41531</v>
          </cell>
        </row>
        <row r="298">
          <cell r="B298" t="str">
            <v>TJZL</v>
          </cell>
          <cell r="C298" t="str">
            <v>TJZL</v>
          </cell>
          <cell r="D298" t="str">
            <v>MEKARSARI RAYA 2</v>
          </cell>
          <cell r="E298" t="str">
            <v>Wildan Imami Al Chakim</v>
          </cell>
          <cell r="F298" t="str">
            <v>WDN</v>
          </cell>
          <cell r="G298" t="str">
            <v>Yusup Bahtiar</v>
          </cell>
          <cell r="H298" t="str">
            <v>YBR</v>
          </cell>
          <cell r="I298">
            <v>41531</v>
          </cell>
        </row>
        <row r="299">
          <cell r="B299" t="str">
            <v>T3DY</v>
          </cell>
          <cell r="C299" t="str">
            <v>T3DY</v>
          </cell>
          <cell r="D299" t="str">
            <v>KAPTEN HANAFIAH</v>
          </cell>
          <cell r="E299" t="str">
            <v>Imam Wahyudi</v>
          </cell>
          <cell r="F299" t="str">
            <v>IWD</v>
          </cell>
          <cell r="G299" t="str">
            <v>Robby Abdul Jabar</v>
          </cell>
          <cell r="H299" t="str">
            <v>RAJ</v>
          </cell>
          <cell r="I299">
            <v>41542</v>
          </cell>
        </row>
        <row r="300">
          <cell r="B300" t="str">
            <v>T2NO</v>
          </cell>
          <cell r="C300" t="str">
            <v>T2NO</v>
          </cell>
          <cell r="D300" t="str">
            <v>DIPONEGORO RAYA</v>
          </cell>
          <cell r="E300" t="str">
            <v>Sony Tri Caksono</v>
          </cell>
          <cell r="F300" t="str">
            <v>STN</v>
          </cell>
          <cell r="G300" t="str">
            <v>Endang Sutrisna</v>
          </cell>
          <cell r="H300" t="str">
            <v>ETA</v>
          </cell>
          <cell r="I300">
            <v>41545</v>
          </cell>
        </row>
        <row r="301">
          <cell r="B301" t="str">
            <v>TQHS</v>
          </cell>
          <cell r="C301" t="str">
            <v>TQHS</v>
          </cell>
          <cell r="D301" t="str">
            <v>SUKALUYU</v>
          </cell>
          <cell r="E301" t="str">
            <v>Achmad Suntoro</v>
          </cell>
          <cell r="F301" t="str">
            <v>ASR</v>
          </cell>
          <cell r="G301" t="str">
            <v>Agus Julianto</v>
          </cell>
          <cell r="H301" t="str">
            <v>AJO</v>
          </cell>
          <cell r="I301">
            <v>41546</v>
          </cell>
        </row>
        <row r="302">
          <cell r="B302" t="str">
            <v>TENN</v>
          </cell>
          <cell r="C302" t="str">
            <v>TENN</v>
          </cell>
          <cell r="D302" t="str">
            <v>CIBUAYA</v>
          </cell>
          <cell r="E302" t="str">
            <v>Elan Ruslaeni</v>
          </cell>
          <cell r="F302" t="str">
            <v>ERS</v>
          </cell>
          <cell r="G302" t="str">
            <v>Darsam</v>
          </cell>
          <cell r="H302" t="str">
            <v>DSM</v>
          </cell>
          <cell r="I302">
            <v>41547</v>
          </cell>
        </row>
        <row r="303">
          <cell r="B303" t="str">
            <v>TVKJ</v>
          </cell>
          <cell r="C303" t="str">
            <v>TVKJ</v>
          </cell>
          <cell r="D303" t="str">
            <v>SUKAJADI CIKAMPEK</v>
          </cell>
          <cell r="E303" t="str">
            <v>Mahrus</v>
          </cell>
          <cell r="F303" t="str">
            <v>MRS</v>
          </cell>
          <cell r="G303" t="str">
            <v>Agung Gunawan</v>
          </cell>
          <cell r="H303" t="str">
            <v>AGN</v>
          </cell>
          <cell r="I303">
            <v>41547</v>
          </cell>
        </row>
        <row r="304">
          <cell r="B304" t="str">
            <v>FX5G</v>
          </cell>
          <cell r="C304" t="str">
            <v>THLP</v>
          </cell>
          <cell r="D304" t="str">
            <v>ADIARSA</v>
          </cell>
          <cell r="E304" t="str">
            <v>Achmad Suntoro</v>
          </cell>
          <cell r="F304" t="str">
            <v>ASR</v>
          </cell>
          <cell r="G304" t="str">
            <v>Nanang Kristiyono</v>
          </cell>
          <cell r="H304" t="str">
            <v>NNG</v>
          </cell>
          <cell r="I304">
            <v>41548</v>
          </cell>
        </row>
        <row r="305">
          <cell r="B305" t="str">
            <v>TGA0</v>
          </cell>
          <cell r="C305" t="str">
            <v>TGA0</v>
          </cell>
          <cell r="D305" t="str">
            <v>PRAMUKA RAWA LUMBU</v>
          </cell>
          <cell r="E305" t="str">
            <v>Wildan Imami Al Chakim</v>
          </cell>
          <cell r="F305" t="str">
            <v>WDN</v>
          </cell>
          <cell r="G305" t="str">
            <v>Sri Wisnuwati</v>
          </cell>
          <cell r="H305" t="str">
            <v>SWI</v>
          </cell>
          <cell r="I305">
            <v>41549</v>
          </cell>
        </row>
        <row r="306">
          <cell r="B306" t="str">
            <v>TMCP</v>
          </cell>
          <cell r="C306" t="str">
            <v>TMCP</v>
          </cell>
          <cell r="D306" t="str">
            <v>SUKATANI 8</v>
          </cell>
          <cell r="E306" t="str">
            <v>Suharno</v>
          </cell>
          <cell r="F306" t="str">
            <v>SHO</v>
          </cell>
          <cell r="G306" t="str">
            <v>Ridwan Ilyas Suhendar</v>
          </cell>
          <cell r="H306" t="str">
            <v>RIS</v>
          </cell>
          <cell r="I306">
            <v>41561</v>
          </cell>
        </row>
        <row r="307">
          <cell r="B307" t="str">
            <v>TXCN</v>
          </cell>
          <cell r="C307" t="str">
            <v>TXCN</v>
          </cell>
          <cell r="D307" t="str">
            <v>FRESH CELEBRATION TOWN </v>
          </cell>
          <cell r="E307" t="str">
            <v>Sony Tri Caksono</v>
          </cell>
          <cell r="F307" t="str">
            <v>STN</v>
          </cell>
          <cell r="G307" t="str">
            <v>Ratna Fisah</v>
          </cell>
          <cell r="H307" t="str">
            <v>RFI</v>
          </cell>
          <cell r="I307">
            <v>41566</v>
          </cell>
        </row>
        <row r="308">
          <cell r="B308" t="str">
            <v>TJ1Z</v>
          </cell>
          <cell r="C308" t="str">
            <v>TJ1Z</v>
          </cell>
          <cell r="D308" t="str">
            <v>DARANGDAN</v>
          </cell>
          <cell r="E308" t="str">
            <v>Suharno</v>
          </cell>
          <cell r="F308" t="str">
            <v>SHO</v>
          </cell>
          <cell r="G308" t="str">
            <v>Acep Maman Gahtoni</v>
          </cell>
          <cell r="H308" t="str">
            <v>AMG</v>
          </cell>
          <cell r="I308">
            <v>41568</v>
          </cell>
        </row>
        <row r="309">
          <cell r="B309" t="str">
            <v>T7J3</v>
          </cell>
          <cell r="C309" t="str">
            <v>T7J3</v>
          </cell>
          <cell r="D309" t="str">
            <v>BINTARA RAYA 2</v>
          </cell>
          <cell r="E309" t="str">
            <v>Undang Hermawan</v>
          </cell>
          <cell r="F309" t="str">
            <v>UHN</v>
          </cell>
          <cell r="G309" t="str">
            <v>Jati Setiyo Rohmat</v>
          </cell>
          <cell r="H309" t="str">
            <v>JSR</v>
          </cell>
          <cell r="I309">
            <v>41575</v>
          </cell>
        </row>
        <row r="310">
          <cell r="B310" t="str">
            <v>FOV1</v>
          </cell>
          <cell r="C310" t="str">
            <v>THNC</v>
          </cell>
          <cell r="D310" t="str">
            <v>KAMPUNG DUA</v>
          </cell>
          <cell r="E310" t="str">
            <v>Undang Hermawan</v>
          </cell>
          <cell r="F310" t="str">
            <v>UHN</v>
          </cell>
          <cell r="G310" t="str">
            <v>Endriyani</v>
          </cell>
          <cell r="H310" t="str">
            <v>EDR</v>
          </cell>
          <cell r="I310">
            <v>41578</v>
          </cell>
        </row>
        <row r="311">
          <cell r="B311" t="str">
            <v>TLC9</v>
          </cell>
          <cell r="C311" t="str">
            <v>TLC9</v>
          </cell>
          <cell r="D311" t="str">
            <v>SUKADAMI</v>
          </cell>
          <cell r="E311" t="str">
            <v>Suharno</v>
          </cell>
          <cell r="F311" t="str">
            <v>SHO</v>
          </cell>
          <cell r="G311" t="str">
            <v>Acep Maman Gahtoni</v>
          </cell>
          <cell r="H311" t="str">
            <v>AMG</v>
          </cell>
          <cell r="I311">
            <v>41578</v>
          </cell>
        </row>
        <row r="312">
          <cell r="B312" t="str">
            <v>TYJT</v>
          </cell>
          <cell r="C312" t="str">
            <v>TYJT</v>
          </cell>
          <cell r="D312" t="str">
            <v>PONDOK HIJAU RAYA</v>
          </cell>
          <cell r="E312" t="str">
            <v>Wildan Imami Al Chakim</v>
          </cell>
          <cell r="F312" t="str">
            <v>WDN</v>
          </cell>
          <cell r="G312" t="str">
            <v>Sri Wisnuwati</v>
          </cell>
          <cell r="H312" t="str">
            <v>SWI</v>
          </cell>
          <cell r="I312">
            <v>41578</v>
          </cell>
        </row>
        <row r="313">
          <cell r="B313" t="str">
            <v>THBS</v>
          </cell>
          <cell r="C313" t="str">
            <v>THBS</v>
          </cell>
          <cell r="D313" t="str">
            <v>FRESH NAROGONG PERMAI</v>
          </cell>
          <cell r="E313" t="str">
            <v>Wildan Imami Al Chakim</v>
          </cell>
          <cell r="F313" t="str">
            <v>WDN</v>
          </cell>
          <cell r="G313" t="str">
            <v>Zainal Arifin</v>
          </cell>
          <cell r="H313" t="str">
            <v>ZAN</v>
          </cell>
          <cell r="I313">
            <v>41607</v>
          </cell>
        </row>
        <row r="314">
          <cell r="B314" t="str">
            <v>TKI8</v>
          </cell>
          <cell r="C314" t="str">
            <v>TKI8</v>
          </cell>
          <cell r="D314" t="str">
            <v>GRAND WISATA 7</v>
          </cell>
          <cell r="E314" t="str">
            <v>Sony Tri Caksono</v>
          </cell>
          <cell r="F314" t="str">
            <v>STN</v>
          </cell>
          <cell r="G314" t="str">
            <v>Ratna Fisah</v>
          </cell>
          <cell r="H314" t="str">
            <v>RFI</v>
          </cell>
          <cell r="I314">
            <v>41624</v>
          </cell>
        </row>
        <row r="315">
          <cell r="B315" t="str">
            <v>TEAC</v>
          </cell>
          <cell r="C315" t="str">
            <v>TEAC</v>
          </cell>
          <cell r="D315" t="str">
            <v>CINANGSI</v>
          </cell>
          <cell r="E315" t="str">
            <v>Imam Wahyudi</v>
          </cell>
          <cell r="F315" t="str">
            <v>IWD</v>
          </cell>
          <cell r="G315" t="str">
            <v>Robby Abdul Jabar</v>
          </cell>
          <cell r="H315" t="str">
            <v>RAJ</v>
          </cell>
          <cell r="I315">
            <v>41629</v>
          </cell>
        </row>
        <row r="316">
          <cell r="B316" t="str">
            <v>TTQE</v>
          </cell>
          <cell r="C316" t="str">
            <v>TTQE</v>
          </cell>
          <cell r="D316" t="str">
            <v>M.HASIBUAN</v>
          </cell>
          <cell r="E316" t="str">
            <v>Asep Setiawan</v>
          </cell>
          <cell r="F316" t="str">
            <v>ASN</v>
          </cell>
          <cell r="G316" t="str">
            <v>Didi Suhandi</v>
          </cell>
          <cell r="H316" t="str">
            <v>DSI</v>
          </cell>
          <cell r="I316">
            <v>41638</v>
          </cell>
        </row>
        <row r="317">
          <cell r="B317" t="str">
            <v>TPD9</v>
          </cell>
          <cell r="C317" t="str">
            <v>TPD9</v>
          </cell>
          <cell r="D317" t="str">
            <v>MARGASARI</v>
          </cell>
          <cell r="E317" t="str">
            <v>Suharno</v>
          </cell>
          <cell r="F317" t="str">
            <v>SHO</v>
          </cell>
          <cell r="G317" t="str">
            <v>Priyan Muharofian</v>
          </cell>
          <cell r="H317" t="str">
            <v>PMN</v>
          </cell>
          <cell r="I317">
            <v>41639</v>
          </cell>
        </row>
        <row r="318">
          <cell r="B318" t="str">
            <v>TBNX</v>
          </cell>
          <cell r="C318" t="str">
            <v>FYG4</v>
          </cell>
          <cell r="D318" t="str">
            <v>TAMBAK MEKAR</v>
          </cell>
          <cell r="E318" t="str">
            <v>Imam Wahyudi</v>
          </cell>
          <cell r="F318" t="str">
            <v>IWD</v>
          </cell>
          <cell r="G318" t="str">
            <v>Irma Yunita</v>
          </cell>
          <cell r="H318" t="str">
            <v>ITA</v>
          </cell>
          <cell r="I318">
            <v>41644</v>
          </cell>
        </row>
        <row r="319">
          <cell r="B319" t="str">
            <v>T4YF</v>
          </cell>
          <cell r="C319" t="str">
            <v>T4YF</v>
          </cell>
          <cell r="D319" t="str">
            <v>SPBU MARGAHAYU</v>
          </cell>
          <cell r="E319" t="str">
            <v>Wildan Imami Al Chakim</v>
          </cell>
          <cell r="F319" t="str">
            <v>WDN</v>
          </cell>
          <cell r="G319" t="str">
            <v>Firman Alamsah</v>
          </cell>
          <cell r="H319" t="str">
            <v>FAH</v>
          </cell>
          <cell r="I319">
            <v>41655</v>
          </cell>
        </row>
        <row r="320">
          <cell r="B320" t="str">
            <v>TPIU</v>
          </cell>
          <cell r="C320" t="str">
            <v>TPIU</v>
          </cell>
          <cell r="D320" t="str">
            <v>DUTA PERMAI</v>
          </cell>
          <cell r="E320" t="str">
            <v>Undang Hermawan</v>
          </cell>
          <cell r="F320" t="str">
            <v>UHN</v>
          </cell>
          <cell r="G320" t="str">
            <v>Eko Iswanto</v>
          </cell>
          <cell r="H320" t="str">
            <v>EKO</v>
          </cell>
          <cell r="I320">
            <v>41656</v>
          </cell>
        </row>
        <row r="321">
          <cell r="B321" t="str">
            <v>TXA8</v>
          </cell>
          <cell r="C321" t="str">
            <v>TXA8</v>
          </cell>
          <cell r="D321" t="str">
            <v>PANGULAH</v>
          </cell>
          <cell r="E321" t="str">
            <v>Mahrus</v>
          </cell>
          <cell r="F321" t="str">
            <v>MRS</v>
          </cell>
          <cell r="G321" t="str">
            <v>Roni Permana</v>
          </cell>
          <cell r="H321" t="str">
            <v>RPA</v>
          </cell>
          <cell r="I321">
            <v>41657</v>
          </cell>
        </row>
        <row r="322">
          <cell r="B322" t="str">
            <v>TONB</v>
          </cell>
          <cell r="C322" t="str">
            <v>TONB</v>
          </cell>
          <cell r="D322" t="str">
            <v>MUSTIKA JAYA RAYA</v>
          </cell>
          <cell r="E322" t="str">
            <v>Agus Hermawan</v>
          </cell>
          <cell r="F322" t="str">
            <v>AHE</v>
          </cell>
          <cell r="G322" t="str">
            <v>Ari Sudaryanto</v>
          </cell>
          <cell r="H322" t="str">
            <v>ARS</v>
          </cell>
          <cell r="I322">
            <v>41667</v>
          </cell>
        </row>
        <row r="323">
          <cell r="B323" t="str">
            <v>TCVM</v>
          </cell>
          <cell r="C323" t="str">
            <v>TCVM</v>
          </cell>
          <cell r="D323" t="str">
            <v>MT.HARYONO RAYA</v>
          </cell>
          <cell r="E323" t="str">
            <v>Triyono Bin Yoso Pawiro</v>
          </cell>
          <cell r="F323" t="str">
            <v>TYO</v>
          </cell>
          <cell r="G323" t="str">
            <v>Suaibaul Aslamiah</v>
          </cell>
          <cell r="H323" t="str">
            <v>SAH</v>
          </cell>
          <cell r="I323">
            <v>41667</v>
          </cell>
        </row>
        <row r="324">
          <cell r="B324" t="str">
            <v>T0G2</v>
          </cell>
          <cell r="C324" t="str">
            <v>T0G2</v>
          </cell>
          <cell r="D324" t="str">
            <v>RANGGAGEDE</v>
          </cell>
          <cell r="E324" t="str">
            <v>Achmad Suntoro</v>
          </cell>
          <cell r="F324" t="str">
            <v>ASR</v>
          </cell>
          <cell r="G324" t="str">
            <v>Irmanudin</v>
          </cell>
          <cell r="H324" t="str">
            <v>INN</v>
          </cell>
          <cell r="I324">
            <v>41668</v>
          </cell>
        </row>
        <row r="325">
          <cell r="B325" t="str">
            <v>T64W</v>
          </cell>
          <cell r="C325" t="str">
            <v>T64W</v>
          </cell>
          <cell r="D325" t="str">
            <v>CIBATU KRAJAN</v>
          </cell>
          <cell r="E325" t="str">
            <v>Suparman</v>
          </cell>
          <cell r="F325" t="str">
            <v>SPN</v>
          </cell>
          <cell r="G325" t="str">
            <v>Deenik Bintang Ihdaasyar</v>
          </cell>
          <cell r="H325" t="str">
            <v>DBI</v>
          </cell>
          <cell r="I325">
            <v>41669</v>
          </cell>
        </row>
        <row r="326">
          <cell r="B326" t="str">
            <v>TOM9</v>
          </cell>
          <cell r="C326" t="str">
            <v>TOM9</v>
          </cell>
          <cell r="D326" t="str">
            <v>KARANG JATI</v>
          </cell>
          <cell r="E326" t="str">
            <v>Elan Ruslaeni</v>
          </cell>
          <cell r="F326" t="str">
            <v>ERS</v>
          </cell>
          <cell r="G326" t="str">
            <v>Darsam</v>
          </cell>
          <cell r="H326" t="str">
            <v>DSM</v>
          </cell>
          <cell r="I326">
            <v>41669</v>
          </cell>
        </row>
        <row r="327">
          <cell r="B327" t="str">
            <v>T1AO</v>
          </cell>
          <cell r="C327" t="str">
            <v>T1AO</v>
          </cell>
          <cell r="D327" t="str">
            <v>MEGA REGENCY RAYA</v>
          </cell>
          <cell r="E327" t="str">
            <v>Triyono Bin Yoso Pawiro</v>
          </cell>
          <cell r="F327" t="str">
            <v>TYO</v>
          </cell>
          <cell r="G327" t="str">
            <v>Agus Piali</v>
          </cell>
          <cell r="H327" t="str">
            <v>API</v>
          </cell>
          <cell r="I327">
            <v>41669</v>
          </cell>
        </row>
        <row r="328">
          <cell r="B328" t="str">
            <v>TXNM</v>
          </cell>
          <cell r="C328" t="str">
            <v>TXNM</v>
          </cell>
          <cell r="D328" t="str">
            <v>POINT REST AREA KM 72 B</v>
          </cell>
          <cell r="E328" t="str">
            <v>Suparman</v>
          </cell>
          <cell r="F328" t="str">
            <v>SPN</v>
          </cell>
          <cell r="G328" t="str">
            <v>Restu Nurzamil Haq</v>
          </cell>
          <cell r="H328" t="str">
            <v>RNQ</v>
          </cell>
          <cell r="I328">
            <v>41684</v>
          </cell>
        </row>
        <row r="329">
          <cell r="B329" t="str">
            <v>FNSC</v>
          </cell>
          <cell r="C329" t="str">
            <v>FNSC</v>
          </cell>
          <cell r="D329" t="str">
            <v>JOYO MARTONO RAYA</v>
          </cell>
          <cell r="E329" t="str">
            <v>Edi Riswandi</v>
          </cell>
          <cell r="F329" t="str">
            <v>ERI</v>
          </cell>
          <cell r="G329" t="str">
            <v>Stefanus</v>
          </cell>
          <cell r="H329" t="str">
            <v>STF</v>
          </cell>
          <cell r="I329">
            <v>41685</v>
          </cell>
        </row>
        <row r="330">
          <cell r="B330" t="str">
            <v>TMP2</v>
          </cell>
          <cell r="C330" t="str">
            <v>TMP2</v>
          </cell>
          <cell r="D330" t="str">
            <v>PUCUNG</v>
          </cell>
          <cell r="E330" t="str">
            <v>Mahrus</v>
          </cell>
          <cell r="F330" t="str">
            <v>MRS</v>
          </cell>
          <cell r="G330" t="str">
            <v>Suprapti Rahayu</v>
          </cell>
          <cell r="H330" t="str">
            <v>SHA</v>
          </cell>
          <cell r="I330">
            <v>41694</v>
          </cell>
        </row>
        <row r="331">
          <cell r="B331" t="str">
            <v>TEKP</v>
          </cell>
          <cell r="C331" t="str">
            <v>TEKP</v>
          </cell>
          <cell r="D331" t="str">
            <v>BOJONG MENTENG INDAH</v>
          </cell>
          <cell r="E331" t="str">
            <v>Agus Hermawan</v>
          </cell>
          <cell r="F331" t="str">
            <v>AHE</v>
          </cell>
          <cell r="G331" t="str">
            <v>Supriatna</v>
          </cell>
          <cell r="H331" t="str">
            <v>SNA</v>
          </cell>
          <cell r="I331">
            <v>41696</v>
          </cell>
        </row>
        <row r="332">
          <cell r="B332" t="str">
            <v>TXMD</v>
          </cell>
          <cell r="C332" t="str">
            <v>TXMD</v>
          </cell>
          <cell r="D332" t="str">
            <v>PEDURENAN INDAH</v>
          </cell>
          <cell r="E332" t="str">
            <v>Agus Hermawan</v>
          </cell>
          <cell r="F332" t="str">
            <v>AHE</v>
          </cell>
          <cell r="G332" t="str">
            <v>Sri Lestari</v>
          </cell>
          <cell r="H332" t="str">
            <v>SLI</v>
          </cell>
          <cell r="I332">
            <v>41696</v>
          </cell>
        </row>
        <row r="333">
          <cell r="B333" t="str">
            <v>TDAX</v>
          </cell>
          <cell r="C333" t="str">
            <v>TDAX</v>
          </cell>
          <cell r="D333" t="str">
            <v>BOSIH BARU</v>
          </cell>
          <cell r="E333" t="str">
            <v>Sony Tri Caksono</v>
          </cell>
          <cell r="F333" t="str">
            <v>STN</v>
          </cell>
          <cell r="G333" t="str">
            <v>Edi Endriyanto</v>
          </cell>
          <cell r="H333" t="str">
            <v>ERO</v>
          </cell>
          <cell r="I333">
            <v>41698</v>
          </cell>
        </row>
        <row r="334">
          <cell r="B334" t="str">
            <v>T5T4</v>
          </cell>
          <cell r="C334" t="str">
            <v>T5T4</v>
          </cell>
          <cell r="D334" t="str">
            <v>PAMANUKAN 3</v>
          </cell>
          <cell r="E334" t="str">
            <v>Suyatno</v>
          </cell>
          <cell r="F334" t="str">
            <v>YTO</v>
          </cell>
          <cell r="G334" t="str">
            <v>Sugiyono</v>
          </cell>
          <cell r="H334" t="str">
            <v>SYO</v>
          </cell>
          <cell r="I334">
            <v>41698</v>
          </cell>
        </row>
        <row r="335">
          <cell r="B335" t="str">
            <v>TSB1</v>
          </cell>
          <cell r="C335" t="str">
            <v>TSB1</v>
          </cell>
          <cell r="D335" t="str">
            <v>MUSTIKA JAYA 2</v>
          </cell>
          <cell r="E335" t="str">
            <v>Agus Hermawan</v>
          </cell>
          <cell r="F335" t="str">
            <v>AHE</v>
          </cell>
          <cell r="G335" t="str">
            <v>Ari Sudaryanto</v>
          </cell>
          <cell r="H335" t="str">
            <v>ARS</v>
          </cell>
          <cell r="I335">
            <v>41698</v>
          </cell>
        </row>
        <row r="336">
          <cell r="B336" t="str">
            <v>TVFS</v>
          </cell>
          <cell r="C336" t="str">
            <v>TVFS</v>
          </cell>
          <cell r="D336" t="str">
            <v>PEGADUNGAN</v>
          </cell>
          <cell r="E336" t="str">
            <v>Mahrus</v>
          </cell>
          <cell r="F336" t="str">
            <v>MRS</v>
          </cell>
          <cell r="G336" t="str">
            <v>Epi Sumantri</v>
          </cell>
          <cell r="H336" t="str">
            <v>EPI</v>
          </cell>
          <cell r="I336">
            <v>41703</v>
          </cell>
        </row>
        <row r="337">
          <cell r="B337" t="str">
            <v>T5FK</v>
          </cell>
          <cell r="C337" t="str">
            <v>T5FK</v>
          </cell>
          <cell r="D337" t="str">
            <v>CIBATU CIPEUNDEUY</v>
          </cell>
          <cell r="E337" t="str">
            <v>Suparman</v>
          </cell>
          <cell r="F337" t="str">
            <v>SPN</v>
          </cell>
          <cell r="G337" t="str">
            <v>Deenik Bintang Ihdaasyar</v>
          </cell>
          <cell r="H337" t="str">
            <v>DBI</v>
          </cell>
          <cell r="I337">
            <v>41716</v>
          </cell>
        </row>
        <row r="338">
          <cell r="B338" t="str">
            <v>TJKP</v>
          </cell>
          <cell r="C338" t="str">
            <v>TJKP</v>
          </cell>
          <cell r="D338" t="str">
            <v>CICINDE 2</v>
          </cell>
          <cell r="E338" t="str">
            <v>Mahrus</v>
          </cell>
          <cell r="F338" t="str">
            <v>MRS</v>
          </cell>
          <cell r="G338" t="str">
            <v>Abdul Rohman</v>
          </cell>
          <cell r="H338" t="str">
            <v>AHN</v>
          </cell>
          <cell r="I338">
            <v>41728</v>
          </cell>
        </row>
        <row r="339">
          <cell r="B339" t="str">
            <v>T49H</v>
          </cell>
          <cell r="C339" t="str">
            <v>T49H</v>
          </cell>
          <cell r="D339" t="str">
            <v>CIPARUNG SARI</v>
          </cell>
          <cell r="E339" t="str">
            <v>Suparman</v>
          </cell>
          <cell r="F339" t="str">
            <v>SPN</v>
          </cell>
          <cell r="G339" t="str">
            <v>Deenik Bintang Ihdaasyar</v>
          </cell>
          <cell r="H339" t="str">
            <v>DBI</v>
          </cell>
          <cell r="I339">
            <v>41729</v>
          </cell>
        </row>
        <row r="340">
          <cell r="B340" t="str">
            <v>T6G3</v>
          </cell>
          <cell r="C340" t="str">
            <v>T6G3</v>
          </cell>
          <cell r="D340" t="str">
            <v>KALIJATI 3</v>
          </cell>
          <cell r="E340" t="str">
            <v>Imam Wahyudi</v>
          </cell>
          <cell r="F340" t="str">
            <v>IWD</v>
          </cell>
          <cell r="G340" t="str">
            <v>Asep Solehudin</v>
          </cell>
          <cell r="H340" t="str">
            <v>ASP</v>
          </cell>
          <cell r="I340">
            <v>41755</v>
          </cell>
        </row>
        <row r="341">
          <cell r="B341" t="str">
            <v>TQ4K</v>
          </cell>
          <cell r="C341" t="str">
            <v>TQ4K</v>
          </cell>
          <cell r="D341" t="str">
            <v>DR TARUNO KARAWANG</v>
          </cell>
          <cell r="E341" t="str">
            <v>Achmad Suntoro</v>
          </cell>
          <cell r="F341" t="str">
            <v>ASR</v>
          </cell>
          <cell r="G341" t="str">
            <v>Nanang Kristiyono</v>
          </cell>
          <cell r="H341" t="str">
            <v>NNG</v>
          </cell>
          <cell r="I341">
            <v>41757</v>
          </cell>
        </row>
        <row r="342">
          <cell r="B342" t="str">
            <v>FOQH</v>
          </cell>
          <cell r="C342" t="str">
            <v>TQDN</v>
          </cell>
          <cell r="D342" t="str">
            <v>AMPERA SUBANG</v>
          </cell>
          <cell r="E342" t="str">
            <v>Suyatno</v>
          </cell>
          <cell r="F342" t="str">
            <v>YTO</v>
          </cell>
          <cell r="G342" t="str">
            <v>Nedi Junaedi</v>
          </cell>
          <cell r="H342" t="str">
            <v>NDI</v>
          </cell>
          <cell r="I342">
            <v>41758</v>
          </cell>
        </row>
        <row r="343">
          <cell r="B343" t="str">
            <v>FN11</v>
          </cell>
          <cell r="C343" t="str">
            <v>TH4Q</v>
          </cell>
          <cell r="D343" t="str">
            <v>TELUK JAMBE BARAT</v>
          </cell>
          <cell r="E343" t="str">
            <v>Achmad Suntoro</v>
          </cell>
          <cell r="F343" t="str">
            <v>ASR</v>
          </cell>
          <cell r="G343" t="str">
            <v>Arif Syaifudin</v>
          </cell>
          <cell r="H343" t="str">
            <v>ADN</v>
          </cell>
          <cell r="I343">
            <v>41758</v>
          </cell>
        </row>
        <row r="344">
          <cell r="B344" t="str">
            <v>FI96</v>
          </cell>
          <cell r="C344" t="str">
            <v>FI96</v>
          </cell>
          <cell r="D344" t="str">
            <v>MUTIARA GADING TIMUR RAYA</v>
          </cell>
          <cell r="E344" t="str">
            <v>Wildan Imami Al Chakim</v>
          </cell>
          <cell r="F344" t="str">
            <v>WDN</v>
          </cell>
          <cell r="G344" t="str">
            <v>Zainal Arifin</v>
          </cell>
          <cell r="H344" t="str">
            <v>ZAN</v>
          </cell>
          <cell r="I344">
            <v>41759</v>
          </cell>
        </row>
        <row r="345">
          <cell r="B345" t="str">
            <v>T0WN</v>
          </cell>
          <cell r="C345" t="str">
            <v>T0WN</v>
          </cell>
          <cell r="D345" t="str">
            <v>KEMBANG KUNING</v>
          </cell>
          <cell r="E345" t="str">
            <v>Suharno</v>
          </cell>
          <cell r="F345" t="str">
            <v>SHO</v>
          </cell>
          <cell r="G345" t="str">
            <v>Rizki Hikmatul Rahmawan</v>
          </cell>
          <cell r="H345" t="str">
            <v>RHN</v>
          </cell>
          <cell r="I345">
            <v>41759</v>
          </cell>
        </row>
        <row r="346">
          <cell r="B346" t="str">
            <v>T1HX</v>
          </cell>
          <cell r="C346" t="str">
            <v>T1HX</v>
          </cell>
          <cell r="D346" t="str">
            <v>ARIF RAHMAN HAKIM</v>
          </cell>
          <cell r="E346" t="str">
            <v>Imam Wahyudi</v>
          </cell>
          <cell r="F346" t="str">
            <v>IWD</v>
          </cell>
          <cell r="G346" t="str">
            <v>Robby Abdul Jabar</v>
          </cell>
          <cell r="H346" t="str">
            <v>RAJ</v>
          </cell>
          <cell r="I346">
            <v>41781</v>
          </cell>
        </row>
        <row r="347">
          <cell r="B347" t="str">
            <v>T31C</v>
          </cell>
          <cell r="C347" t="str">
            <v>T31C</v>
          </cell>
          <cell r="D347" t="str">
            <v>TELAGA SARI INDAH</v>
          </cell>
          <cell r="E347" t="str">
            <v>Elan Ruslaeni</v>
          </cell>
          <cell r="F347" t="str">
            <v>ERS</v>
          </cell>
          <cell r="G347" t="str">
            <v>Feri Irawan</v>
          </cell>
          <cell r="H347" t="str">
            <v>FIN</v>
          </cell>
          <cell r="I347">
            <v>41781</v>
          </cell>
        </row>
        <row r="348">
          <cell r="B348" t="str">
            <v>TDQ6</v>
          </cell>
          <cell r="C348" t="str">
            <v>TDQ6</v>
          </cell>
          <cell r="D348" t="str">
            <v>JUANDA RAYA CIKAMPEK</v>
          </cell>
          <cell r="E348" t="str">
            <v>Suparman</v>
          </cell>
          <cell r="F348" t="str">
            <v>SPN</v>
          </cell>
          <cell r="G348" t="str">
            <v>Elisabet Arsinta</v>
          </cell>
          <cell r="H348" t="str">
            <v>ESA</v>
          </cell>
          <cell r="I348">
            <v>41789</v>
          </cell>
        </row>
        <row r="349">
          <cell r="B349" t="str">
            <v>T40C</v>
          </cell>
          <cell r="C349" t="str">
            <v>T40C</v>
          </cell>
          <cell r="D349" t="str">
            <v>RUBAYA</v>
          </cell>
          <cell r="E349" t="str">
            <v>Elan Ruslaeni</v>
          </cell>
          <cell r="F349" t="str">
            <v>ERS</v>
          </cell>
          <cell r="G349" t="str">
            <v>Sohibul Hidayat</v>
          </cell>
          <cell r="H349" t="str">
            <v>SHT</v>
          </cell>
          <cell r="I349">
            <v>41789</v>
          </cell>
        </row>
        <row r="350">
          <cell r="B350" t="str">
            <v>TLMW</v>
          </cell>
          <cell r="C350" t="str">
            <v>TLMW</v>
          </cell>
          <cell r="D350" t="str">
            <v>SUROTO KUNTO</v>
          </cell>
          <cell r="E350" t="str">
            <v>Rochmad Rochmadon</v>
          </cell>
          <cell r="F350" t="str">
            <v>RRN</v>
          </cell>
          <cell r="G350" t="str">
            <v>Onang Mubarok</v>
          </cell>
          <cell r="H350" t="str">
            <v>ONG</v>
          </cell>
          <cell r="I350">
            <v>41790</v>
          </cell>
        </row>
        <row r="351">
          <cell r="B351" t="str">
            <v>T25A</v>
          </cell>
          <cell r="C351" t="str">
            <v>T25A</v>
          </cell>
          <cell r="D351" t="str">
            <v>SUDIRMAN RAYA</v>
          </cell>
          <cell r="E351" t="str">
            <v>Mahrus</v>
          </cell>
          <cell r="F351" t="str">
            <v>MRS</v>
          </cell>
          <cell r="G351" t="str">
            <v>Roni Permana</v>
          </cell>
          <cell r="H351" t="str">
            <v>RPA</v>
          </cell>
          <cell r="I351">
            <v>41801</v>
          </cell>
        </row>
        <row r="352">
          <cell r="B352" t="str">
            <v>THP2</v>
          </cell>
          <cell r="C352" t="str">
            <v>F3HV</v>
          </cell>
          <cell r="D352" t="str">
            <v>PEKAYON RAYA 2</v>
          </cell>
          <cell r="E352" t="str">
            <v>Asep Setiawan</v>
          </cell>
          <cell r="F352" t="str">
            <v>ASN</v>
          </cell>
          <cell r="G352" t="str">
            <v>Fajar Setyawan</v>
          </cell>
          <cell r="H352" t="str">
            <v>FSN</v>
          </cell>
          <cell r="I352">
            <v>41814</v>
          </cell>
        </row>
        <row r="353">
          <cell r="B353" t="str">
            <v>FRDG</v>
          </cell>
          <cell r="C353" t="str">
            <v>FRDG</v>
          </cell>
          <cell r="D353" t="str">
            <v>PONDOK PEKAYON INDAH RAYA</v>
          </cell>
          <cell r="E353" t="str">
            <v>Asep Setiawan</v>
          </cell>
          <cell r="F353" t="str">
            <v>ASN</v>
          </cell>
          <cell r="G353" t="str">
            <v>Toto Yunianto</v>
          </cell>
          <cell r="H353" t="str">
            <v>TNO</v>
          </cell>
          <cell r="I353">
            <v>41814</v>
          </cell>
        </row>
        <row r="354">
          <cell r="B354" t="str">
            <v>T6SL</v>
          </cell>
          <cell r="C354" t="str">
            <v>T6SL</v>
          </cell>
          <cell r="D354" t="str">
            <v>PATOK BEUSI</v>
          </cell>
          <cell r="E354" t="str">
            <v>Suyatno</v>
          </cell>
          <cell r="F354" t="str">
            <v>YTO</v>
          </cell>
          <cell r="G354" t="str">
            <v>Teguh Rianto</v>
          </cell>
          <cell r="H354" t="str">
            <v>TRO</v>
          </cell>
          <cell r="I354">
            <v>41817</v>
          </cell>
        </row>
        <row r="355">
          <cell r="B355" t="str">
            <v>FDX9</v>
          </cell>
          <cell r="C355" t="str">
            <v>FDX9</v>
          </cell>
          <cell r="D355" t="str">
            <v>LETNAN ARSYAD</v>
          </cell>
          <cell r="E355" t="str">
            <v>Undang Hermawan</v>
          </cell>
          <cell r="F355" t="str">
            <v>UHN</v>
          </cell>
          <cell r="G355" t="str">
            <v>Eko Iswanto</v>
          </cell>
          <cell r="H355" t="str">
            <v>EKO</v>
          </cell>
          <cell r="I355">
            <v>41818</v>
          </cell>
        </row>
        <row r="356">
          <cell r="B356" t="str">
            <v>T7R8</v>
          </cell>
          <cell r="C356" t="str">
            <v>T7R8</v>
          </cell>
          <cell r="D356" t="str">
            <v>AGUS SALIM RAYA</v>
          </cell>
          <cell r="E356" t="str">
            <v>Wildan Imami Al Chakim</v>
          </cell>
          <cell r="F356" t="str">
            <v>WDN</v>
          </cell>
          <cell r="G356" t="str">
            <v>Yusup Bahtiar</v>
          </cell>
          <cell r="H356" t="str">
            <v>YBR</v>
          </cell>
          <cell r="I356">
            <v>41820</v>
          </cell>
        </row>
        <row r="357">
          <cell r="B357" t="str">
            <v>TY1L</v>
          </cell>
          <cell r="C357" t="str">
            <v>TY1L</v>
          </cell>
          <cell r="D357" t="str">
            <v>SIRNAJATI</v>
          </cell>
          <cell r="E357" t="str">
            <v>Triyono Bin Yoso Pawiro</v>
          </cell>
          <cell r="F357" t="str">
            <v>TYO</v>
          </cell>
          <cell r="G357" t="str">
            <v>Hilmanudin</v>
          </cell>
          <cell r="H357" t="str">
            <v>HDN</v>
          </cell>
          <cell r="I357">
            <v>41820</v>
          </cell>
        </row>
        <row r="358">
          <cell r="B358" t="str">
            <v>TL31</v>
          </cell>
          <cell r="C358" t="str">
            <v>TL31</v>
          </cell>
          <cell r="D358" t="str">
            <v>KEDUNG WARINGIN RAYA</v>
          </cell>
          <cell r="E358" t="str">
            <v>Tarma Efendi</v>
          </cell>
          <cell r="F358" t="str">
            <v>TFI</v>
          </cell>
          <cell r="G358" t="str">
            <v>Mulyanto</v>
          </cell>
          <cell r="H358" t="str">
            <v>MYO</v>
          </cell>
          <cell r="I358">
            <v>41824</v>
          </cell>
        </row>
        <row r="359">
          <cell r="B359" t="str">
            <v>FYVV</v>
          </cell>
          <cell r="C359" t="str">
            <v>FYVV</v>
          </cell>
          <cell r="D359" t="str">
            <v>MERAK RAYA</v>
          </cell>
          <cell r="E359" t="str">
            <v>Undang Hermawan</v>
          </cell>
          <cell r="F359" t="str">
            <v>UHN</v>
          </cell>
          <cell r="G359" t="str">
            <v>Endriyani</v>
          </cell>
          <cell r="H359" t="str">
            <v>EDR</v>
          </cell>
          <cell r="I359">
            <v>41827</v>
          </cell>
        </row>
        <row r="360">
          <cell r="B360" t="str">
            <v>T178</v>
          </cell>
          <cell r="C360" t="str">
            <v>T178</v>
          </cell>
          <cell r="D360" t="str">
            <v>TELUK JAMBE 58</v>
          </cell>
          <cell r="E360" t="str">
            <v>Achmad Suntoro</v>
          </cell>
          <cell r="F360" t="str">
            <v>ASR</v>
          </cell>
          <cell r="G360" t="str">
            <v>Agus Hermawan</v>
          </cell>
          <cell r="H360" t="str">
            <v>AHW</v>
          </cell>
          <cell r="I360">
            <v>41838</v>
          </cell>
        </row>
        <row r="361">
          <cell r="B361" t="str">
            <v>TRAG</v>
          </cell>
          <cell r="C361" t="str">
            <v>TRAG</v>
          </cell>
          <cell r="D361" t="str">
            <v>SETU CIBUNTU RAYA</v>
          </cell>
          <cell r="E361" t="str">
            <v>Sony Tri Caksono</v>
          </cell>
          <cell r="F361" t="str">
            <v>STN</v>
          </cell>
          <cell r="G361" t="str">
            <v>Fahmi</v>
          </cell>
          <cell r="H361" t="str">
            <v>FHI</v>
          </cell>
          <cell r="I361">
            <v>41838</v>
          </cell>
        </row>
        <row r="362">
          <cell r="B362" t="str">
            <v>TJ6J</v>
          </cell>
          <cell r="C362" t="str">
            <v>TJ6J</v>
          </cell>
          <cell r="D362" t="str">
            <v>D GRIYA</v>
          </cell>
          <cell r="E362" t="str">
            <v>Rochmad Rochmadon</v>
          </cell>
          <cell r="F362" t="str">
            <v>RRN</v>
          </cell>
          <cell r="G362" t="str">
            <v>Razief Noor Alhijarah</v>
          </cell>
          <cell r="H362" t="str">
            <v>RNA</v>
          </cell>
          <cell r="I362">
            <v>41846</v>
          </cell>
        </row>
        <row r="363">
          <cell r="B363" t="str">
            <v>TCN4</v>
          </cell>
          <cell r="C363" t="str">
            <v>TCN4</v>
          </cell>
          <cell r="D363" t="str">
            <v>RONGGO WALUYO</v>
          </cell>
          <cell r="E363" t="str">
            <v>Achmad Suntoro</v>
          </cell>
          <cell r="F363" t="str">
            <v>ASR</v>
          </cell>
          <cell r="G363" t="str">
            <v>Nanang Kristiyono</v>
          </cell>
          <cell r="H363" t="str">
            <v>NNG</v>
          </cell>
          <cell r="I363">
            <v>41873</v>
          </cell>
        </row>
        <row r="364">
          <cell r="B364" t="str">
            <v>TYG6</v>
          </cell>
          <cell r="C364" t="str">
            <v>TYG6</v>
          </cell>
          <cell r="D364" t="str">
            <v>SUMUR BATU</v>
          </cell>
          <cell r="E364" t="str">
            <v>Agus Hermawan</v>
          </cell>
          <cell r="F364" t="str">
            <v>AHE</v>
          </cell>
          <cell r="G364" t="str">
            <v>Eko Setiono</v>
          </cell>
          <cell r="H364" t="str">
            <v>ESO</v>
          </cell>
          <cell r="I364">
            <v>41873</v>
          </cell>
        </row>
        <row r="365">
          <cell r="B365" t="str">
            <v>TEQP</v>
          </cell>
          <cell r="C365" t="str">
            <v>TEQP</v>
          </cell>
          <cell r="D365" t="str">
            <v>SELANG NANGKA</v>
          </cell>
          <cell r="E365" t="str">
            <v>Tarma Efendi</v>
          </cell>
          <cell r="F365" t="str">
            <v>TFI</v>
          </cell>
          <cell r="G365" t="str">
            <v>Andi Nurdiansyah</v>
          </cell>
          <cell r="H365" t="str">
            <v>AND</v>
          </cell>
          <cell r="I365">
            <v>41874</v>
          </cell>
        </row>
        <row r="366">
          <cell r="B366" t="str">
            <v>TI5B</v>
          </cell>
          <cell r="C366" t="str">
            <v>FUH7</v>
          </cell>
          <cell r="D366" t="str">
            <v>RUKO AMETHYS</v>
          </cell>
          <cell r="E366" t="str">
            <v>Agus Hermawan</v>
          </cell>
          <cell r="F366" t="str">
            <v>AHE</v>
          </cell>
          <cell r="G366" t="str">
            <v>Sri Lestari</v>
          </cell>
          <cell r="H366" t="str">
            <v>SLI</v>
          </cell>
          <cell r="I366">
            <v>41876</v>
          </cell>
        </row>
        <row r="367">
          <cell r="B367" t="str">
            <v>TW4K</v>
          </cell>
          <cell r="C367" t="str">
            <v>TW4K</v>
          </cell>
          <cell r="D367" t="str">
            <v>AHMAD YANI DAWUAN</v>
          </cell>
          <cell r="E367" t="str">
            <v>Rochmad Rochmadon</v>
          </cell>
          <cell r="F367" t="str">
            <v>RRN</v>
          </cell>
          <cell r="G367" t="str">
            <v>Eddy Cahyadi</v>
          </cell>
          <cell r="H367" t="str">
            <v>ECI</v>
          </cell>
          <cell r="I367">
            <v>41880</v>
          </cell>
        </row>
        <row r="368">
          <cell r="B368" t="str">
            <v>TUCA</v>
          </cell>
          <cell r="C368" t="str">
            <v>TUCA</v>
          </cell>
          <cell r="D368" t="str">
            <v>TERUSAN I GUSTI NGURAH RA</v>
          </cell>
          <cell r="E368" t="str">
            <v>Undang Hermawan</v>
          </cell>
          <cell r="F368" t="str">
            <v>UHN</v>
          </cell>
          <cell r="G368" t="str">
            <v>Firmansyah</v>
          </cell>
          <cell r="H368" t="str">
            <v>FSH</v>
          </cell>
          <cell r="I368">
            <v>41908</v>
          </cell>
        </row>
        <row r="369">
          <cell r="B369" t="str">
            <v>TVUN</v>
          </cell>
          <cell r="C369" t="str">
            <v>TVUN</v>
          </cell>
          <cell r="D369" t="str">
            <v>JATIMULYA BARU</v>
          </cell>
          <cell r="E369" t="str">
            <v>Wildan Imami Al Chakim</v>
          </cell>
          <cell r="F369" t="str">
            <v>WDN</v>
          </cell>
          <cell r="G369" t="str">
            <v>Firman Alamsah</v>
          </cell>
          <cell r="H369" t="str">
            <v>FAH</v>
          </cell>
          <cell r="I369">
            <v>41912</v>
          </cell>
        </row>
        <row r="370">
          <cell r="B370" t="str">
            <v>TSET</v>
          </cell>
          <cell r="C370" t="str">
            <v>TSET</v>
          </cell>
          <cell r="D370" t="str">
            <v>I-MOBILE PURWAKARTA</v>
          </cell>
          <cell r="E370" t="str">
            <v>Deni Gunawan</v>
          </cell>
          <cell r="F370" t="str">
            <v>DGN</v>
          </cell>
          <cell r="G370" t="str">
            <v>Kadi</v>
          </cell>
          <cell r="H370" t="str">
            <v>KDI</v>
          </cell>
          <cell r="I370">
            <v>41922</v>
          </cell>
        </row>
        <row r="371">
          <cell r="B371" t="str">
            <v>TDXM</v>
          </cell>
          <cell r="C371" t="str">
            <v>TDXM</v>
          </cell>
          <cell r="D371" t="str">
            <v>GRAHA PRIMA BOULEVARD</v>
          </cell>
          <cell r="E371" t="str">
            <v>Edi Riswandi</v>
          </cell>
          <cell r="F371" t="str">
            <v>ERI</v>
          </cell>
          <cell r="G371" t="str">
            <v>Iskandar Rocky Manabua S</v>
          </cell>
          <cell r="H371" t="str">
            <v>RKY</v>
          </cell>
          <cell r="I371">
            <v>41932</v>
          </cell>
        </row>
        <row r="372">
          <cell r="B372" t="str">
            <v>TSRL</v>
          </cell>
          <cell r="C372" t="str">
            <v>TSRL</v>
          </cell>
          <cell r="D372" t="str">
            <v>PERUM KOTA BUKIT</v>
          </cell>
          <cell r="E372" t="str">
            <v>Suparman</v>
          </cell>
          <cell r="F372" t="str">
            <v>SPN</v>
          </cell>
          <cell r="G372" t="str">
            <v>Rijqi Haqiqi</v>
          </cell>
          <cell r="H372" t="str">
            <v>RHI</v>
          </cell>
          <cell r="I372">
            <v>41939</v>
          </cell>
        </row>
        <row r="373">
          <cell r="B373" t="str">
            <v>T37H</v>
          </cell>
          <cell r="C373" t="str">
            <v>T37H</v>
          </cell>
          <cell r="D373" t="str">
            <v>GEMPOL</v>
          </cell>
          <cell r="E373" t="str">
            <v>Mahrus</v>
          </cell>
          <cell r="F373" t="str">
            <v>MRS</v>
          </cell>
          <cell r="G373" t="str">
            <v>Abdul Rohman</v>
          </cell>
          <cell r="H373" t="str">
            <v>AHN</v>
          </cell>
          <cell r="I373">
            <v>41940</v>
          </cell>
        </row>
        <row r="374">
          <cell r="B374" t="str">
            <v>TRM0</v>
          </cell>
          <cell r="C374" t="str">
            <v>TRM0</v>
          </cell>
          <cell r="D374" t="str">
            <v>CIBALONG SARI</v>
          </cell>
          <cell r="E374" t="str">
            <v>Rochmad Rochmadon</v>
          </cell>
          <cell r="F374" t="str">
            <v>RRN</v>
          </cell>
          <cell r="G374" t="str">
            <v>Fitra Arifta Rachman</v>
          </cell>
          <cell r="H374" t="str">
            <v>FAN</v>
          </cell>
          <cell r="I374">
            <v>41941</v>
          </cell>
        </row>
        <row r="375">
          <cell r="B375" t="str">
            <v>F13H</v>
          </cell>
          <cell r="C375" t="str">
            <v>F13H</v>
          </cell>
          <cell r="D375" t="str">
            <v>CISALAK RAYA</v>
          </cell>
          <cell r="E375" t="str">
            <v>Imam Wahyudi</v>
          </cell>
          <cell r="F375" t="str">
            <v>IWD</v>
          </cell>
          <cell r="G375" t="str">
            <v>Zamaludin Yusuf</v>
          </cell>
          <cell r="H375" t="str">
            <v>ZML</v>
          </cell>
          <cell r="I375">
            <v>41943</v>
          </cell>
        </row>
        <row r="376">
          <cell r="B376" t="str">
            <v>FM04</v>
          </cell>
          <cell r="C376" t="str">
            <v>FM04</v>
          </cell>
          <cell r="D376" t="str">
            <v>BEKASI TIMUR REGENCY 2</v>
          </cell>
          <cell r="E376" t="str">
            <v>Agus Hermawan</v>
          </cell>
          <cell r="F376" t="str">
            <v>AHE</v>
          </cell>
          <cell r="G376" t="str">
            <v>Sri Lestari</v>
          </cell>
          <cell r="H376" t="str">
            <v>SLI</v>
          </cell>
          <cell r="I376">
            <v>41943</v>
          </cell>
        </row>
        <row r="377">
          <cell r="B377" t="str">
            <v>TSVC</v>
          </cell>
          <cell r="C377" t="str">
            <v>TSVC</v>
          </cell>
          <cell r="D377" t="str">
            <v>KEMANG RAYA</v>
          </cell>
          <cell r="E377" t="str">
            <v>Asep Setiawan</v>
          </cell>
          <cell r="F377" t="str">
            <v>ASN</v>
          </cell>
          <cell r="G377" t="str">
            <v>Fajar Setyawan</v>
          </cell>
          <cell r="H377" t="str">
            <v>FSN</v>
          </cell>
          <cell r="I377">
            <v>41971</v>
          </cell>
        </row>
        <row r="378">
          <cell r="B378" t="str">
            <v>TWT7</v>
          </cell>
          <cell r="C378" t="str">
            <v>TWT7</v>
          </cell>
          <cell r="D378" t="str">
            <v>SURYA CIPTA</v>
          </cell>
          <cell r="E378" t="str">
            <v>Achmad Suntoro</v>
          </cell>
          <cell r="F378" t="str">
            <v>ASR</v>
          </cell>
          <cell r="G378" t="str">
            <v>Agus Hermawan</v>
          </cell>
          <cell r="H378" t="str">
            <v>AHW</v>
          </cell>
          <cell r="I378">
            <v>41971</v>
          </cell>
        </row>
        <row r="379">
          <cell r="B379" t="str">
            <v>TIO3</v>
          </cell>
          <cell r="C379" t="str">
            <v>TIO3</v>
          </cell>
          <cell r="D379" t="str">
            <v>PERUMNAS BARU</v>
          </cell>
          <cell r="E379" t="str">
            <v>Achmad Suntoro</v>
          </cell>
          <cell r="F379" t="str">
            <v>ASR</v>
          </cell>
          <cell r="G379" t="str">
            <v>Cecep Hasanudin</v>
          </cell>
          <cell r="H379" t="str">
            <v>CHN</v>
          </cell>
          <cell r="I379">
            <v>41973</v>
          </cell>
        </row>
        <row r="380">
          <cell r="B380" t="str">
            <v>T2C4</v>
          </cell>
          <cell r="C380" t="str">
            <v>T2C4</v>
          </cell>
          <cell r="D380" t="str">
            <v>BUMI BEKASI BARU</v>
          </cell>
          <cell r="E380" t="str">
            <v>Wildan Imami Al Chakim</v>
          </cell>
          <cell r="F380" t="str">
            <v>WDN</v>
          </cell>
          <cell r="G380" t="str">
            <v>Sri Wisnuwati</v>
          </cell>
          <cell r="H380" t="str">
            <v>SWI</v>
          </cell>
          <cell r="I380">
            <v>41993</v>
          </cell>
        </row>
        <row r="381">
          <cell r="B381" t="str">
            <v>FP7G</v>
          </cell>
          <cell r="C381" t="str">
            <v>FP7G</v>
          </cell>
          <cell r="D381" t="str">
            <v>BUMI FAJAR INDAH</v>
          </cell>
          <cell r="E381" t="str">
            <v>Undang Hermawan</v>
          </cell>
          <cell r="F381" t="str">
            <v>UHN</v>
          </cell>
          <cell r="G381" t="str">
            <v>Endriyani</v>
          </cell>
          <cell r="H381" t="str">
            <v>EDR</v>
          </cell>
          <cell r="I381">
            <v>41997</v>
          </cell>
        </row>
        <row r="382">
          <cell r="B382" t="str">
            <v>TGRK</v>
          </cell>
          <cell r="C382" t="str">
            <v>TGRK</v>
          </cell>
          <cell r="D382" t="str">
            <v>MEKAR JAYA</v>
          </cell>
          <cell r="E382" t="str">
            <v>Rochmad Rochmadon</v>
          </cell>
          <cell r="F382" t="str">
            <v>RRN</v>
          </cell>
          <cell r="G382" t="str">
            <v>Fitra Arifta Rachman</v>
          </cell>
          <cell r="H382" t="str">
            <v>FAN</v>
          </cell>
          <cell r="I382">
            <v>41997</v>
          </cell>
        </row>
        <row r="383">
          <cell r="B383" t="str">
            <v>TD3S</v>
          </cell>
          <cell r="C383" t="str">
            <v>TD3S</v>
          </cell>
          <cell r="D383" t="str">
            <v>SPBU UNDER PASS BEKASI</v>
          </cell>
          <cell r="E383" t="str">
            <v>Wildan Imami Al Chakim</v>
          </cell>
          <cell r="F383" t="str">
            <v>WDN</v>
          </cell>
          <cell r="G383" t="str">
            <v>Yusup Bahtiar</v>
          </cell>
          <cell r="H383" t="str">
            <v>YBR</v>
          </cell>
          <cell r="I383">
            <v>41997</v>
          </cell>
        </row>
        <row r="384">
          <cell r="B384" t="str">
            <v>T0JP</v>
          </cell>
          <cell r="C384" t="str">
            <v>T0JP</v>
          </cell>
          <cell r="D384" t="str">
            <v>AHMAD YANI CIKAMPEK BARU</v>
          </cell>
          <cell r="E384" t="str">
            <v>Mahrus</v>
          </cell>
          <cell r="F384" t="str">
            <v>MRS</v>
          </cell>
          <cell r="G384" t="str">
            <v>Agung Gunawan</v>
          </cell>
          <cell r="H384" t="str">
            <v>AGN</v>
          </cell>
          <cell r="I384">
            <v>42000</v>
          </cell>
        </row>
        <row r="385">
          <cell r="B385" t="str">
            <v>THX8</v>
          </cell>
          <cell r="C385" t="str">
            <v>THX8</v>
          </cell>
          <cell r="D385" t="str">
            <v>AHMAD YANI CIKAMPEK</v>
          </cell>
          <cell r="E385" t="str">
            <v>Rochmad Rochmadon</v>
          </cell>
          <cell r="F385" t="str">
            <v>RRN</v>
          </cell>
          <cell r="G385" t="str">
            <v>Eddy Cahyadi</v>
          </cell>
          <cell r="H385" t="str">
            <v>ECI</v>
          </cell>
          <cell r="I385">
            <v>42001</v>
          </cell>
        </row>
        <row r="386">
          <cell r="B386" t="str">
            <v>TVXV</v>
          </cell>
          <cell r="C386" t="str">
            <v>TVXV</v>
          </cell>
          <cell r="D386" t="str">
            <v>PEWARENGAN</v>
          </cell>
          <cell r="E386" t="str">
            <v>Mahrus</v>
          </cell>
          <cell r="F386" t="str">
            <v>MRS</v>
          </cell>
          <cell r="G386" t="str">
            <v>Agung Gunawan</v>
          </cell>
          <cell r="H386" t="str">
            <v>AGN</v>
          </cell>
          <cell r="I386">
            <v>42004</v>
          </cell>
        </row>
        <row r="387">
          <cell r="B387" t="str">
            <v>TWVY</v>
          </cell>
          <cell r="C387" t="str">
            <v>TWVY</v>
          </cell>
          <cell r="D387" t="str">
            <v>TOYOGIRI</v>
          </cell>
          <cell r="E387" t="str">
            <v>Wildan Imami Al Chakim</v>
          </cell>
          <cell r="F387" t="str">
            <v>WDN</v>
          </cell>
          <cell r="G387" t="str">
            <v>Sri Wisnuwati</v>
          </cell>
          <cell r="H387" t="str">
            <v>SWI</v>
          </cell>
          <cell r="I387">
            <v>42004</v>
          </cell>
        </row>
        <row r="388">
          <cell r="B388" t="str">
            <v>TYM6</v>
          </cell>
          <cell r="C388" t="str">
            <v>TYM6</v>
          </cell>
          <cell r="D388" t="str">
            <v>WADAS LEMAH ABANG</v>
          </cell>
          <cell r="E388" t="str">
            <v>Mahrus</v>
          </cell>
          <cell r="F388" t="str">
            <v>MRS</v>
          </cell>
          <cell r="G388" t="str">
            <v>Epi Sumantri</v>
          </cell>
          <cell r="H388" t="str">
            <v>EPI</v>
          </cell>
          <cell r="I388">
            <v>42004</v>
          </cell>
        </row>
        <row r="389">
          <cell r="B389" t="str">
            <v>TI1F</v>
          </cell>
          <cell r="C389" t="str">
            <v>TI1F</v>
          </cell>
          <cell r="D389" t="str">
            <v>SIMPANG PULORIBUNG</v>
          </cell>
          <cell r="E389" t="str">
            <v>Asep Setiawan</v>
          </cell>
          <cell r="F389" t="str">
            <v>ASN</v>
          </cell>
          <cell r="G389" t="str">
            <v>Toto Yunianto</v>
          </cell>
          <cell r="H389" t="str">
            <v>TNO</v>
          </cell>
          <cell r="I389">
            <v>42033</v>
          </cell>
        </row>
        <row r="390">
          <cell r="B390" t="str">
            <v>TVG4</v>
          </cell>
          <cell r="C390" t="str">
            <v>TVG4</v>
          </cell>
          <cell r="D390" t="str">
            <v>FRESH AHMAD YANI 37</v>
          </cell>
          <cell r="E390" t="str">
            <v>Achmad Suntoro</v>
          </cell>
          <cell r="F390" t="str">
            <v>ASR</v>
          </cell>
          <cell r="G390" t="str">
            <v>Irmanudin</v>
          </cell>
          <cell r="H390" t="str">
            <v>INN</v>
          </cell>
          <cell r="I390">
            <v>42063</v>
          </cell>
        </row>
        <row r="391">
          <cell r="B391" t="str">
            <v>TZYN</v>
          </cell>
          <cell r="C391" t="str">
            <v>TZYN</v>
          </cell>
          <cell r="D391" t="str">
            <v>PASIR PANJANG</v>
          </cell>
          <cell r="E391" t="str">
            <v>Rochmad Rochmadon</v>
          </cell>
          <cell r="F391" t="str">
            <v>RRN</v>
          </cell>
          <cell r="G391" t="str">
            <v>Razief Noor Alhijarah</v>
          </cell>
          <cell r="H391" t="str">
            <v>RNA</v>
          </cell>
          <cell r="I391">
            <v>42086</v>
          </cell>
        </row>
        <row r="392">
          <cell r="B392" t="str">
            <v>TI9C</v>
          </cell>
          <cell r="C392" t="str">
            <v>TZYN</v>
          </cell>
          <cell r="D392" t="str">
            <v>KAWALI</v>
          </cell>
          <cell r="E392" t="str">
            <v>Rochmad Rochmadon</v>
          </cell>
          <cell r="F392" t="str">
            <v>RRN</v>
          </cell>
          <cell r="G392" t="str">
            <v>Fitra Arifta Rachman</v>
          </cell>
          <cell r="H392" t="str">
            <v>FAN</v>
          </cell>
          <cell r="I392">
            <v>42089</v>
          </cell>
        </row>
        <row r="393">
          <cell r="B393" t="str">
            <v>T7CA</v>
          </cell>
          <cell r="C393" t="str">
            <v>T7CA</v>
          </cell>
          <cell r="D393" t="str">
            <v>FRESH GALUH MAS RAYA</v>
          </cell>
          <cell r="E393" t="str">
            <v>Achmad Suntoro</v>
          </cell>
          <cell r="F393" t="str">
            <v>ASR</v>
          </cell>
          <cell r="G393" t="str">
            <v>Agus Julianto</v>
          </cell>
          <cell r="H393" t="str">
            <v>AJO</v>
          </cell>
          <cell r="I393">
            <v>42093</v>
          </cell>
        </row>
        <row r="394">
          <cell r="B394" t="str">
            <v>TMMO</v>
          </cell>
          <cell r="C394" t="str">
            <v>TMMO</v>
          </cell>
          <cell r="D394" t="str">
            <v>AKSES TOL KARAWANG BARAT</v>
          </cell>
          <cell r="E394" t="str">
            <v>Achmad Suntoro</v>
          </cell>
          <cell r="F394" t="str">
            <v>ASR</v>
          </cell>
          <cell r="G394" t="str">
            <v>Cecep Hasanudin</v>
          </cell>
          <cell r="H394" t="str">
            <v>CHN</v>
          </cell>
          <cell r="I394">
            <v>42094</v>
          </cell>
        </row>
        <row r="395">
          <cell r="B395" t="str">
            <v>TOAW</v>
          </cell>
          <cell r="C395" t="str">
            <v>TOAW</v>
          </cell>
          <cell r="D395" t="str">
            <v>SUMUR KONDANG</v>
          </cell>
          <cell r="E395" t="str">
            <v>Rochmad Rochmadon</v>
          </cell>
          <cell r="F395" t="str">
            <v>RRN</v>
          </cell>
          <cell r="G395" t="str">
            <v>Dedi Buldan</v>
          </cell>
          <cell r="H395" t="str">
            <v>DBN</v>
          </cell>
          <cell r="I395">
            <v>42117</v>
          </cell>
        </row>
        <row r="396">
          <cell r="B396" t="str">
            <v>TXAH</v>
          </cell>
          <cell r="C396" t="str">
            <v>TXAH</v>
          </cell>
          <cell r="D396" t="str">
            <v>GINTUNG KERTA</v>
          </cell>
          <cell r="E396" t="str">
            <v>Rochmad Rochmadon</v>
          </cell>
          <cell r="F396" t="str">
            <v>RRN</v>
          </cell>
          <cell r="G396" t="str">
            <v>Razief Noor Alhijarah</v>
          </cell>
          <cell r="H396" t="str">
            <v>RNA</v>
          </cell>
          <cell r="I396">
            <v>42122</v>
          </cell>
        </row>
        <row r="397">
          <cell r="B397" t="str">
            <v>TK0O</v>
          </cell>
          <cell r="C397" t="str">
            <v>TK0O</v>
          </cell>
          <cell r="D397" t="str">
            <v>RAWA GEMPOL KULON</v>
          </cell>
          <cell r="E397" t="str">
            <v>Mahrus</v>
          </cell>
          <cell r="F397" t="str">
            <v>MRS</v>
          </cell>
          <cell r="G397" t="str">
            <v>Epi Sumantri</v>
          </cell>
          <cell r="H397" t="str">
            <v>EPI</v>
          </cell>
          <cell r="I397">
            <v>42123</v>
          </cell>
        </row>
        <row r="398">
          <cell r="B398" t="str">
            <v>TQTH</v>
          </cell>
          <cell r="C398" t="str">
            <v>TQTH</v>
          </cell>
          <cell r="D398" t="str">
            <v>AKSES TOL SADANG</v>
          </cell>
          <cell r="E398" t="str">
            <v>Suparman</v>
          </cell>
          <cell r="F398" t="str">
            <v>SPN</v>
          </cell>
          <cell r="G398" t="str">
            <v>Restu Nurzamil Haq</v>
          </cell>
          <cell r="H398" t="str">
            <v>RNQ</v>
          </cell>
          <cell r="I398">
            <v>42123</v>
          </cell>
        </row>
        <row r="399">
          <cell r="B399" t="str">
            <v>TQ1A</v>
          </cell>
          <cell r="C399" t="str">
            <v>TQ1A</v>
          </cell>
          <cell r="D399" t="str">
            <v>K.H HAJAR DEWANTARA</v>
          </cell>
          <cell r="E399" t="str">
            <v>Tarma Efendi</v>
          </cell>
          <cell r="F399" t="str">
            <v>TFI</v>
          </cell>
          <cell r="G399" t="str">
            <v>Aep Saepudin</v>
          </cell>
          <cell r="H399" t="str">
            <v>AEP</v>
          </cell>
          <cell r="I399">
            <v>42124</v>
          </cell>
        </row>
        <row r="400">
          <cell r="B400" t="str">
            <v>F3OI</v>
          </cell>
          <cell r="C400" t="str">
            <v>F3OI</v>
          </cell>
          <cell r="D400" t="str">
            <v>MAHONI RAYA</v>
          </cell>
          <cell r="E400" t="str">
            <v>Asep Setiawan</v>
          </cell>
          <cell r="F400" t="str">
            <v>ASN</v>
          </cell>
          <cell r="G400" t="str">
            <v>Winarko</v>
          </cell>
          <cell r="H400" t="str">
            <v>WIN</v>
          </cell>
          <cell r="I400">
            <v>42124</v>
          </cell>
        </row>
        <row r="401">
          <cell r="B401" t="str">
            <v>TNDJ</v>
          </cell>
          <cell r="C401" t="str">
            <v>TNDJ</v>
          </cell>
          <cell r="D401" t="str">
            <v>MEGA REGENCY NIAGA</v>
          </cell>
          <cell r="E401" t="str">
            <v>Triyono Bin Yoso Pawiro</v>
          </cell>
          <cell r="F401" t="str">
            <v>TYO</v>
          </cell>
          <cell r="G401" t="str">
            <v>Agus Piali</v>
          </cell>
          <cell r="H401" t="str">
            <v>API</v>
          </cell>
          <cell r="I401">
            <v>42124</v>
          </cell>
        </row>
        <row r="402">
          <cell r="B402" t="str">
            <v>TYMT</v>
          </cell>
          <cell r="C402" t="str">
            <v>TYMT</v>
          </cell>
          <cell r="D402" t="str">
            <v>SIMPANG K.H MASUD</v>
          </cell>
          <cell r="E402" t="str">
            <v>Sony Tri Caksono</v>
          </cell>
          <cell r="F402" t="str">
            <v>STN</v>
          </cell>
          <cell r="G402" t="str">
            <v>Ali Mustopa</v>
          </cell>
          <cell r="H402" t="str">
            <v>AMA</v>
          </cell>
          <cell r="I402">
            <v>42124</v>
          </cell>
        </row>
        <row r="403">
          <cell r="B403" t="str">
            <v>F4J8</v>
          </cell>
          <cell r="C403" t="str">
            <v>T5UR</v>
          </cell>
          <cell r="D403" t="str">
            <v>SPBU SETU SERANG</v>
          </cell>
          <cell r="E403" t="str">
            <v>Triyono Bin Yoso Pawiro</v>
          </cell>
          <cell r="F403" t="str">
            <v>TYO</v>
          </cell>
          <cell r="G403" t="str">
            <v>Imam Maulana Ginanjar</v>
          </cell>
          <cell r="H403" t="str">
            <v>IMG</v>
          </cell>
          <cell r="I403">
            <v>42124</v>
          </cell>
        </row>
        <row r="404">
          <cell r="B404" t="str">
            <v>FE6Y</v>
          </cell>
          <cell r="C404" t="str">
            <v>FE6Y</v>
          </cell>
          <cell r="D404" t="str">
            <v>MARIUK</v>
          </cell>
          <cell r="E404" t="str">
            <v>Suyatno</v>
          </cell>
          <cell r="F404" t="str">
            <v>YTO</v>
          </cell>
          <cell r="G404" t="str">
            <v>Yana Casyana</v>
          </cell>
          <cell r="H404" t="str">
            <v>YCA</v>
          </cell>
          <cell r="I404">
            <v>42147</v>
          </cell>
        </row>
        <row r="405">
          <cell r="B405" t="str">
            <v>T2HS</v>
          </cell>
          <cell r="C405" t="str">
            <v>T2HS</v>
          </cell>
          <cell r="D405" t="str">
            <v>TUGU PROKLAMASI</v>
          </cell>
          <cell r="E405" t="str">
            <v>Elan Ruslaeni</v>
          </cell>
          <cell r="F405" t="str">
            <v>ERS</v>
          </cell>
          <cell r="G405" t="str">
            <v>Iis Nuraisah</v>
          </cell>
          <cell r="H405" t="str">
            <v>IIS</v>
          </cell>
          <cell r="I405">
            <v>42149</v>
          </cell>
        </row>
        <row r="406">
          <cell r="B406" t="str">
            <v>FBW9</v>
          </cell>
          <cell r="C406" t="str">
            <v>THSJ</v>
          </cell>
          <cell r="D406" t="str">
            <v>RAYA SUKATANI</v>
          </cell>
          <cell r="E406" t="str">
            <v>Suharno</v>
          </cell>
          <cell r="F406" t="str">
            <v>SHO</v>
          </cell>
          <cell r="G406" t="str">
            <v>Ridwan Ilyas Suhendar</v>
          </cell>
          <cell r="H406" t="str">
            <v>RIS</v>
          </cell>
          <cell r="I406">
            <v>42152</v>
          </cell>
        </row>
        <row r="407">
          <cell r="B407" t="str">
            <v>TZAG</v>
          </cell>
          <cell r="C407" t="str">
            <v>TZAG</v>
          </cell>
          <cell r="D407" t="str">
            <v>BOJONG SAWIT</v>
          </cell>
          <cell r="E407" t="str">
            <v>Suharno</v>
          </cell>
          <cell r="F407" t="str">
            <v>SHO</v>
          </cell>
          <cell r="G407" t="str">
            <v>Acep Maman Gahtoni</v>
          </cell>
          <cell r="H407" t="str">
            <v>AMG</v>
          </cell>
          <cell r="I407">
            <v>42153</v>
          </cell>
        </row>
        <row r="408">
          <cell r="B408" t="str">
            <v>TPW1</v>
          </cell>
          <cell r="C408" t="str">
            <v>TPW1</v>
          </cell>
          <cell r="D408" t="str">
            <v>JOMIN RAYA</v>
          </cell>
          <cell r="E408" t="str">
            <v>Suparman</v>
          </cell>
          <cell r="F408" t="str">
            <v>SPN</v>
          </cell>
          <cell r="G408" t="str">
            <v>Elisabet Arsinta</v>
          </cell>
          <cell r="H408" t="str">
            <v>ESA</v>
          </cell>
          <cell r="I408">
            <v>42155</v>
          </cell>
        </row>
        <row r="409">
          <cell r="B409" t="str">
            <v>TFCM</v>
          </cell>
          <cell r="C409" t="str">
            <v>TFCM</v>
          </cell>
          <cell r="D409" t="str">
            <v>MARACANG SUKAMULYA</v>
          </cell>
          <cell r="E409" t="str">
            <v>Suparman</v>
          </cell>
          <cell r="F409" t="str">
            <v>SPN</v>
          </cell>
          <cell r="G409" t="str">
            <v>Restu Nurzamil Haq</v>
          </cell>
          <cell r="H409" t="str">
            <v>RNQ</v>
          </cell>
          <cell r="I409">
            <v>42155</v>
          </cell>
        </row>
        <row r="410">
          <cell r="B410" t="str">
            <v>TLON</v>
          </cell>
          <cell r="C410" t="str">
            <v>TLON</v>
          </cell>
          <cell r="D410" t="str">
            <v>RUKO GRAND GALAXY</v>
          </cell>
          <cell r="E410" t="str">
            <v>Asep Setiawan</v>
          </cell>
          <cell r="F410" t="str">
            <v>ASN</v>
          </cell>
          <cell r="G410" t="str">
            <v>Toto Yunianto</v>
          </cell>
          <cell r="H410" t="str">
            <v>TNO</v>
          </cell>
          <cell r="I410">
            <v>42155</v>
          </cell>
        </row>
        <row r="411">
          <cell r="B411" t="str">
            <v>FSR9</v>
          </cell>
          <cell r="C411" t="str">
            <v>FSR9</v>
          </cell>
          <cell r="D411" t="str">
            <v>GRAHA MORRIS MGT</v>
          </cell>
          <cell r="E411" t="str">
            <v>Agus Hermawan</v>
          </cell>
          <cell r="F411" t="str">
            <v>AHE</v>
          </cell>
          <cell r="G411" t="str">
            <v>Ari Sudaryanto</v>
          </cell>
          <cell r="H411" t="str">
            <v>ARS</v>
          </cell>
          <cell r="I411">
            <v>42169</v>
          </cell>
        </row>
        <row r="412">
          <cell r="B412" t="str">
            <v>T507</v>
          </cell>
          <cell r="C412" t="str">
            <v>T507</v>
          </cell>
          <cell r="D412" t="str">
            <v>CIBENING BUNGURSARI</v>
          </cell>
          <cell r="E412" t="str">
            <v>Suparman</v>
          </cell>
          <cell r="F412" t="str">
            <v>SPN</v>
          </cell>
          <cell r="G412" t="str">
            <v>Rijqi Haqiqi</v>
          </cell>
          <cell r="H412" t="str">
            <v>RHI</v>
          </cell>
          <cell r="I412">
            <v>42180</v>
          </cell>
        </row>
        <row r="413">
          <cell r="B413" t="str">
            <v>THCI</v>
          </cell>
          <cell r="C413" t="str">
            <v>THCI</v>
          </cell>
          <cell r="D413" t="str">
            <v>PALUMBON SARI</v>
          </cell>
          <cell r="E413" t="str">
            <v>Elan Ruslaeni</v>
          </cell>
          <cell r="F413" t="str">
            <v>ERS</v>
          </cell>
          <cell r="G413" t="str">
            <v>Feri Irawan</v>
          </cell>
          <cell r="H413" t="str">
            <v>FIN</v>
          </cell>
          <cell r="I413">
            <v>42181</v>
          </cell>
        </row>
        <row r="414">
          <cell r="B414" t="str">
            <v>TXQS</v>
          </cell>
          <cell r="C414" t="str">
            <v>TXQS</v>
          </cell>
          <cell r="D414" t="str">
            <v>TEUKU UMAR CIBITUNG</v>
          </cell>
          <cell r="E414" t="str">
            <v>Sony Tri Caksono</v>
          </cell>
          <cell r="F414" t="str">
            <v>STN</v>
          </cell>
          <cell r="G414" t="str">
            <v>Fahmi</v>
          </cell>
          <cell r="H414" t="str">
            <v>FHI</v>
          </cell>
          <cell r="I414">
            <v>42182</v>
          </cell>
        </row>
        <row r="415">
          <cell r="B415" t="str">
            <v>TA7G</v>
          </cell>
          <cell r="C415" t="str">
            <v>FVZ8</v>
          </cell>
          <cell r="D415" t="str">
            <v>KOTA SERANG BARU  08</v>
          </cell>
          <cell r="E415" t="str">
            <v>Triyono Bin Yoso Pawiro</v>
          </cell>
          <cell r="F415" t="str">
            <v>TYO</v>
          </cell>
          <cell r="G415" t="str">
            <v>Agus Piali</v>
          </cell>
          <cell r="H415" t="str">
            <v>API</v>
          </cell>
          <cell r="I415">
            <v>42185</v>
          </cell>
        </row>
        <row r="416">
          <cell r="B416" t="str">
            <v>TSTL</v>
          </cell>
          <cell r="C416" t="str">
            <v>TSTL</v>
          </cell>
          <cell r="D416" t="str">
            <v>LUMBU TENGAH</v>
          </cell>
          <cell r="E416" t="str">
            <v>Agus Hermawan</v>
          </cell>
          <cell r="F416" t="str">
            <v>AHE</v>
          </cell>
          <cell r="G416" t="str">
            <v>Supriatna</v>
          </cell>
          <cell r="H416" t="str">
            <v>SNA</v>
          </cell>
          <cell r="I416">
            <v>42185</v>
          </cell>
        </row>
        <row r="417">
          <cell r="B417" t="str">
            <v>T0I2</v>
          </cell>
          <cell r="C417" t="str">
            <v>T0I2</v>
          </cell>
          <cell r="D417" t="str">
            <v>PETE RAYA</v>
          </cell>
          <cell r="E417" t="str">
            <v>Wildan Imami Al Chakim</v>
          </cell>
          <cell r="F417" t="str">
            <v>WDN</v>
          </cell>
          <cell r="G417" t="str">
            <v>Zainal Arifin</v>
          </cell>
          <cell r="H417" t="str">
            <v>ZAN</v>
          </cell>
          <cell r="I417">
            <v>42199</v>
          </cell>
        </row>
        <row r="418">
          <cell r="B418" t="str">
            <v>F2EJ</v>
          </cell>
          <cell r="C418" t="str">
            <v>F2EJ</v>
          </cell>
          <cell r="D418" t="str">
            <v>STASIUN PAGADEN</v>
          </cell>
          <cell r="E418" t="str">
            <v>Suyatno</v>
          </cell>
          <cell r="F418" t="str">
            <v>YTO</v>
          </cell>
          <cell r="G418" t="str">
            <v>Nedi Junaedi</v>
          </cell>
          <cell r="H418" t="str">
            <v>NDI</v>
          </cell>
          <cell r="I418">
            <v>42199</v>
          </cell>
        </row>
        <row r="419">
          <cell r="B419" t="str">
            <v>TNEQ</v>
          </cell>
          <cell r="C419" t="str">
            <v>TNEQ</v>
          </cell>
          <cell r="D419" t="str">
            <v>KOTA BARU RESIDENCE</v>
          </cell>
          <cell r="E419" t="str">
            <v>Mahrus</v>
          </cell>
          <cell r="F419" t="str">
            <v>MRS</v>
          </cell>
          <cell r="G419" t="str">
            <v>Suprapti Rahayu</v>
          </cell>
          <cell r="H419" t="str">
            <v>SHA</v>
          </cell>
          <cell r="I419">
            <v>42210</v>
          </cell>
        </row>
        <row r="420">
          <cell r="B420" t="str">
            <v>TRA0</v>
          </cell>
          <cell r="C420" t="str">
            <v>TRA0</v>
          </cell>
          <cell r="D420" t="str">
            <v>KIMANGUN SARKORO 2</v>
          </cell>
          <cell r="E420" t="str">
            <v>Wildan Imami Al Chakim</v>
          </cell>
          <cell r="F420" t="str">
            <v>WDN</v>
          </cell>
          <cell r="G420" t="str">
            <v>Yusup Bahtiar</v>
          </cell>
          <cell r="H420" t="str">
            <v>YBR</v>
          </cell>
          <cell r="I420">
            <v>42212</v>
          </cell>
        </row>
        <row r="421">
          <cell r="B421" t="str">
            <v>T7SA</v>
          </cell>
          <cell r="C421" t="str">
            <v>T7SA</v>
          </cell>
          <cell r="D421" t="str">
            <v>SUPRAPTO</v>
          </cell>
          <cell r="E421" t="str">
            <v>Triyono Bin Yoso Pawiro</v>
          </cell>
          <cell r="F421" t="str">
            <v>TYO</v>
          </cell>
          <cell r="G421" t="str">
            <v>Imam Maulana Ginanjar</v>
          </cell>
          <cell r="H421" t="str">
            <v>IMG</v>
          </cell>
          <cell r="I421">
            <v>42212</v>
          </cell>
        </row>
        <row r="422">
          <cell r="B422" t="str">
            <v>TI7F</v>
          </cell>
          <cell r="C422" t="str">
            <v>TI7F</v>
          </cell>
          <cell r="D422" t="str">
            <v>DC PURWAKARTA</v>
          </cell>
          <cell r="E422" t="str">
            <v>Suparman</v>
          </cell>
          <cell r="F422" t="str">
            <v>SPN</v>
          </cell>
          <cell r="G422" t="str">
            <v>Rijqi Haqiqi</v>
          </cell>
          <cell r="H422" t="str">
            <v>RHI</v>
          </cell>
          <cell r="I422">
            <v>42244</v>
          </cell>
        </row>
        <row r="423">
          <cell r="B423" t="str">
            <v>TMGB</v>
          </cell>
          <cell r="C423" t="str">
            <v>TMGB</v>
          </cell>
          <cell r="D423" t="str">
            <v>PRAMUKA JATILUHUR</v>
          </cell>
          <cell r="E423" t="str">
            <v>Suharno</v>
          </cell>
          <cell r="F423" t="str">
            <v>SHO</v>
          </cell>
          <cell r="G423" t="str">
            <v>Rizki Hikmatul Rahmawan</v>
          </cell>
          <cell r="H423" t="str">
            <v>RHN</v>
          </cell>
          <cell r="I423">
            <v>42246</v>
          </cell>
        </row>
        <row r="424">
          <cell r="B424" t="str">
            <v>TV8N</v>
          </cell>
          <cell r="C424" t="str">
            <v>TV8N</v>
          </cell>
          <cell r="D424" t="str">
            <v>PENDIDIKAN TAMBUN</v>
          </cell>
          <cell r="E424" t="str">
            <v>Edi Riswandi</v>
          </cell>
          <cell r="F424" t="str">
            <v>ERI</v>
          </cell>
          <cell r="G424" t="str">
            <v>Nur Jamal</v>
          </cell>
          <cell r="H424" t="str">
            <v>NJL</v>
          </cell>
          <cell r="I424">
            <v>42247</v>
          </cell>
        </row>
        <row r="425">
          <cell r="B425" t="str">
            <v>TUOB</v>
          </cell>
          <cell r="C425" t="str">
            <v>TUOB</v>
          </cell>
          <cell r="D425" t="str">
            <v>MARELENG</v>
          </cell>
          <cell r="E425" t="str">
            <v>Tarma Efendi</v>
          </cell>
          <cell r="F425" t="str">
            <v>TFI</v>
          </cell>
          <cell r="G425" t="str">
            <v>Mulyanto</v>
          </cell>
          <cell r="H425" t="str">
            <v>MYO</v>
          </cell>
          <cell r="I425">
            <v>42247</v>
          </cell>
        </row>
        <row r="426">
          <cell r="B426" t="str">
            <v>TYG9</v>
          </cell>
          <cell r="C426" t="str">
            <v>TYG9</v>
          </cell>
          <cell r="D426" t="str">
            <v>KALANG SARI</v>
          </cell>
          <cell r="E426" t="str">
            <v>Elan Ruslaeni</v>
          </cell>
          <cell r="F426" t="str">
            <v>ERS</v>
          </cell>
          <cell r="G426" t="str">
            <v>Iis Nuraisah</v>
          </cell>
          <cell r="H426" t="str">
            <v>IIS</v>
          </cell>
          <cell r="I426">
            <v>42272</v>
          </cell>
        </row>
        <row r="427">
          <cell r="B427" t="str">
            <v>TSIW</v>
          </cell>
          <cell r="C427" t="str">
            <v>TSIW</v>
          </cell>
          <cell r="D427" t="str">
            <v>SUMBER JAYA 55</v>
          </cell>
          <cell r="E427" t="str">
            <v>Edi Riswandi</v>
          </cell>
          <cell r="F427" t="str">
            <v>ERI</v>
          </cell>
          <cell r="G427" t="str">
            <v>Iskandar Rocky Manabua S</v>
          </cell>
          <cell r="H427" t="str">
            <v>RKY</v>
          </cell>
          <cell r="I427">
            <v>42272</v>
          </cell>
        </row>
        <row r="428">
          <cell r="B428" t="str">
            <v>T0Y9</v>
          </cell>
          <cell r="C428" t="str">
            <v>T0Y9</v>
          </cell>
          <cell r="D428" t="str">
            <v>RAYA PASAWAHAN</v>
          </cell>
          <cell r="E428" t="str">
            <v>Suharno</v>
          </cell>
          <cell r="F428" t="str">
            <v>SHO</v>
          </cell>
          <cell r="G428" t="str">
            <v>Acep Maman Gahtoni</v>
          </cell>
          <cell r="H428" t="str">
            <v>AMG</v>
          </cell>
          <cell r="I428">
            <v>42273</v>
          </cell>
        </row>
        <row r="429">
          <cell r="B429" t="str">
            <v>TOA7</v>
          </cell>
          <cell r="C429" t="str">
            <v>TOA7</v>
          </cell>
          <cell r="D429" t="str">
            <v>PAHLAWAN BARU</v>
          </cell>
          <cell r="E429" t="str">
            <v>Edi Riswandi</v>
          </cell>
          <cell r="F429" t="str">
            <v>ERI</v>
          </cell>
          <cell r="G429" t="str">
            <v>Indra Jaya</v>
          </cell>
          <cell r="H429" t="str">
            <v>IJA</v>
          </cell>
          <cell r="I429">
            <v>42296</v>
          </cell>
        </row>
        <row r="430">
          <cell r="B430" t="str">
            <v>T8JV</v>
          </cell>
          <cell r="C430" t="str">
            <v>T8JV</v>
          </cell>
          <cell r="D430" t="str">
            <v>TARUMA NEGARA KARAWANG</v>
          </cell>
          <cell r="E430" t="str">
            <v>Achmad Suntoro</v>
          </cell>
          <cell r="F430" t="str">
            <v>ASR</v>
          </cell>
          <cell r="G430" t="str">
            <v>Irmanudin</v>
          </cell>
          <cell r="H430" t="str">
            <v>INN</v>
          </cell>
          <cell r="I430">
            <v>42306</v>
          </cell>
        </row>
        <row r="431">
          <cell r="B431" t="str">
            <v>TH0M</v>
          </cell>
          <cell r="C431" t="str">
            <v>TH0M</v>
          </cell>
          <cell r="D431" t="str">
            <v>FRESH SPBU BUKIT INDAH</v>
          </cell>
          <cell r="E431" t="str">
            <v>Rochmad Rochmadon</v>
          </cell>
          <cell r="F431" t="str">
            <v>RRN</v>
          </cell>
          <cell r="G431" t="str">
            <v>Eddy Cahyadi</v>
          </cell>
          <cell r="H431" t="str">
            <v>ECI</v>
          </cell>
          <cell r="I431">
            <v>42308</v>
          </cell>
        </row>
        <row r="432">
          <cell r="B432" t="str">
            <v>TEW2</v>
          </cell>
          <cell r="C432" t="str">
            <v>TEW2</v>
          </cell>
          <cell r="D432" t="str">
            <v>BOJONG SARI</v>
          </cell>
          <cell r="E432" t="str">
            <v>Tarma Efendi</v>
          </cell>
          <cell r="F432" t="str">
            <v>TFI</v>
          </cell>
          <cell r="G432" t="str">
            <v>Mulyanto</v>
          </cell>
          <cell r="H432" t="str">
            <v>MYO</v>
          </cell>
          <cell r="I432">
            <v>42308</v>
          </cell>
        </row>
        <row r="433">
          <cell r="B433" t="str">
            <v>FT6Z</v>
          </cell>
          <cell r="C433" t="str">
            <v>FT6Z</v>
          </cell>
          <cell r="D433" t="str">
            <v>JUANDA BEKASI</v>
          </cell>
          <cell r="E433" t="str">
            <v>Asep Setiawan</v>
          </cell>
          <cell r="F433" t="str">
            <v>ASN</v>
          </cell>
          <cell r="G433" t="str">
            <v>Didi Suhandi</v>
          </cell>
          <cell r="H433" t="str">
            <v>DSI</v>
          </cell>
          <cell r="I433">
            <v>42308</v>
          </cell>
        </row>
        <row r="434">
          <cell r="B434" t="str">
            <v>TDZ9</v>
          </cell>
          <cell r="C434" t="str">
            <v>TDZ9</v>
          </cell>
          <cell r="D434" t="str">
            <v>OTISTA KARAWANG</v>
          </cell>
          <cell r="E434" t="str">
            <v>Achmad Suntoro</v>
          </cell>
          <cell r="F434" t="str">
            <v>ASR</v>
          </cell>
          <cell r="G434" t="str">
            <v>Nanang Kristiyono</v>
          </cell>
          <cell r="H434" t="str">
            <v>NNG</v>
          </cell>
          <cell r="I434">
            <v>42308</v>
          </cell>
        </row>
        <row r="435">
          <cell r="B435" t="str">
            <v>T7QT</v>
          </cell>
          <cell r="C435" t="str">
            <v>T7QT</v>
          </cell>
          <cell r="D435" t="str">
            <v>REST AREA KM 86 A</v>
          </cell>
          <cell r="E435" t="str">
            <v>Suyatno</v>
          </cell>
          <cell r="F435" t="str">
            <v>YTO</v>
          </cell>
          <cell r="G435" t="str">
            <v>Samsul Bahri</v>
          </cell>
          <cell r="H435" t="str">
            <v>SBI</v>
          </cell>
          <cell r="I435">
            <v>42310</v>
          </cell>
        </row>
        <row r="436">
          <cell r="B436" t="str">
            <v>TIVR</v>
          </cell>
          <cell r="C436" t="str">
            <v>TIVR</v>
          </cell>
          <cell r="D436" t="str">
            <v>REST AREA KM 86 B</v>
          </cell>
          <cell r="E436" t="str">
            <v>Suyatno</v>
          </cell>
          <cell r="F436" t="str">
            <v>YTO</v>
          </cell>
          <cell r="G436" t="str">
            <v>Samsul Bahri</v>
          </cell>
          <cell r="H436" t="str">
            <v>SBI</v>
          </cell>
          <cell r="I436">
            <v>42314</v>
          </cell>
        </row>
        <row r="437">
          <cell r="B437" t="str">
            <v>TU9L</v>
          </cell>
          <cell r="C437" t="str">
            <v>TU9L</v>
          </cell>
          <cell r="D437" t="str">
            <v>CIGELAM</v>
          </cell>
          <cell r="E437" t="str">
            <v>Suparman</v>
          </cell>
          <cell r="F437" t="str">
            <v>SPN</v>
          </cell>
          <cell r="G437" t="str">
            <v>Restu Nurzamil Haq</v>
          </cell>
          <cell r="H437" t="str">
            <v>RNQ</v>
          </cell>
          <cell r="I437">
            <v>42328</v>
          </cell>
        </row>
        <row r="438">
          <cell r="B438" t="str">
            <v>TBWX</v>
          </cell>
          <cell r="C438" t="str">
            <v>TBWX</v>
          </cell>
          <cell r="D438" t="str">
            <v>VILLA INDAH PERMATA</v>
          </cell>
          <cell r="E438" t="str">
            <v>Mahrus</v>
          </cell>
          <cell r="F438" t="str">
            <v>MRS</v>
          </cell>
          <cell r="G438" t="str">
            <v>Agung Gunawan</v>
          </cell>
          <cell r="H438" t="str">
            <v>AGN</v>
          </cell>
          <cell r="I438">
            <v>42331</v>
          </cell>
        </row>
        <row r="439">
          <cell r="B439" t="str">
            <v>FM83</v>
          </cell>
          <cell r="C439" t="str">
            <v>FM83</v>
          </cell>
          <cell r="D439" t="str">
            <v>CIBENING</v>
          </cell>
          <cell r="E439" t="str">
            <v>Suparman</v>
          </cell>
          <cell r="F439" t="str">
            <v>SPN</v>
          </cell>
          <cell r="G439" t="str">
            <v>Restu Nurzamil Haq</v>
          </cell>
          <cell r="H439" t="str">
            <v>RNQ</v>
          </cell>
          <cell r="I439">
            <v>42336</v>
          </cell>
        </row>
        <row r="440">
          <cell r="B440" t="str">
            <v>TWKY</v>
          </cell>
          <cell r="C440" t="str">
            <v>TWKY</v>
          </cell>
          <cell r="D440" t="str">
            <v>RAWA GABUS</v>
          </cell>
          <cell r="E440" t="str">
            <v>Rochmad Rochmadon</v>
          </cell>
          <cell r="F440" t="str">
            <v>RRN</v>
          </cell>
          <cell r="G440" t="str">
            <v>Onang Mubarok</v>
          </cell>
          <cell r="H440" t="str">
            <v>ONG</v>
          </cell>
          <cell r="I440">
            <v>42337</v>
          </cell>
        </row>
        <row r="441">
          <cell r="B441" t="str">
            <v>TLFQ</v>
          </cell>
          <cell r="C441" t="str">
            <v>TLFQ</v>
          </cell>
          <cell r="D441" t="str">
            <v>SPBU NAROGONG KM 7</v>
          </cell>
          <cell r="E441" t="str">
            <v>Agus Hermawan</v>
          </cell>
          <cell r="F441" t="str">
            <v>AHE</v>
          </cell>
          <cell r="G441" t="str">
            <v>Supriatna</v>
          </cell>
          <cell r="H441" t="str">
            <v>SNA</v>
          </cell>
          <cell r="I441">
            <v>42337</v>
          </cell>
        </row>
        <row r="442">
          <cell r="B442" t="str">
            <v>F6IF</v>
          </cell>
          <cell r="C442" t="str">
            <v>F6IF</v>
          </cell>
          <cell r="D442" t="str">
            <v>CIBUNGUR</v>
          </cell>
          <cell r="E442" t="str">
            <v>Suparman</v>
          </cell>
          <cell r="F442" t="str">
            <v>SPN</v>
          </cell>
          <cell r="G442" t="str">
            <v>Rijqi Haqiqi</v>
          </cell>
          <cell r="H442" t="str">
            <v>RHI</v>
          </cell>
          <cell r="I442">
            <v>42338</v>
          </cell>
        </row>
        <row r="443">
          <cell r="B443" t="str">
            <v>TLIK</v>
          </cell>
          <cell r="C443" t="str">
            <v>TLIK</v>
          </cell>
          <cell r="D443" t="str">
            <v>PANATAYUDHA</v>
          </cell>
          <cell r="E443" t="str">
            <v>Achmad Suntoro</v>
          </cell>
          <cell r="F443" t="str">
            <v>ASR</v>
          </cell>
          <cell r="G443" t="str">
            <v>Nanang Kristiyono</v>
          </cell>
          <cell r="H443" t="str">
            <v>NNG</v>
          </cell>
          <cell r="I443">
            <v>42338</v>
          </cell>
        </row>
        <row r="444">
          <cell r="B444" t="str">
            <v>TUZC</v>
          </cell>
          <cell r="C444" t="str">
            <v>TUZC</v>
          </cell>
          <cell r="D444" t="str">
            <v>KARANG RAHAYU</v>
          </cell>
          <cell r="E444" t="str">
            <v>Tarma Efendi</v>
          </cell>
          <cell r="F444" t="str">
            <v>TFI</v>
          </cell>
          <cell r="G444" t="str">
            <v>Aep Saepudin</v>
          </cell>
          <cell r="H444" t="str">
            <v>AEP</v>
          </cell>
          <cell r="I444">
            <v>42341</v>
          </cell>
        </row>
        <row r="445">
          <cell r="B445" t="str">
            <v>FHZM</v>
          </cell>
          <cell r="C445" t="str">
            <v>FHZM</v>
          </cell>
          <cell r="D445" t="str">
            <v>NAGROG JAYA</v>
          </cell>
          <cell r="E445" t="str">
            <v>Suyatno</v>
          </cell>
          <cell r="F445" t="str">
            <v>YTO</v>
          </cell>
          <cell r="G445" t="str">
            <v>Nedi Junaedi</v>
          </cell>
          <cell r="H445" t="str">
            <v>NDI</v>
          </cell>
          <cell r="I445">
            <v>42346</v>
          </cell>
        </row>
        <row r="446">
          <cell r="B446" t="str">
            <v>F684</v>
          </cell>
          <cell r="C446" t="str">
            <v>TVXR</v>
          </cell>
          <cell r="D446" t="str">
            <v>JATIBARU</v>
          </cell>
          <cell r="E446" t="str">
            <v>Mahrus</v>
          </cell>
          <cell r="F446" t="str">
            <v>MRS</v>
          </cell>
          <cell r="G446" t="str">
            <v>Abdul Rohman</v>
          </cell>
          <cell r="H446" t="str">
            <v>AHN</v>
          </cell>
          <cell r="I446">
            <v>42357</v>
          </cell>
        </row>
        <row r="447">
          <cell r="B447" t="str">
            <v>TPQM</v>
          </cell>
          <cell r="C447" t="str">
            <v>TPQM</v>
          </cell>
          <cell r="D447" t="str">
            <v>TAMAN SARI</v>
          </cell>
          <cell r="E447" t="str">
            <v>Achmad Suntoro</v>
          </cell>
          <cell r="F447" t="str">
            <v>ASR</v>
          </cell>
          <cell r="G447" t="str">
            <v>Arif Syaifudin</v>
          </cell>
          <cell r="H447" t="str">
            <v>ADN</v>
          </cell>
          <cell r="I447">
            <v>42358</v>
          </cell>
        </row>
        <row r="448">
          <cell r="B448" t="str">
            <v>TPY8</v>
          </cell>
          <cell r="C448" t="str">
            <v>TPY8</v>
          </cell>
          <cell r="D448" t="str">
            <v>TRIDAYA SAKTI</v>
          </cell>
          <cell r="E448" t="str">
            <v>Edi Riswandi</v>
          </cell>
          <cell r="F448" t="str">
            <v>ERI</v>
          </cell>
          <cell r="G448" t="str">
            <v>Nur Jamal</v>
          </cell>
          <cell r="H448" t="str">
            <v>NJL</v>
          </cell>
          <cell r="I448">
            <v>42358</v>
          </cell>
        </row>
        <row r="449">
          <cell r="B449" t="str">
            <v>TVSH</v>
          </cell>
          <cell r="C449" t="str">
            <v>TVSH</v>
          </cell>
          <cell r="D449" t="str">
            <v>KUSUMA TIMUR RAYA</v>
          </cell>
          <cell r="E449" t="str">
            <v>Edi Riswandi</v>
          </cell>
          <cell r="F449" t="str">
            <v>ERI</v>
          </cell>
          <cell r="G449" t="str">
            <v>Indra Jaya</v>
          </cell>
          <cell r="H449" t="str">
            <v>IJA</v>
          </cell>
          <cell r="I449">
            <v>42361</v>
          </cell>
        </row>
        <row r="450">
          <cell r="B450" t="str">
            <v>TCMS</v>
          </cell>
          <cell r="C450" t="str">
            <v>TCMS</v>
          </cell>
          <cell r="D450" t="str">
            <v>CASA GARDENIA</v>
          </cell>
          <cell r="E450" t="str">
            <v>Sony Tri Caksono</v>
          </cell>
          <cell r="F450" t="str">
            <v>STN</v>
          </cell>
          <cell r="G450" t="str">
            <v>Edi Endriyanto</v>
          </cell>
          <cell r="H450" t="str">
            <v>ERO</v>
          </cell>
          <cell r="I450">
            <v>42362</v>
          </cell>
        </row>
        <row r="451">
          <cell r="B451" t="str">
            <v>TN6B</v>
          </cell>
          <cell r="C451" t="str">
            <v>TN6B</v>
          </cell>
          <cell r="D451" t="str">
            <v>RAWAMERTA KARAWANG</v>
          </cell>
          <cell r="E451" t="str">
            <v>Elan Ruslaeni</v>
          </cell>
          <cell r="F451" t="str">
            <v>ERS</v>
          </cell>
          <cell r="G451" t="str">
            <v>Feri Irawan</v>
          </cell>
          <cell r="H451" t="str">
            <v>FIN</v>
          </cell>
          <cell r="I451">
            <v>42362</v>
          </cell>
        </row>
        <row r="452">
          <cell r="B452" t="str">
            <v>TXBK</v>
          </cell>
          <cell r="C452" t="str">
            <v>TXBK</v>
          </cell>
          <cell r="D452" t="str">
            <v>BEKASI GRIYA PRATAMA</v>
          </cell>
          <cell r="E452" t="str">
            <v>Sony Tri Caksono</v>
          </cell>
          <cell r="F452" t="str">
            <v>STN</v>
          </cell>
          <cell r="G452" t="str">
            <v>Ali Mustopa</v>
          </cell>
          <cell r="H452" t="str">
            <v>AMA</v>
          </cell>
          <cell r="I452">
            <v>42364</v>
          </cell>
        </row>
        <row r="453">
          <cell r="B453" t="str">
            <v>TKB9</v>
          </cell>
          <cell r="C453" t="str">
            <v>TKB9</v>
          </cell>
          <cell r="D453" t="str">
            <v>NUSANTARA RAYA</v>
          </cell>
          <cell r="E453" t="str">
            <v>Edi Riswandi</v>
          </cell>
          <cell r="F453" t="str">
            <v>ERI</v>
          </cell>
          <cell r="G453" t="str">
            <v>Ugi Sumarna</v>
          </cell>
          <cell r="H453" t="str">
            <v>USA</v>
          </cell>
          <cell r="I453">
            <v>42364</v>
          </cell>
        </row>
        <row r="454">
          <cell r="B454" t="str">
            <v>TTLU</v>
          </cell>
          <cell r="C454" t="str">
            <v>TTLU</v>
          </cell>
          <cell r="D454" t="str">
            <v>CICINDE UTARA</v>
          </cell>
          <cell r="E454" t="str">
            <v>Mahrus</v>
          </cell>
          <cell r="F454" t="str">
            <v>MRS</v>
          </cell>
          <cell r="G454" t="str">
            <v>Abdul Rohman</v>
          </cell>
          <cell r="H454" t="str">
            <v>AHN</v>
          </cell>
          <cell r="I454">
            <v>42365</v>
          </cell>
        </row>
        <row r="455">
          <cell r="B455" t="str">
            <v>T9WR</v>
          </cell>
          <cell r="C455" t="str">
            <v>T9WR</v>
          </cell>
          <cell r="D455" t="str">
            <v>PANCA KARYA TEMPURAN</v>
          </cell>
          <cell r="E455" t="str">
            <v>Mahrus</v>
          </cell>
          <cell r="F455" t="str">
            <v>MRS</v>
          </cell>
          <cell r="G455" t="str">
            <v>Epi Sumantri</v>
          </cell>
          <cell r="H455" t="str">
            <v>EPI</v>
          </cell>
          <cell r="I455">
            <v>42365</v>
          </cell>
        </row>
        <row r="456">
          <cell r="B456" t="str">
            <v>FR2U</v>
          </cell>
          <cell r="C456" t="str">
            <v>FR2U</v>
          </cell>
          <cell r="D456" t="str">
            <v>SPBU TAMBAK MEKAR</v>
          </cell>
          <cell r="E456" t="str">
            <v>Imam Wahyudi</v>
          </cell>
          <cell r="F456" t="str">
            <v>IWD</v>
          </cell>
          <cell r="G456" t="str">
            <v>Irma Yunita</v>
          </cell>
          <cell r="H456" t="str">
            <v>ITA</v>
          </cell>
          <cell r="I456">
            <v>42365</v>
          </cell>
        </row>
        <row r="457">
          <cell r="B457" t="str">
            <v>THDY</v>
          </cell>
          <cell r="C457" t="str">
            <v>THDY</v>
          </cell>
          <cell r="D457" t="str">
            <v>AKSES TOL KARAWANG TIMUR</v>
          </cell>
          <cell r="E457" t="str">
            <v>Rochmad Rochmadon</v>
          </cell>
          <cell r="F457" t="str">
            <v>RRN</v>
          </cell>
          <cell r="G457" t="str">
            <v>Dedi Buldan</v>
          </cell>
          <cell r="H457" t="str">
            <v>DBN</v>
          </cell>
          <cell r="I457">
            <v>42366</v>
          </cell>
        </row>
        <row r="458">
          <cell r="B458" t="str">
            <v>T69R</v>
          </cell>
          <cell r="C458" t="str">
            <v>T69R</v>
          </cell>
          <cell r="D458" t="str">
            <v>MEDANG ASEM</v>
          </cell>
          <cell r="E458" t="str">
            <v>Elan Ruslaeni</v>
          </cell>
          <cell r="F458" t="str">
            <v>ERS</v>
          </cell>
          <cell r="G458" t="str">
            <v>Rudi Septiadi</v>
          </cell>
          <cell r="H458" t="str">
            <v>RSI</v>
          </cell>
          <cell r="I458">
            <v>42366</v>
          </cell>
        </row>
        <row r="459">
          <cell r="B459" t="str">
            <v>TFGQ</v>
          </cell>
          <cell r="C459" t="str">
            <v>TFGQ</v>
          </cell>
          <cell r="D459" t="str">
            <v>GREEN GARDEN</v>
          </cell>
          <cell r="E459" t="str">
            <v>Elan Ruslaeni</v>
          </cell>
          <cell r="F459" t="str">
            <v>ERS</v>
          </cell>
          <cell r="G459" t="str">
            <v>Irfan Maulana</v>
          </cell>
          <cell r="H459" t="str">
            <v>IMN</v>
          </cell>
          <cell r="I459">
            <v>42367</v>
          </cell>
        </row>
        <row r="460">
          <cell r="B460" t="str">
            <v>T0VO</v>
          </cell>
          <cell r="C460" t="str">
            <v>T0VO</v>
          </cell>
          <cell r="D460" t="str">
            <v>CIPEUNDEUY</v>
          </cell>
          <cell r="E460" t="str">
            <v>Imam Wahyudi</v>
          </cell>
          <cell r="F460" t="str">
            <v>IWD</v>
          </cell>
          <cell r="G460" t="str">
            <v>Asep Solehudin</v>
          </cell>
          <cell r="H460" t="str">
            <v>ASP</v>
          </cell>
          <cell r="I460">
            <v>42367</v>
          </cell>
        </row>
        <row r="461">
          <cell r="B461" t="str">
            <v>T61Y</v>
          </cell>
          <cell r="C461" t="str">
            <v>T61Y</v>
          </cell>
          <cell r="D461" t="str">
            <v>MUSTIKA SARI 104</v>
          </cell>
          <cell r="E461" t="str">
            <v>Agus Hermawan</v>
          </cell>
          <cell r="F461" t="str">
            <v>AHE</v>
          </cell>
          <cell r="G461" t="str">
            <v>Supriatna</v>
          </cell>
          <cell r="H461" t="str">
            <v>SNA</v>
          </cell>
          <cell r="I461">
            <v>42368</v>
          </cell>
        </row>
        <row r="462">
          <cell r="B462" t="str">
            <v>TPNV</v>
          </cell>
          <cell r="C462" t="str">
            <v>FD3I</v>
          </cell>
          <cell r="D462" t="str">
            <v>RENGAS BANDUNG POM</v>
          </cell>
          <cell r="E462" t="str">
            <v>Tarma Efendi</v>
          </cell>
          <cell r="F462" t="str">
            <v>TFI</v>
          </cell>
          <cell r="G462" t="str">
            <v>Mulyanto</v>
          </cell>
          <cell r="H462" t="str">
            <v>MYO</v>
          </cell>
          <cell r="I462">
            <v>42368</v>
          </cell>
        </row>
        <row r="463">
          <cell r="B463" t="str">
            <v>TFXG</v>
          </cell>
          <cell r="C463" t="str">
            <v>TFXG</v>
          </cell>
          <cell r="D463" t="str">
            <v>SUKATANI BARU</v>
          </cell>
          <cell r="E463" t="str">
            <v>Tarma Efendi</v>
          </cell>
          <cell r="F463" t="str">
            <v>TFI</v>
          </cell>
          <cell r="G463" t="str">
            <v>Muji Syukur</v>
          </cell>
          <cell r="H463" t="str">
            <v>MSR</v>
          </cell>
          <cell r="I463">
            <v>42369</v>
          </cell>
        </row>
        <row r="464">
          <cell r="B464" t="str">
            <v>FQTR</v>
          </cell>
          <cell r="C464" t="str">
            <v>FQTR</v>
          </cell>
          <cell r="D464" t="str">
            <v>CILAMAYA</v>
          </cell>
          <cell r="E464" t="str">
            <v>Mahrus</v>
          </cell>
          <cell r="F464" t="str">
            <v>MRS</v>
          </cell>
          <cell r="G464" t="str">
            <v>Epi Sumantri</v>
          </cell>
          <cell r="H464" t="str">
            <v>EPI</v>
          </cell>
          <cell r="I464">
            <v>42369</v>
          </cell>
        </row>
        <row r="465">
          <cell r="B465" t="str">
            <v>TAZX</v>
          </cell>
          <cell r="C465" t="str">
            <v>TAZX</v>
          </cell>
          <cell r="D465" t="str">
            <v>SACA KUSUMAH</v>
          </cell>
          <cell r="E465" t="str">
            <v>Achmad Suntoro</v>
          </cell>
          <cell r="F465" t="str">
            <v>ASR</v>
          </cell>
          <cell r="G465" t="str">
            <v>Irmanudin</v>
          </cell>
          <cell r="H465" t="str">
            <v>INN</v>
          </cell>
          <cell r="I465">
            <v>42369</v>
          </cell>
        </row>
        <row r="466">
          <cell r="B466" t="str">
            <v>T9IH</v>
          </cell>
          <cell r="C466" t="str">
            <v>T9IH</v>
          </cell>
          <cell r="D466" t="str">
            <v>WANASARI KARAWANG</v>
          </cell>
          <cell r="E466" t="str">
            <v>Achmad Suntoro</v>
          </cell>
          <cell r="F466" t="str">
            <v>ASR</v>
          </cell>
          <cell r="G466" t="str">
            <v>Arif Syaifudin</v>
          </cell>
          <cell r="H466" t="str">
            <v>ADN</v>
          </cell>
          <cell r="I466">
            <v>42369</v>
          </cell>
        </row>
        <row r="467">
          <cell r="B467" t="str">
            <v>TW93</v>
          </cell>
          <cell r="C467" t="str">
            <v>TW93</v>
          </cell>
          <cell r="D467" t="str">
            <v>SUKATANI 05</v>
          </cell>
          <cell r="E467" t="str">
            <v>Tarma Efendi</v>
          </cell>
          <cell r="F467" t="str">
            <v>TFI</v>
          </cell>
          <cell r="G467" t="str">
            <v>Muji Syukur</v>
          </cell>
          <cell r="H467" t="str">
            <v>MSR</v>
          </cell>
          <cell r="I467">
            <v>42369</v>
          </cell>
        </row>
        <row r="468">
          <cell r="B468" t="str">
            <v>TA6B</v>
          </cell>
          <cell r="C468" t="str">
            <v>TA6B</v>
          </cell>
          <cell r="D468" t="str">
            <v>CILEWO</v>
          </cell>
          <cell r="E468" t="str">
            <v>Elan Ruslaeni</v>
          </cell>
          <cell r="F468" t="str">
            <v>ERS</v>
          </cell>
          <cell r="G468" t="str">
            <v>Feri Irawan</v>
          </cell>
          <cell r="H468" t="str">
            <v>FIN</v>
          </cell>
          <cell r="I468">
            <v>42395</v>
          </cell>
        </row>
        <row r="469">
          <cell r="B469" t="str">
            <v>F4J9</v>
          </cell>
          <cell r="C469" t="str">
            <v>F4J9</v>
          </cell>
          <cell r="D469" t="str">
            <v>NAKULA 2</v>
          </cell>
          <cell r="E469" t="str">
            <v>Achmad Suntoro</v>
          </cell>
          <cell r="F469" t="str">
            <v>ASR</v>
          </cell>
          <cell r="G469" t="str">
            <v>Arif Syaifudin</v>
          </cell>
          <cell r="H469" t="str">
            <v>ADN</v>
          </cell>
          <cell r="I469">
            <v>42399</v>
          </cell>
        </row>
        <row r="470">
          <cell r="B470" t="str">
            <v>FK1F</v>
          </cell>
          <cell r="C470" t="str">
            <v>FK1F</v>
          </cell>
          <cell r="D470" t="str">
            <v>CUT MUTIA 99</v>
          </cell>
          <cell r="E470" t="str">
            <v>Wildan Imami Al Chakim</v>
          </cell>
          <cell r="F470" t="str">
            <v>WDN</v>
          </cell>
          <cell r="G470" t="str">
            <v>Firman Alamsah</v>
          </cell>
          <cell r="H470" t="str">
            <v>FAH</v>
          </cell>
          <cell r="I470">
            <v>42400</v>
          </cell>
        </row>
        <row r="471">
          <cell r="B471" t="str">
            <v>TQM7</v>
          </cell>
          <cell r="C471" t="str">
            <v>TQM7</v>
          </cell>
          <cell r="D471" t="str">
            <v>JATI SARI 2</v>
          </cell>
          <cell r="E471" t="str">
            <v>Mahrus</v>
          </cell>
          <cell r="F471" t="str">
            <v>MRS</v>
          </cell>
          <cell r="G471" t="str">
            <v>Roni Permana</v>
          </cell>
          <cell r="H471" t="str">
            <v>RPA</v>
          </cell>
          <cell r="I471">
            <v>42412</v>
          </cell>
        </row>
        <row r="472">
          <cell r="B472" t="str">
            <v>TSI9</v>
          </cell>
          <cell r="C472" t="str">
            <v>TSI9</v>
          </cell>
          <cell r="D472" t="str">
            <v>PERMATA BOSIH</v>
          </cell>
          <cell r="E472" t="str">
            <v>Sony Tri Caksono</v>
          </cell>
          <cell r="F472" t="str">
            <v>STN</v>
          </cell>
          <cell r="G472" t="str">
            <v>Edi Endriyanto</v>
          </cell>
          <cell r="H472" t="str">
            <v>ERO</v>
          </cell>
          <cell r="I472">
            <v>42416</v>
          </cell>
        </row>
        <row r="473">
          <cell r="B473" t="str">
            <v>T7NE</v>
          </cell>
          <cell r="C473" t="str">
            <v>T7NE</v>
          </cell>
          <cell r="D473" t="str">
            <v>BALONG SARI</v>
          </cell>
          <cell r="E473" t="str">
            <v>Elan Ruslaeni</v>
          </cell>
          <cell r="F473" t="str">
            <v>ERS</v>
          </cell>
          <cell r="G473" t="str">
            <v>Sohibul Hidayat</v>
          </cell>
          <cell r="H473" t="str">
            <v>SHT</v>
          </cell>
          <cell r="I473">
            <v>42427</v>
          </cell>
        </row>
        <row r="474">
          <cell r="B474" t="str">
            <v>T8LB</v>
          </cell>
          <cell r="C474" t="str">
            <v>T8LB</v>
          </cell>
          <cell r="D474" t="str">
            <v>KEDAWUNG</v>
          </cell>
          <cell r="E474" t="str">
            <v>Elan Ruslaeni</v>
          </cell>
          <cell r="F474" t="str">
            <v>ERS</v>
          </cell>
          <cell r="G474" t="str">
            <v>Feri Irawan</v>
          </cell>
          <cell r="H474" t="str">
            <v>FIN</v>
          </cell>
          <cell r="I474">
            <v>42427</v>
          </cell>
        </row>
        <row r="475">
          <cell r="B475" t="str">
            <v>F9XY</v>
          </cell>
          <cell r="C475" t="str">
            <v>T4B5</v>
          </cell>
          <cell r="D475" t="str">
            <v>MELUR DUREN JAYA</v>
          </cell>
          <cell r="E475" t="str">
            <v>Wildan Imami Al Chakim</v>
          </cell>
          <cell r="F475" t="str">
            <v>WDN</v>
          </cell>
          <cell r="G475" t="str">
            <v>Yusup Bahtiar</v>
          </cell>
          <cell r="H475" t="str">
            <v>YBR</v>
          </cell>
          <cell r="I475">
            <v>42428</v>
          </cell>
        </row>
        <row r="476">
          <cell r="B476" t="str">
            <v>TX7G</v>
          </cell>
          <cell r="C476" t="str">
            <v>TX7G</v>
          </cell>
          <cell r="D476" t="str">
            <v>PURI NIRWANA</v>
          </cell>
          <cell r="E476" t="str">
            <v>Tarma Efendi</v>
          </cell>
          <cell r="F476" t="str">
            <v>TFI</v>
          </cell>
          <cell r="G476" t="str">
            <v>Aep Saepudin</v>
          </cell>
          <cell r="H476" t="str">
            <v>AEP</v>
          </cell>
          <cell r="I476">
            <v>42428</v>
          </cell>
        </row>
        <row r="477">
          <cell r="B477" t="str">
            <v>TDDR</v>
          </cell>
          <cell r="C477" t="str">
            <v>TDDR</v>
          </cell>
          <cell r="D477" t="str">
            <v>CILEBAR</v>
          </cell>
          <cell r="E477" t="str">
            <v>Mahrus</v>
          </cell>
          <cell r="F477" t="str">
            <v>MRS</v>
          </cell>
          <cell r="G477" t="str">
            <v>Epi Sumantri</v>
          </cell>
          <cell r="H477" t="str">
            <v>EPI</v>
          </cell>
          <cell r="I477">
            <v>42429</v>
          </cell>
        </row>
        <row r="478">
          <cell r="B478" t="str">
            <v>T1PT</v>
          </cell>
          <cell r="C478" t="str">
            <v>T1PT </v>
          </cell>
          <cell r="D478" t="str">
            <v>CITALANG TEGALWARU</v>
          </cell>
          <cell r="E478" t="str">
            <v>Suharno</v>
          </cell>
          <cell r="F478" t="str">
            <v>SHO</v>
          </cell>
          <cell r="G478" t="str">
            <v>Husen Alivelayati</v>
          </cell>
          <cell r="H478" t="str">
            <v>HAI</v>
          </cell>
          <cell r="I478">
            <v>42429</v>
          </cell>
        </row>
        <row r="479">
          <cell r="B479" t="str">
            <v>RVUR</v>
          </cell>
          <cell r="C479" t="str">
            <v>RVUR</v>
          </cell>
          <cell r="D479" t="str">
            <v>TAMAN CENTURY</v>
          </cell>
          <cell r="E479" t="str">
            <v>Asep Setiawan</v>
          </cell>
          <cell r="F479" t="str">
            <v>ASN</v>
          </cell>
          <cell r="G479" t="str">
            <v>Winarko</v>
          </cell>
          <cell r="H479" t="str">
            <v>WIN</v>
          </cell>
          <cell r="I479">
            <v>42429</v>
          </cell>
        </row>
        <row r="480">
          <cell r="B480" t="str">
            <v>TY3Z</v>
          </cell>
          <cell r="C480" t="str">
            <v>TY3Z</v>
          </cell>
          <cell r="D480" t="str">
            <v>RUKO PURI TELUK JAMBE</v>
          </cell>
          <cell r="E480" t="str">
            <v>Achmad Suntoro</v>
          </cell>
          <cell r="F480" t="str">
            <v>ASR</v>
          </cell>
          <cell r="G480" t="str">
            <v>Agus Julianto</v>
          </cell>
          <cell r="H480" t="str">
            <v>AJO</v>
          </cell>
          <cell r="I480">
            <v>42429</v>
          </cell>
        </row>
        <row r="481">
          <cell r="B481" t="str">
            <v>TW88</v>
          </cell>
          <cell r="C481" t="str">
            <v>TW88</v>
          </cell>
          <cell r="D481" t="str">
            <v>CITRA SWARNA</v>
          </cell>
          <cell r="E481" t="str">
            <v>Rochmad Rochmadon</v>
          </cell>
          <cell r="F481" t="str">
            <v>RRN</v>
          </cell>
          <cell r="G481" t="str">
            <v>Onang Mubarok</v>
          </cell>
          <cell r="H481" t="str">
            <v>ONG</v>
          </cell>
          <cell r="I481">
            <v>42447</v>
          </cell>
        </row>
        <row r="482">
          <cell r="B482" t="str">
            <v>TEW1</v>
          </cell>
          <cell r="C482" t="str">
            <v>TEW1</v>
          </cell>
          <cell r="D482" t="str">
            <v>SETIA MEKAR</v>
          </cell>
          <cell r="E482" t="str">
            <v>Edi Riswandi</v>
          </cell>
          <cell r="F482" t="str">
            <v>ERI</v>
          </cell>
          <cell r="G482" t="str">
            <v>Ugi Sumarna</v>
          </cell>
          <cell r="H482" t="str">
            <v>USA</v>
          </cell>
          <cell r="I482">
            <v>42447</v>
          </cell>
        </row>
        <row r="483">
          <cell r="B483" t="str">
            <v>FZKS</v>
          </cell>
          <cell r="C483" t="str">
            <v>FZKS</v>
          </cell>
          <cell r="D483" t="str">
            <v>KUTAPOHACI</v>
          </cell>
          <cell r="E483" t="str">
            <v>Rochmad Rochmadon</v>
          </cell>
          <cell r="F483" t="str">
            <v>RRN</v>
          </cell>
          <cell r="G483" t="str">
            <v>Dedi Buldan</v>
          </cell>
          <cell r="H483" t="str">
            <v>DBN</v>
          </cell>
          <cell r="I483">
            <v>42448</v>
          </cell>
        </row>
        <row r="484">
          <cell r="B484" t="str">
            <v>T5AN</v>
          </cell>
          <cell r="C484" t="str">
            <v>T5AN</v>
          </cell>
          <cell r="D484" t="str">
            <v>RAWAKALONG</v>
          </cell>
          <cell r="E484" t="str">
            <v>Edi Riswandi</v>
          </cell>
          <cell r="F484" t="str">
            <v>ERI</v>
          </cell>
          <cell r="G484" t="str">
            <v>Ugi Sumarna</v>
          </cell>
          <cell r="H484" t="str">
            <v>USA</v>
          </cell>
          <cell r="I484">
            <v>42459</v>
          </cell>
        </row>
        <row r="485">
          <cell r="B485" t="str">
            <v>TTHP</v>
          </cell>
          <cell r="C485" t="str">
            <v>TTHP</v>
          </cell>
          <cell r="D485" t="str">
            <v>SURYA MANDALA</v>
          </cell>
          <cell r="E485" t="str">
            <v>Asep Setiawan</v>
          </cell>
          <cell r="F485" t="str">
            <v>ASN</v>
          </cell>
          <cell r="G485" t="str">
            <v>Roni Sutiawan</v>
          </cell>
          <cell r="H485" t="str">
            <v>RSN</v>
          </cell>
          <cell r="I485">
            <v>42459</v>
          </cell>
        </row>
        <row r="486">
          <cell r="B486" t="str">
            <v>TDOP</v>
          </cell>
          <cell r="C486" t="str">
            <v>TDOP</v>
          </cell>
          <cell r="D486" t="str">
            <v>BOLANG TIRTAJAYA</v>
          </cell>
          <cell r="E486" t="str">
            <v>Elan Ruslaeni</v>
          </cell>
          <cell r="F486" t="str">
            <v>ERS</v>
          </cell>
          <cell r="G486" t="str">
            <v>Darsam</v>
          </cell>
          <cell r="H486" t="str">
            <v>DSM</v>
          </cell>
          <cell r="I486">
            <v>42486</v>
          </cell>
        </row>
        <row r="487">
          <cell r="B487" t="str">
            <v>T3ZR</v>
          </cell>
          <cell r="C487" t="str">
            <v>T3ZR</v>
          </cell>
          <cell r="D487" t="str">
            <v>JAKAMULYA</v>
          </cell>
          <cell r="E487" t="str">
            <v>Asep Setiawan</v>
          </cell>
          <cell r="F487" t="str">
            <v>ASN</v>
          </cell>
          <cell r="G487" t="str">
            <v>Roni Sutiawan</v>
          </cell>
          <cell r="H487" t="str">
            <v>RSN</v>
          </cell>
          <cell r="I487">
            <v>42487</v>
          </cell>
        </row>
        <row r="488">
          <cell r="B488" t="str">
            <v>F1YQ</v>
          </cell>
          <cell r="C488" t="str">
            <v>TXDS</v>
          </cell>
          <cell r="D488" t="str">
            <v>CINANGKA</v>
          </cell>
          <cell r="E488" t="str">
            <v>Suparman</v>
          </cell>
          <cell r="F488" t="str">
            <v>SPN</v>
          </cell>
          <cell r="G488" t="str">
            <v>Rijqi Haqiqi</v>
          </cell>
          <cell r="H488" t="str">
            <v>RHI</v>
          </cell>
          <cell r="I488">
            <v>42490</v>
          </cell>
        </row>
        <row r="489">
          <cell r="B489" t="str">
            <v>T78O</v>
          </cell>
          <cell r="C489" t="str">
            <v>T78O</v>
          </cell>
          <cell r="D489" t="str">
            <v>NEGLASARI</v>
          </cell>
          <cell r="E489" t="str">
            <v>Suharno</v>
          </cell>
          <cell r="F489" t="str">
            <v>SHO</v>
          </cell>
          <cell r="G489" t="str">
            <v>Acep Maman Gahtoni</v>
          </cell>
          <cell r="H489" t="str">
            <v>AMG</v>
          </cell>
          <cell r="I489">
            <v>42490</v>
          </cell>
        </row>
        <row r="490">
          <cell r="B490" t="str">
            <v>TAQF</v>
          </cell>
          <cell r="C490" t="str">
            <v>TAQF</v>
          </cell>
          <cell r="D490" t="str">
            <v>PERUM PANORAMA</v>
          </cell>
          <cell r="E490" t="str">
            <v>Suharno</v>
          </cell>
          <cell r="F490" t="str">
            <v>SHO</v>
          </cell>
          <cell r="G490" t="str">
            <v>Niko Parman</v>
          </cell>
          <cell r="H490" t="str">
            <v>NPN</v>
          </cell>
          <cell r="I490">
            <v>42508</v>
          </cell>
        </row>
        <row r="491">
          <cell r="B491" t="str">
            <v>THBF</v>
          </cell>
          <cell r="C491" t="str">
            <v>THBF</v>
          </cell>
          <cell r="D491" t="str">
            <v>PERMATA REGENCY CIKAMPEK</v>
          </cell>
          <cell r="E491" t="str">
            <v>Mahrus</v>
          </cell>
          <cell r="F491" t="str">
            <v>MRS</v>
          </cell>
          <cell r="G491" t="str">
            <v>Suprapti Rahayu</v>
          </cell>
          <cell r="H491" t="str">
            <v>SHA</v>
          </cell>
          <cell r="I491">
            <v>42515</v>
          </cell>
        </row>
        <row r="492">
          <cell r="B492" t="str">
            <v>TAUS</v>
          </cell>
          <cell r="C492" t="str">
            <v>TAUS</v>
          </cell>
          <cell r="D492" t="str">
            <v>GREEN VILLAGE</v>
          </cell>
          <cell r="E492" t="str">
            <v>Achmad Suntoro</v>
          </cell>
          <cell r="F492" t="str">
            <v>ASR</v>
          </cell>
          <cell r="G492" t="str">
            <v>Agus Julianto</v>
          </cell>
          <cell r="H492" t="str">
            <v>AJO</v>
          </cell>
          <cell r="I492">
            <v>42518</v>
          </cell>
        </row>
        <row r="493">
          <cell r="B493" t="str">
            <v>FWZI</v>
          </cell>
          <cell r="C493" t="str">
            <v>FWZI</v>
          </cell>
          <cell r="D493" t="str">
            <v>CIBARUSAH</v>
          </cell>
          <cell r="E493" t="str">
            <v>Triyono Bin Yoso Pawiro</v>
          </cell>
          <cell r="F493" t="str">
            <v>TYO</v>
          </cell>
          <cell r="G493" t="str">
            <v>Hilmanudin</v>
          </cell>
          <cell r="H493" t="str">
            <v>HDN</v>
          </cell>
          <cell r="I493">
            <v>42521</v>
          </cell>
        </row>
        <row r="494">
          <cell r="B494" t="str">
            <v>TRTK</v>
          </cell>
          <cell r="C494" t="str">
            <v>TRTK</v>
          </cell>
          <cell r="D494" t="str">
            <v>SABAJAYA</v>
          </cell>
          <cell r="E494" t="str">
            <v>Elan Ruslaeni</v>
          </cell>
          <cell r="F494" t="str">
            <v>ERS</v>
          </cell>
          <cell r="G494" t="str">
            <v>Rudi Septiadi</v>
          </cell>
          <cell r="H494" t="str">
            <v>RSI</v>
          </cell>
          <cell r="I494">
            <v>42521</v>
          </cell>
        </row>
        <row r="495">
          <cell r="B495" t="str">
            <v>TL8D</v>
          </cell>
          <cell r="C495" t="str">
            <v>TL8D</v>
          </cell>
          <cell r="D495" t="str">
            <v>SUKATANI KM 10</v>
          </cell>
          <cell r="E495" t="str">
            <v>Suharno</v>
          </cell>
          <cell r="F495" t="str">
            <v>SHO</v>
          </cell>
          <cell r="G495" t="str">
            <v>Ridwan Ilyas Suhendar</v>
          </cell>
          <cell r="H495" t="str">
            <v>RIS</v>
          </cell>
          <cell r="I495">
            <v>42521</v>
          </cell>
        </row>
        <row r="496">
          <cell r="B496" t="str">
            <v>TN68</v>
          </cell>
          <cell r="C496" t="str">
            <v>TN68</v>
          </cell>
          <cell r="D496" t="str">
            <v>SYECHQURO BARU</v>
          </cell>
          <cell r="E496" t="str">
            <v>Elan Ruslaeni</v>
          </cell>
          <cell r="F496" t="str">
            <v>ERS</v>
          </cell>
          <cell r="G496" t="str">
            <v>Feri Irawan</v>
          </cell>
          <cell r="H496" t="str">
            <v>FIN</v>
          </cell>
          <cell r="I496">
            <v>42521</v>
          </cell>
        </row>
        <row r="497">
          <cell r="B497" t="str">
            <v>TYO9</v>
          </cell>
          <cell r="C497" t="str">
            <v>TYO9</v>
          </cell>
          <cell r="D497" t="str">
            <v>PERUMNAS BLOCK J</v>
          </cell>
          <cell r="E497" t="str">
            <v>Achmad Suntoro</v>
          </cell>
          <cell r="F497" t="str">
            <v>ASR</v>
          </cell>
          <cell r="G497" t="str">
            <v>Cecep Hasanudin</v>
          </cell>
          <cell r="H497" t="str">
            <v>CHN</v>
          </cell>
          <cell r="I497">
            <v>42535</v>
          </cell>
        </row>
        <row r="498">
          <cell r="B498" t="str">
            <v>TZRU</v>
          </cell>
          <cell r="C498" t="str">
            <v>TZRU</v>
          </cell>
          <cell r="D498" t="str">
            <v>MARACANG PASIFIC</v>
          </cell>
          <cell r="E498" t="str">
            <v>Suparman</v>
          </cell>
          <cell r="F498" t="str">
            <v>SPN</v>
          </cell>
          <cell r="G498" t="str">
            <v>Restu Nurzamil Haq</v>
          </cell>
          <cell r="H498" t="str">
            <v>RNQ</v>
          </cell>
          <cell r="I498">
            <v>42537</v>
          </cell>
        </row>
        <row r="499">
          <cell r="B499" t="str">
            <v>FR3H</v>
          </cell>
          <cell r="C499" t="str">
            <v>FR3H</v>
          </cell>
          <cell r="D499" t="str">
            <v>APARTEMEN GRAND DHIKA</v>
          </cell>
          <cell r="E499" t="str">
            <v>Edi Riswandi</v>
          </cell>
          <cell r="F499" t="str">
            <v>ERI</v>
          </cell>
          <cell r="G499" t="str">
            <v>Stefanus</v>
          </cell>
          <cell r="H499" t="str">
            <v>STF</v>
          </cell>
          <cell r="I499">
            <v>42539</v>
          </cell>
        </row>
        <row r="500">
          <cell r="B500" t="str">
            <v>TSCR</v>
          </cell>
          <cell r="C500" t="str">
            <v>TSCR</v>
          </cell>
          <cell r="D500" t="str">
            <v>BAYUR KIDUL</v>
          </cell>
          <cell r="E500" t="str">
            <v>Mahrus</v>
          </cell>
          <cell r="F500" t="str">
            <v>MRS</v>
          </cell>
          <cell r="G500" t="str">
            <v>Abdul Rohman</v>
          </cell>
          <cell r="H500" t="str">
            <v>AHN</v>
          </cell>
          <cell r="I500">
            <v>42543</v>
          </cell>
        </row>
        <row r="501">
          <cell r="B501" t="str">
            <v>TC7U</v>
          </cell>
          <cell r="C501" t="str">
            <v>TC7U</v>
          </cell>
          <cell r="D501" t="str">
            <v>CILOA CIBOGO</v>
          </cell>
          <cell r="E501" t="str">
            <v>Imam Wahyudi</v>
          </cell>
          <cell r="F501" t="str">
            <v>IWD</v>
          </cell>
          <cell r="G501" t="str">
            <v>Robby Abdul Jabar</v>
          </cell>
          <cell r="H501" t="str">
            <v>RAJ</v>
          </cell>
          <cell r="I501">
            <v>42544</v>
          </cell>
        </row>
        <row r="502">
          <cell r="B502" t="str">
            <v>TRQV</v>
          </cell>
          <cell r="C502" t="str">
            <v>TRQV</v>
          </cell>
          <cell r="D502" t="str">
            <v>WANTILAN</v>
          </cell>
          <cell r="E502" t="str">
            <v>Imam Wahyudi</v>
          </cell>
          <cell r="F502" t="str">
            <v>IWD</v>
          </cell>
          <cell r="G502" t="str">
            <v>Asep Solehudin</v>
          </cell>
          <cell r="H502" t="str">
            <v>ASP</v>
          </cell>
          <cell r="I502">
            <v>42546</v>
          </cell>
        </row>
        <row r="503">
          <cell r="B503" t="str">
            <v>FYL7</v>
          </cell>
          <cell r="C503" t="str">
            <v>FYL7</v>
          </cell>
          <cell r="D503" t="str">
            <v>BLOKANG</v>
          </cell>
          <cell r="E503" t="str">
            <v>Tarma Efendi</v>
          </cell>
          <cell r="F503" t="str">
            <v>TFI</v>
          </cell>
          <cell r="G503" t="str">
            <v>Muji Syukur</v>
          </cell>
          <cell r="H503" t="str">
            <v>MSR</v>
          </cell>
          <cell r="I503">
            <v>42549</v>
          </cell>
        </row>
        <row r="504">
          <cell r="B504" t="str">
            <v>TE4W</v>
          </cell>
          <cell r="C504" t="str">
            <v>TE4W</v>
          </cell>
          <cell r="D504" t="str">
            <v>RAYA SETU</v>
          </cell>
          <cell r="E504" t="str">
            <v>Triyono Bin Yoso Pawiro</v>
          </cell>
          <cell r="F504" t="str">
            <v>TYO</v>
          </cell>
          <cell r="G504" t="str">
            <v>Imam Maulana Ginanjar</v>
          </cell>
          <cell r="H504" t="str">
            <v>IMG</v>
          </cell>
          <cell r="I504">
            <v>42550</v>
          </cell>
        </row>
        <row r="505">
          <cell r="B505" t="str">
            <v>TEIK</v>
          </cell>
          <cell r="C505" t="str">
            <v>TEIK</v>
          </cell>
          <cell r="D505" t="str">
            <v>SPBU TANJUNG PURA</v>
          </cell>
          <cell r="E505" t="str">
            <v>Elan Ruslaeni</v>
          </cell>
          <cell r="F505" t="str">
            <v>ERS</v>
          </cell>
          <cell r="G505" t="str">
            <v>Irfan Maulana</v>
          </cell>
          <cell r="H505" t="str">
            <v>IMN</v>
          </cell>
          <cell r="I505">
            <v>42550</v>
          </cell>
        </row>
        <row r="506">
          <cell r="B506" t="str">
            <v>TDR1</v>
          </cell>
          <cell r="C506" t="str">
            <v>TDR1</v>
          </cell>
          <cell r="D506" t="str">
            <v>AMANSARI</v>
          </cell>
          <cell r="E506" t="str">
            <v>Elan Ruslaeni</v>
          </cell>
          <cell r="F506" t="str">
            <v>ERS</v>
          </cell>
          <cell r="G506" t="str">
            <v>Iis Nuraisah</v>
          </cell>
          <cell r="H506" t="str">
            <v>IIS</v>
          </cell>
          <cell r="I506">
            <v>42551</v>
          </cell>
        </row>
        <row r="507">
          <cell r="B507" t="str">
            <v>TWQJ</v>
          </cell>
          <cell r="C507" t="str">
            <v>TWQJ</v>
          </cell>
          <cell r="D507" t="str">
            <v>CIASEM GIRANG</v>
          </cell>
          <cell r="E507" t="str">
            <v>Suyatno</v>
          </cell>
          <cell r="F507" t="str">
            <v>YTO</v>
          </cell>
          <cell r="G507" t="str">
            <v>Teguh Rianto</v>
          </cell>
          <cell r="H507" t="str">
            <v>TRO</v>
          </cell>
          <cell r="I507">
            <v>42551</v>
          </cell>
        </row>
        <row r="508">
          <cell r="B508" t="str">
            <v>FWGV</v>
          </cell>
          <cell r="C508" t="str">
            <v>FWGV</v>
          </cell>
          <cell r="D508" t="str">
            <v>GRAND PERMATA CITY</v>
          </cell>
          <cell r="E508" t="str">
            <v>Tarma Efendi</v>
          </cell>
          <cell r="F508" t="str">
            <v>TFI</v>
          </cell>
          <cell r="G508" t="str">
            <v>Muji Syukur</v>
          </cell>
          <cell r="H508" t="str">
            <v>MSR</v>
          </cell>
          <cell r="I508">
            <v>42551</v>
          </cell>
        </row>
        <row r="509">
          <cell r="B509" t="str">
            <v>TRNX</v>
          </cell>
          <cell r="C509" t="str">
            <v>TRNX</v>
          </cell>
          <cell r="D509" t="str">
            <v>JABONG PAGADEN</v>
          </cell>
          <cell r="E509" t="str">
            <v>Imam Wahyudi</v>
          </cell>
          <cell r="F509" t="str">
            <v>IWD</v>
          </cell>
          <cell r="G509" t="str">
            <v>Robby Abdul Jabar</v>
          </cell>
          <cell r="H509" t="str">
            <v>RAJ</v>
          </cell>
          <cell r="I509">
            <v>42551</v>
          </cell>
        </row>
        <row r="510">
          <cell r="B510" t="str">
            <v>TCTV</v>
          </cell>
          <cell r="C510" t="str">
            <v>TCTV</v>
          </cell>
          <cell r="D510" t="str">
            <v>EXIT TOL KARAWANG BARAT</v>
          </cell>
          <cell r="E510" t="str">
            <v>Achmad Suntoro</v>
          </cell>
          <cell r="F510" t="str">
            <v>ASR</v>
          </cell>
          <cell r="G510" t="str">
            <v>Arif Syaifudin</v>
          </cell>
          <cell r="H510" t="str">
            <v>ADN</v>
          </cell>
          <cell r="I510">
            <v>42551</v>
          </cell>
        </row>
        <row r="511">
          <cell r="B511" t="str">
            <v>FEB1</v>
          </cell>
          <cell r="C511" t="str">
            <v>F6B4</v>
          </cell>
          <cell r="D511" t="str">
            <v>SPBU KARTINI</v>
          </cell>
          <cell r="E511" t="str">
            <v>Asep Setiawan</v>
          </cell>
          <cell r="F511" t="str">
            <v>ASN</v>
          </cell>
          <cell r="G511" t="str">
            <v>Didi Suhandi</v>
          </cell>
          <cell r="H511" t="str">
            <v>DSI</v>
          </cell>
          <cell r="I511">
            <v>42582</v>
          </cell>
        </row>
        <row r="512">
          <cell r="B512" t="str">
            <v>FLNQ</v>
          </cell>
          <cell r="C512" t="str">
            <v>TIW8</v>
          </cell>
          <cell r="D512" t="str">
            <v>KALIJATI TIMUR</v>
          </cell>
          <cell r="E512" t="str">
            <v>Imam Wahyudi</v>
          </cell>
          <cell r="F512" t="str">
            <v>IWD</v>
          </cell>
          <cell r="G512" t="str">
            <v>Asep Solehudin</v>
          </cell>
          <cell r="H512" t="str">
            <v>ASP</v>
          </cell>
          <cell r="I512">
            <v>42629</v>
          </cell>
        </row>
        <row r="513">
          <cell r="B513" t="str">
            <v>TFQC</v>
          </cell>
          <cell r="C513" t="str">
            <v>TFQC</v>
          </cell>
          <cell r="D513" t="str">
            <v>PABUARAN RAYA</v>
          </cell>
          <cell r="E513" t="str">
            <v>Suyatno</v>
          </cell>
          <cell r="F513" t="str">
            <v>YTO</v>
          </cell>
          <cell r="G513" t="str">
            <v>Samsul Bahri</v>
          </cell>
          <cell r="H513" t="str">
            <v>SBI</v>
          </cell>
          <cell r="I513">
            <v>42629</v>
          </cell>
        </row>
        <row r="514">
          <cell r="B514" t="str">
            <v>TAOM</v>
          </cell>
          <cell r="C514" t="str">
            <v>TAOM</v>
          </cell>
          <cell r="D514" t="str">
            <v>PALUMBON RAYA</v>
          </cell>
          <cell r="E514" t="str">
            <v>Elan Ruslaeni</v>
          </cell>
          <cell r="F514" t="str">
            <v>ERS</v>
          </cell>
          <cell r="G514" t="str">
            <v>Feri Irawan</v>
          </cell>
          <cell r="H514" t="str">
            <v>FIN</v>
          </cell>
          <cell r="I514">
            <v>42636</v>
          </cell>
        </row>
        <row r="515">
          <cell r="B515" t="str">
            <v>FGYP</v>
          </cell>
          <cell r="C515" t="str">
            <v>FGYP</v>
          </cell>
          <cell r="D515" t="str">
            <v>CIMUNING 10</v>
          </cell>
          <cell r="E515" t="str">
            <v>Triyono Bin Yoso Pawiro</v>
          </cell>
          <cell r="F515" t="str">
            <v>TYO</v>
          </cell>
          <cell r="G515" t="str">
            <v>Aep Saepudin</v>
          </cell>
          <cell r="H515" t="str">
            <v>APN</v>
          </cell>
          <cell r="I515">
            <v>42640</v>
          </cell>
        </row>
        <row r="516">
          <cell r="B516" t="str">
            <v>T2GQ</v>
          </cell>
          <cell r="C516" t="str">
            <v>T2GQ</v>
          </cell>
          <cell r="D516" t="str">
            <v>COMPRENG JATIREJA</v>
          </cell>
          <cell r="E516" t="str">
            <v>Suyatno</v>
          </cell>
          <cell r="F516" t="str">
            <v>YTO</v>
          </cell>
          <cell r="G516" t="str">
            <v>Yana Casyana</v>
          </cell>
          <cell r="H516" t="str">
            <v>YCA</v>
          </cell>
          <cell r="I516">
            <v>42640</v>
          </cell>
        </row>
        <row r="517">
          <cell r="B517" t="str">
            <v>TCRM</v>
          </cell>
          <cell r="C517" t="str">
            <v>TCRM</v>
          </cell>
          <cell r="D517" t="str">
            <v>MANIIS</v>
          </cell>
          <cell r="E517" t="str">
            <v>Suharno</v>
          </cell>
          <cell r="F517" t="str">
            <v>SHO</v>
          </cell>
          <cell r="G517" t="str">
            <v>Husen Alivelayati</v>
          </cell>
          <cell r="H517" t="str">
            <v>HAI</v>
          </cell>
          <cell r="I517">
            <v>42643</v>
          </cell>
        </row>
        <row r="518">
          <cell r="B518" t="str">
            <v>TAO2</v>
          </cell>
          <cell r="C518" t="str">
            <v>TAO2</v>
          </cell>
          <cell r="D518" t="str">
            <v>RENGASDENGKLOK BARU</v>
          </cell>
          <cell r="E518" t="str">
            <v>Elan Ruslaeni</v>
          </cell>
          <cell r="F518" t="str">
            <v>ERS</v>
          </cell>
          <cell r="G518" t="str">
            <v>Rudi Septiadi</v>
          </cell>
          <cell r="H518" t="str">
            <v>RSI</v>
          </cell>
          <cell r="I518">
            <v>42643</v>
          </cell>
        </row>
        <row r="519">
          <cell r="B519" t="str">
            <v>TUW2</v>
          </cell>
          <cell r="C519" t="str">
            <v>TUW2</v>
          </cell>
          <cell r="D519" t="str">
            <v>TELUK BANGO</v>
          </cell>
          <cell r="E519" t="str">
            <v>Elan Ruslaeni</v>
          </cell>
          <cell r="F519" t="str">
            <v>ERS</v>
          </cell>
          <cell r="G519" t="str">
            <v>Rudi Septiadi</v>
          </cell>
          <cell r="H519" t="str">
            <v>RSI</v>
          </cell>
          <cell r="I519">
            <v>42643</v>
          </cell>
        </row>
        <row r="520">
          <cell r="B520" t="str">
            <v>T9JC</v>
          </cell>
          <cell r="C520" t="str">
            <v>T9JC</v>
          </cell>
          <cell r="D520" t="str">
            <v>BABAKAN CIASEM</v>
          </cell>
          <cell r="E520" t="str">
            <v>Suyatno</v>
          </cell>
          <cell r="F520" t="str">
            <v>YTO</v>
          </cell>
          <cell r="G520" t="str">
            <v>Teguh Rianto</v>
          </cell>
          <cell r="H520" t="str">
            <v>TRO</v>
          </cell>
          <cell r="I520">
            <v>42643</v>
          </cell>
        </row>
        <row r="521">
          <cell r="B521" t="str">
            <v>T6OH</v>
          </cell>
          <cell r="C521" t="str">
            <v>T6OH</v>
          </cell>
          <cell r="D521" t="str">
            <v>PAKIS KARAWANG</v>
          </cell>
          <cell r="E521" t="str">
            <v>Elan Ruslaeni</v>
          </cell>
          <cell r="F521" t="str">
            <v>ERS</v>
          </cell>
          <cell r="G521" t="str">
            <v>Rudi Septiadi</v>
          </cell>
          <cell r="H521" t="str">
            <v>RSI</v>
          </cell>
          <cell r="I521">
            <v>42664</v>
          </cell>
        </row>
        <row r="522">
          <cell r="B522" t="str">
            <v>TO58</v>
          </cell>
          <cell r="C522" t="str">
            <v>TO58</v>
          </cell>
          <cell r="D522" t="str">
            <v>PAMOYANAN</v>
          </cell>
          <cell r="E522" t="str">
            <v>Suharno</v>
          </cell>
          <cell r="F522" t="str">
            <v>SHO</v>
          </cell>
          <cell r="G522" t="str">
            <v>Husen Alivelayati</v>
          </cell>
          <cell r="H522" t="str">
            <v>HAI</v>
          </cell>
          <cell r="I522">
            <v>42664</v>
          </cell>
        </row>
        <row r="523">
          <cell r="B523" t="str">
            <v>TL2E</v>
          </cell>
          <cell r="C523" t="str">
            <v>TL2E</v>
          </cell>
          <cell r="D523" t="str">
            <v>BUMI WARINGIN INDAH</v>
          </cell>
          <cell r="E523" t="str">
            <v>Tarma Efendi</v>
          </cell>
          <cell r="F523" t="str">
            <v>TFI</v>
          </cell>
          <cell r="G523" t="str">
            <v>Mulyanto</v>
          </cell>
          <cell r="H523" t="str">
            <v>MYO</v>
          </cell>
          <cell r="I523">
            <v>42670</v>
          </cell>
        </row>
        <row r="524">
          <cell r="B524" t="str">
            <v>TG1G</v>
          </cell>
          <cell r="C524" t="str">
            <v>TG1G</v>
          </cell>
          <cell r="D524" t="str">
            <v>BANGLE</v>
          </cell>
          <cell r="E524" t="str">
            <v>Rochmad Rochmadon</v>
          </cell>
          <cell r="F524" t="str">
            <v>RRN</v>
          </cell>
          <cell r="G524" t="str">
            <v>Onang Mubarok</v>
          </cell>
          <cell r="H524" t="str">
            <v>ONG</v>
          </cell>
          <cell r="I524">
            <v>42674</v>
          </cell>
        </row>
        <row r="525">
          <cell r="B525" t="str">
            <v>TY6X</v>
          </cell>
          <cell r="C525" t="str">
            <v>TY6X</v>
          </cell>
          <cell r="D525" t="str">
            <v>LINGKAR TANJUNGPURA</v>
          </cell>
          <cell r="E525" t="str">
            <v>Rochmad Rochmadon</v>
          </cell>
          <cell r="F525" t="str">
            <v>RRN</v>
          </cell>
          <cell r="G525" t="str">
            <v>Onang Mubarok</v>
          </cell>
          <cell r="H525" t="str">
            <v>ONG</v>
          </cell>
          <cell r="I525">
            <v>42699</v>
          </cell>
        </row>
        <row r="526">
          <cell r="B526" t="str">
            <v>TOIE</v>
          </cell>
          <cell r="C526" t="str">
            <v>TOIE</v>
          </cell>
          <cell r="D526" t="str">
            <v>PINAYUNGAN RAYA</v>
          </cell>
          <cell r="E526" t="str">
            <v>Achmad Suntoro</v>
          </cell>
          <cell r="F526" t="str">
            <v>ASR</v>
          </cell>
          <cell r="G526" t="str">
            <v>Agus Hermawan</v>
          </cell>
          <cell r="H526" t="str">
            <v>AHW</v>
          </cell>
          <cell r="I526">
            <v>42699</v>
          </cell>
        </row>
        <row r="527">
          <cell r="B527" t="str">
            <v>T8DL</v>
          </cell>
          <cell r="C527" t="str">
            <v>T8DL</v>
          </cell>
          <cell r="D527" t="str">
            <v>BUMI KAHURIPAN INDAH</v>
          </cell>
          <cell r="E527" t="str">
            <v>Tarma Efendi</v>
          </cell>
          <cell r="F527" t="str">
            <v>TFI</v>
          </cell>
          <cell r="G527" t="str">
            <v>Muji Syukur</v>
          </cell>
          <cell r="H527" t="str">
            <v>MSR</v>
          </cell>
          <cell r="I527">
            <v>42700</v>
          </cell>
        </row>
        <row r="528">
          <cell r="B528" t="str">
            <v>TCKU</v>
          </cell>
          <cell r="C528" t="str">
            <v>TCKU</v>
          </cell>
          <cell r="D528" t="str">
            <v>CIKALONG SARI</v>
          </cell>
          <cell r="E528" t="str">
            <v>Mahrus</v>
          </cell>
          <cell r="F528" t="str">
            <v>MRS</v>
          </cell>
          <cell r="G528" t="str">
            <v>Abdul Rohman</v>
          </cell>
          <cell r="H528" t="str">
            <v>AHN</v>
          </cell>
          <cell r="I528">
            <v>42704</v>
          </cell>
        </row>
        <row r="529">
          <cell r="B529" t="str">
            <v>TPVB</v>
          </cell>
          <cell r="C529" t="str">
            <v>TPVB</v>
          </cell>
          <cell r="D529" t="str">
            <v>RENGASDENGKLOK KARAWANG</v>
          </cell>
          <cell r="E529" t="str">
            <v>Elan Ruslaeni</v>
          </cell>
          <cell r="F529" t="str">
            <v>ERS</v>
          </cell>
          <cell r="G529" t="str">
            <v>Iis Nuraisah</v>
          </cell>
          <cell r="H529" t="str">
            <v>IIS</v>
          </cell>
          <cell r="I529">
            <v>42704</v>
          </cell>
        </row>
        <row r="530">
          <cell r="B530" t="str">
            <v>F4WG</v>
          </cell>
          <cell r="C530" t="str">
            <v>F4WG</v>
          </cell>
          <cell r="D530" t="str">
            <v>WANAKERTA</v>
          </cell>
          <cell r="E530" t="str">
            <v>Suyatno</v>
          </cell>
          <cell r="F530" t="str">
            <v>YTO</v>
          </cell>
          <cell r="G530" t="str">
            <v>Samsul Bahri</v>
          </cell>
          <cell r="H530" t="str">
            <v>SBI</v>
          </cell>
          <cell r="I530">
            <v>42704</v>
          </cell>
        </row>
        <row r="531">
          <cell r="B531" t="str">
            <v>T8O0</v>
          </cell>
          <cell r="C531" t="str">
            <v>T8O0</v>
          </cell>
          <cell r="D531" t="str">
            <v>IPIK GANDAMANAH RAYA</v>
          </cell>
          <cell r="E531" t="str">
            <v>Suparman</v>
          </cell>
          <cell r="F531" t="str">
            <v>SPN</v>
          </cell>
          <cell r="G531" t="str">
            <v>Sutrisno Setiawan</v>
          </cell>
          <cell r="H531" t="str">
            <v>SSN</v>
          </cell>
          <cell r="I531">
            <v>42704</v>
          </cell>
        </row>
        <row r="532">
          <cell r="B532" t="str">
            <v>T5QI</v>
          </cell>
          <cell r="C532" t="str">
            <v>T5QI</v>
          </cell>
          <cell r="D532" t="str">
            <v>LOJI RAYA</v>
          </cell>
          <cell r="E532" t="str">
            <v>Achmad Suntoro</v>
          </cell>
          <cell r="F532" t="str">
            <v>ASR</v>
          </cell>
          <cell r="G532" t="str">
            <v>Arif Syaifudin</v>
          </cell>
          <cell r="H532" t="str">
            <v>ADN</v>
          </cell>
          <cell r="I532">
            <v>42725</v>
          </cell>
        </row>
        <row r="533">
          <cell r="B533" t="str">
            <v>FYA2</v>
          </cell>
          <cell r="C533" t="str">
            <v>FYA2</v>
          </cell>
          <cell r="D533" t="str">
            <v>ORCHID NIAGA</v>
          </cell>
          <cell r="E533" t="str">
            <v>Triyono Bin Yoso Pawiro</v>
          </cell>
          <cell r="F533" t="str">
            <v>TYO</v>
          </cell>
          <cell r="G533" t="str">
            <v>Suaibaul Aslamiah</v>
          </cell>
          <cell r="H533" t="str">
            <v>SAH</v>
          </cell>
          <cell r="I533">
            <v>42725</v>
          </cell>
        </row>
        <row r="534">
          <cell r="B534" t="str">
            <v>TCFT</v>
          </cell>
          <cell r="C534" t="str">
            <v>TCFT</v>
          </cell>
          <cell r="D534" t="str">
            <v>DARAWOLONG CENGKONG</v>
          </cell>
          <cell r="E534" t="str">
            <v>Rochmad Rochmadon</v>
          </cell>
          <cell r="F534" t="str">
            <v>RRN</v>
          </cell>
          <cell r="G534" t="str">
            <v>Fitra Arifta Rachman</v>
          </cell>
          <cell r="H534" t="str">
            <v>FAN</v>
          </cell>
          <cell r="I534">
            <v>42727</v>
          </cell>
        </row>
        <row r="535">
          <cell r="B535" t="str">
            <v>TK0Q</v>
          </cell>
          <cell r="C535" t="str">
            <v>TK0Q</v>
          </cell>
          <cell r="D535" t="str">
            <v>UNSIKA RONGGOWALUYO</v>
          </cell>
          <cell r="E535" t="str">
            <v>Achmad Suntoro</v>
          </cell>
          <cell r="F535" t="str">
            <v>ASR</v>
          </cell>
          <cell r="G535" t="str">
            <v>Nanang Kristiyono</v>
          </cell>
          <cell r="H535" t="str">
            <v>NNG</v>
          </cell>
          <cell r="I535">
            <v>42727</v>
          </cell>
        </row>
        <row r="536">
          <cell r="B536" t="str">
            <v>THR7</v>
          </cell>
          <cell r="C536" t="str">
            <v>THR7</v>
          </cell>
          <cell r="D536" t="str">
            <v>BUKIT SUKASARI</v>
          </cell>
          <cell r="E536" t="str">
            <v>Rochmad Rochmadon</v>
          </cell>
          <cell r="F536" t="str">
            <v>RRN</v>
          </cell>
          <cell r="G536" t="str">
            <v>Eddy Cahyadi</v>
          </cell>
          <cell r="H536" t="str">
            <v>ECI</v>
          </cell>
          <cell r="I536">
            <v>42729</v>
          </cell>
        </row>
        <row r="537">
          <cell r="B537" t="str">
            <v>TRNV</v>
          </cell>
          <cell r="C537" t="str">
            <v>TRNV</v>
          </cell>
          <cell r="D537" t="str">
            <v>KERTASARI</v>
          </cell>
          <cell r="E537" t="str">
            <v>Elan Ruslaeni</v>
          </cell>
          <cell r="F537" t="str">
            <v>ERS</v>
          </cell>
          <cell r="G537" t="str">
            <v>Rudi Septiadi</v>
          </cell>
          <cell r="H537" t="str">
            <v>RSI</v>
          </cell>
          <cell r="I537">
            <v>42729</v>
          </cell>
        </row>
        <row r="538">
          <cell r="B538" t="str">
            <v>TG0R</v>
          </cell>
          <cell r="C538" t="str">
            <v>TG0R</v>
          </cell>
          <cell r="D538" t="str">
            <v>MUTIARA BEKASI JAYA</v>
          </cell>
          <cell r="E538" t="str">
            <v>Triyono Bin Yoso Pawiro</v>
          </cell>
          <cell r="F538" t="str">
            <v>TYO</v>
          </cell>
          <cell r="G538" t="str">
            <v>Hilmanudin</v>
          </cell>
          <cell r="H538" t="str">
            <v>HDN</v>
          </cell>
          <cell r="I538">
            <v>42730</v>
          </cell>
        </row>
        <row r="539">
          <cell r="B539" t="str">
            <v>TLVH</v>
          </cell>
          <cell r="C539" t="str">
            <v>TLVH</v>
          </cell>
          <cell r="D539" t="str">
            <v>FRESH SENTRALAND RESIDENCE</v>
          </cell>
          <cell r="E539" t="str">
            <v>Achmad Suntoro</v>
          </cell>
          <cell r="F539" t="str">
            <v>ASR</v>
          </cell>
          <cell r="G539" t="str">
            <v>Cecep Hasanudin</v>
          </cell>
          <cell r="H539" t="str">
            <v>CHN</v>
          </cell>
          <cell r="I539">
            <v>42733</v>
          </cell>
        </row>
        <row r="540">
          <cell r="B540" t="str">
            <v>TVD1</v>
          </cell>
          <cell r="C540" t="str">
            <v>TVD1</v>
          </cell>
          <cell r="D540" t="str">
            <v>MASHUDI CIKAMPEK</v>
          </cell>
          <cell r="E540" t="str">
            <v>Mahrus</v>
          </cell>
          <cell r="F540" t="str">
            <v>MRS</v>
          </cell>
          <cell r="G540" t="str">
            <v>Suprapti Rahayu</v>
          </cell>
          <cell r="H540" t="str">
            <v>SHA</v>
          </cell>
          <cell r="I540">
            <v>42733</v>
          </cell>
        </row>
        <row r="541">
          <cell r="B541" t="str">
            <v>TITY</v>
          </cell>
          <cell r="C541" t="str">
            <v>TITY</v>
          </cell>
          <cell r="D541" t="str">
            <v>ANGGUR RAYA</v>
          </cell>
          <cell r="E541" t="str">
            <v>Imam Wahyudi</v>
          </cell>
          <cell r="F541" t="str">
            <v>IWD</v>
          </cell>
          <cell r="G541" t="str">
            <v>Robby Abdul Jabar</v>
          </cell>
          <cell r="H541" t="str">
            <v>RAJ</v>
          </cell>
          <cell r="I541">
            <v>42734</v>
          </cell>
        </row>
        <row r="542">
          <cell r="B542" t="str">
            <v>FIXM</v>
          </cell>
          <cell r="C542" t="str">
            <v>FIXM</v>
          </cell>
          <cell r="D542" t="str">
            <v>CIPUNAGARA 07</v>
          </cell>
          <cell r="E542" t="str">
            <v>Suyatno</v>
          </cell>
          <cell r="F542" t="str">
            <v>YTO</v>
          </cell>
          <cell r="G542" t="str">
            <v>Yana Casyana</v>
          </cell>
          <cell r="H542" t="str">
            <v>YCA</v>
          </cell>
          <cell r="I542">
            <v>42734</v>
          </cell>
        </row>
        <row r="543">
          <cell r="B543" t="str">
            <v>FGF5</v>
          </cell>
          <cell r="C543" t="str">
            <v>FGF5</v>
          </cell>
          <cell r="D543" t="str">
            <v>MUSTIKA RAYA</v>
          </cell>
          <cell r="E543" t="str">
            <v>Agus Hermawan</v>
          </cell>
          <cell r="F543" t="str">
            <v>AHE</v>
          </cell>
          <cell r="G543" t="str">
            <v>Maggie Nathania Sela S</v>
          </cell>
          <cell r="H543" t="str">
            <v>MSI</v>
          </cell>
          <cell r="I543">
            <v>42734</v>
          </cell>
        </row>
        <row r="544">
          <cell r="B544" t="str">
            <v>T3SV</v>
          </cell>
          <cell r="C544" t="str">
            <v>T3SV</v>
          </cell>
          <cell r="D544" t="str">
            <v>PUSEUR JAYA RAYA</v>
          </cell>
          <cell r="E544" t="str">
            <v>Achmad Suntoro</v>
          </cell>
          <cell r="F544" t="str">
            <v>ASR</v>
          </cell>
          <cell r="G544" t="str">
            <v>Agus Julianto</v>
          </cell>
          <cell r="H544" t="str">
            <v>AJO</v>
          </cell>
          <cell r="I544">
            <v>42734</v>
          </cell>
        </row>
        <row r="545">
          <cell r="B545" t="str">
            <v>TZHZ</v>
          </cell>
          <cell r="C545" t="str">
            <v>TZHZ</v>
          </cell>
          <cell r="D545" t="str">
            <v>SPBU MT HARYONO</v>
          </cell>
          <cell r="E545" t="str">
            <v>Imam Wahyudi</v>
          </cell>
          <cell r="F545" t="str">
            <v>IWD</v>
          </cell>
          <cell r="G545" t="str">
            <v>Irma Yunita</v>
          </cell>
          <cell r="H545" t="str">
            <v>ITA</v>
          </cell>
          <cell r="I545">
            <v>42740</v>
          </cell>
        </row>
        <row r="546">
          <cell r="B546" t="str">
            <v>F0BA</v>
          </cell>
          <cell r="C546" t="str">
            <v>F0BA</v>
          </cell>
          <cell r="D546" t="str">
            <v>WANAKERTA 02</v>
          </cell>
          <cell r="E546" t="str">
            <v>Suyatno</v>
          </cell>
          <cell r="F546" t="str">
            <v>YTO</v>
          </cell>
          <cell r="G546" t="str">
            <v>Samsul Bahri</v>
          </cell>
          <cell r="H546" t="str">
            <v>SBI</v>
          </cell>
          <cell r="I546">
            <v>42749</v>
          </cell>
        </row>
        <row r="547">
          <cell r="B547" t="str">
            <v>TUHW</v>
          </cell>
          <cell r="C547" t="str">
            <v>TUHW</v>
          </cell>
          <cell r="D547" t="str">
            <v>RAYA BOSIH</v>
          </cell>
          <cell r="E547" t="str">
            <v>Sony Tri Caksono</v>
          </cell>
          <cell r="F547" t="str">
            <v>STN</v>
          </cell>
          <cell r="G547" t="str">
            <v>Ali Mustopa</v>
          </cell>
          <cell r="H547" t="str">
            <v>AMA</v>
          </cell>
          <cell r="I547">
            <v>42765</v>
          </cell>
        </row>
        <row r="548">
          <cell r="B548" t="str">
            <v>TSPB</v>
          </cell>
          <cell r="C548" t="str">
            <v>TSPB</v>
          </cell>
          <cell r="D548" t="str">
            <v>GRAMA PURI PERSADA RAYA</v>
          </cell>
          <cell r="E548" t="str">
            <v>Tarma Efendi</v>
          </cell>
          <cell r="F548" t="str">
            <v>TFI</v>
          </cell>
          <cell r="G548" t="str">
            <v>Aep Saepudin</v>
          </cell>
          <cell r="H548" t="str">
            <v>AEP</v>
          </cell>
          <cell r="I548">
            <v>42766</v>
          </cell>
        </row>
        <row r="549">
          <cell r="B549" t="str">
            <v>FW4O</v>
          </cell>
          <cell r="C549" t="str">
            <v>FW4O</v>
          </cell>
          <cell r="D549" t="str">
            <v>SIDAMUKTI</v>
          </cell>
          <cell r="E549" t="str">
            <v>Suyatno</v>
          </cell>
          <cell r="F549" t="str">
            <v>YTO</v>
          </cell>
          <cell r="G549" t="str">
            <v>Samsul Bahri</v>
          </cell>
          <cell r="H549" t="str">
            <v>SBI</v>
          </cell>
          <cell r="I549">
            <v>42766</v>
          </cell>
        </row>
        <row r="550">
          <cell r="B550" t="str">
            <v>TJHB</v>
          </cell>
          <cell r="C550" t="str">
            <v>TJHB</v>
          </cell>
          <cell r="D550" t="str">
            <v>KARANG JAYA</v>
          </cell>
          <cell r="E550" t="str">
            <v>Elan Ruslaeni</v>
          </cell>
          <cell r="F550" t="str">
            <v>ERS</v>
          </cell>
          <cell r="G550" t="str">
            <v>Darsam</v>
          </cell>
          <cell r="H550" t="str">
            <v>DSM</v>
          </cell>
          <cell r="I550">
            <v>42783</v>
          </cell>
        </row>
        <row r="551">
          <cell r="B551" t="str">
            <v>F9WD</v>
          </cell>
          <cell r="C551" t="str">
            <v>F9WD</v>
          </cell>
          <cell r="D551" t="str">
            <v>KACA PIRING</v>
          </cell>
          <cell r="E551" t="str">
            <v>Sony Tri Caksono</v>
          </cell>
          <cell r="F551" t="str">
            <v>STN</v>
          </cell>
          <cell r="G551" t="str">
            <v>Fahmi</v>
          </cell>
          <cell r="H551" t="str">
            <v>FHI</v>
          </cell>
          <cell r="I551">
            <v>42784</v>
          </cell>
        </row>
        <row r="552">
          <cell r="B552" t="str">
            <v>T4GM</v>
          </cell>
          <cell r="C552" t="str">
            <v>T4GM</v>
          </cell>
          <cell r="D552" t="str">
            <v>CARINGIN 2</v>
          </cell>
          <cell r="E552" t="str">
            <v>Agus Hermawan</v>
          </cell>
          <cell r="F552" t="str">
            <v>AHE</v>
          </cell>
          <cell r="G552" t="str">
            <v>Maggie Nathania Sela S</v>
          </cell>
          <cell r="H552" t="str">
            <v>MSI</v>
          </cell>
          <cell r="I552">
            <v>42784</v>
          </cell>
        </row>
        <row r="553">
          <cell r="B553" t="str">
            <v>TY6F</v>
          </cell>
          <cell r="C553" t="str">
            <v>TY6F</v>
          </cell>
          <cell r="D553" t="str">
            <v>PATRIOT 03</v>
          </cell>
          <cell r="E553" t="str">
            <v>Undang Hermawan</v>
          </cell>
          <cell r="F553" t="str">
            <v>UHN</v>
          </cell>
          <cell r="G553" t="str">
            <v>Endriyani</v>
          </cell>
          <cell r="H553" t="str">
            <v>EDR</v>
          </cell>
          <cell r="I553">
            <v>42793</v>
          </cell>
        </row>
        <row r="554">
          <cell r="B554" t="str">
            <v>T8WE</v>
          </cell>
          <cell r="C554" t="str">
            <v>T8WE</v>
          </cell>
          <cell r="D554" t="str">
            <v>BINTARA 66</v>
          </cell>
          <cell r="E554" t="str">
            <v>Undang Hermawan</v>
          </cell>
          <cell r="F554" t="str">
            <v>UHN</v>
          </cell>
          <cell r="G554" t="str">
            <v>Jati Setiyo Rohmat</v>
          </cell>
          <cell r="H554" t="str">
            <v>JSR</v>
          </cell>
          <cell r="I554">
            <v>42794</v>
          </cell>
        </row>
        <row r="555">
          <cell r="B555" t="str">
            <v>TENR</v>
          </cell>
          <cell r="C555" t="str">
            <v>TENR</v>
          </cell>
          <cell r="D555" t="str">
            <v>KARAWANG JAYA CIBALADO</v>
          </cell>
          <cell r="E555" t="str">
            <v>Rochmad Rochmadon</v>
          </cell>
          <cell r="F555" t="str">
            <v>RRN</v>
          </cell>
          <cell r="G555" t="str">
            <v>Razief Noor Alhijarah</v>
          </cell>
          <cell r="H555" t="str">
            <v>RNA</v>
          </cell>
          <cell r="I555">
            <v>42794</v>
          </cell>
        </row>
        <row r="556">
          <cell r="B556" t="str">
            <v>TZ0S</v>
          </cell>
          <cell r="C556" t="str">
            <v>TZ0S</v>
          </cell>
          <cell r="D556" t="str">
            <v>MARGASARI 14</v>
          </cell>
          <cell r="E556" t="str">
            <v>Rochmad Rochmadon</v>
          </cell>
          <cell r="F556" t="str">
            <v>RRN</v>
          </cell>
          <cell r="G556" t="str">
            <v>Onang Mubarok</v>
          </cell>
          <cell r="H556" t="str">
            <v>ONG</v>
          </cell>
          <cell r="I556">
            <v>42794</v>
          </cell>
        </row>
        <row r="557">
          <cell r="B557" t="str">
            <v>F2VM</v>
          </cell>
          <cell r="C557" t="str">
            <v>F9TS</v>
          </cell>
          <cell r="D557" t="str">
            <v>PERUM GRIYA CIWANGI</v>
          </cell>
          <cell r="E557" t="str">
            <v>Suparman</v>
          </cell>
          <cell r="F557" t="str">
            <v>SPN</v>
          </cell>
          <cell r="G557" t="str">
            <v>Restu Nurzamil Haq</v>
          </cell>
          <cell r="H557" t="str">
            <v>RNQ</v>
          </cell>
          <cell r="I557">
            <v>42794</v>
          </cell>
        </row>
        <row r="558">
          <cell r="B558" t="str">
            <v>T61M</v>
          </cell>
          <cell r="C558" t="str">
            <v>T61M</v>
          </cell>
          <cell r="D558" t="str">
            <v>CIJAYA</v>
          </cell>
          <cell r="E558" t="str">
            <v>Suparman</v>
          </cell>
          <cell r="F558" t="str">
            <v>SPN</v>
          </cell>
          <cell r="G558" t="str">
            <v>Deenik Bintang Ihdaasyar</v>
          </cell>
          <cell r="H558" t="str">
            <v>DBI</v>
          </cell>
          <cell r="I558">
            <v>42810</v>
          </cell>
        </row>
        <row r="559">
          <cell r="B559" t="str">
            <v>TLTC</v>
          </cell>
          <cell r="C559" t="str">
            <v>TLTC</v>
          </cell>
          <cell r="D559" t="str">
            <v>CIBARUSAH 03</v>
          </cell>
          <cell r="E559" t="str">
            <v>Triyono Bin Yoso Pawiro</v>
          </cell>
          <cell r="F559" t="str">
            <v>TYO</v>
          </cell>
          <cell r="G559" t="str">
            <v>Agus Piali</v>
          </cell>
          <cell r="H559" t="str">
            <v>API</v>
          </cell>
          <cell r="I559">
            <v>42853</v>
          </cell>
        </row>
        <row r="560">
          <cell r="B560" t="str">
            <v>TLWM</v>
          </cell>
          <cell r="C560" t="str">
            <v>TLWM</v>
          </cell>
          <cell r="D560" t="str">
            <v>RAYA CIBENING</v>
          </cell>
          <cell r="E560" t="str">
            <v>Suparman</v>
          </cell>
          <cell r="F560" t="str">
            <v>SPN</v>
          </cell>
          <cell r="G560" t="str">
            <v>Restu Nurzamil Haq</v>
          </cell>
          <cell r="H560" t="str">
            <v>RNQ</v>
          </cell>
          <cell r="I560">
            <v>42853</v>
          </cell>
        </row>
        <row r="561">
          <cell r="B561" t="str">
            <v>TB7N</v>
          </cell>
          <cell r="C561" t="str">
            <v>TB7N</v>
          </cell>
          <cell r="D561" t="str">
            <v>DR TARUNO</v>
          </cell>
          <cell r="E561" t="str">
            <v>Achmad Suntoro</v>
          </cell>
          <cell r="F561" t="str">
            <v>ASR</v>
          </cell>
          <cell r="G561" t="str">
            <v>Nanang Kristiyono</v>
          </cell>
          <cell r="H561" t="str">
            <v>NNG</v>
          </cell>
          <cell r="I561">
            <v>42855</v>
          </cell>
        </row>
        <row r="562">
          <cell r="B562" t="str">
            <v>TBNP</v>
          </cell>
          <cell r="C562" t="str">
            <v>TBNP</v>
          </cell>
          <cell r="D562" t="str">
            <v>KIM B NO. 5-6</v>
          </cell>
          <cell r="E562" t="str">
            <v>Achmad Suntoro</v>
          </cell>
          <cell r="F562" t="str">
            <v>ASR</v>
          </cell>
          <cell r="G562" t="str">
            <v>Agus Hermawan</v>
          </cell>
          <cell r="H562" t="str">
            <v>AHW</v>
          </cell>
          <cell r="I562">
            <v>42860</v>
          </cell>
        </row>
        <row r="563">
          <cell r="B563" t="str">
            <v>TGQA</v>
          </cell>
          <cell r="C563" t="str">
            <v>TGQA</v>
          </cell>
          <cell r="D563" t="str">
            <v>RAYA TELAGASARI</v>
          </cell>
          <cell r="E563" t="str">
            <v>Elan Ruslaeni</v>
          </cell>
          <cell r="F563" t="str">
            <v>ERS</v>
          </cell>
          <cell r="G563" t="str">
            <v>Feri Irawan</v>
          </cell>
          <cell r="H563" t="str">
            <v>FIN</v>
          </cell>
          <cell r="I563">
            <v>42882</v>
          </cell>
        </row>
        <row r="564">
          <cell r="B564" t="str">
            <v>FK5T</v>
          </cell>
          <cell r="C564" t="str">
            <v>T8O3</v>
          </cell>
          <cell r="D564" t="str">
            <v>PUSAKA RATU</v>
          </cell>
          <cell r="E564" t="str">
            <v>Suyatno</v>
          </cell>
          <cell r="F564" t="str">
            <v>YTO</v>
          </cell>
          <cell r="G564" t="str">
            <v>Yana Casyana</v>
          </cell>
          <cell r="H564" t="str">
            <v>YCA</v>
          </cell>
          <cell r="I564">
            <v>42896</v>
          </cell>
        </row>
        <row r="565">
          <cell r="B565" t="str">
            <v>T6ML</v>
          </cell>
          <cell r="C565" t="str">
            <v>T6ML</v>
          </cell>
          <cell r="D565" t="str">
            <v>RAYA KOSAMBI</v>
          </cell>
          <cell r="E565" t="str">
            <v>Rochmad Rochmadon</v>
          </cell>
          <cell r="F565" t="str">
            <v>RRN</v>
          </cell>
          <cell r="G565" t="str">
            <v>Fitra Arifta Rachman</v>
          </cell>
          <cell r="H565" t="str">
            <v>FAN</v>
          </cell>
          <cell r="I565">
            <v>42902</v>
          </cell>
        </row>
        <row r="566">
          <cell r="B566" t="str">
            <v>FAVJ</v>
          </cell>
          <cell r="C566" t="str">
            <v>FAVJ</v>
          </cell>
          <cell r="D566" t="str">
            <v>RS LIRA MEDIKA</v>
          </cell>
          <cell r="E566" t="str">
            <v>Elan Ruslaeni</v>
          </cell>
          <cell r="F566" t="str">
            <v>ERS</v>
          </cell>
          <cell r="G566" t="str">
            <v>Irfan Maulana</v>
          </cell>
          <cell r="H566" t="str">
            <v>IMN</v>
          </cell>
          <cell r="I566">
            <v>42908</v>
          </cell>
        </row>
        <row r="567">
          <cell r="B567" t="str">
            <v>FNLH</v>
          </cell>
          <cell r="C567" t="str">
            <v>FNLH</v>
          </cell>
          <cell r="D567" t="str">
            <v>SPBU NAROGONG</v>
          </cell>
          <cell r="E567" t="str">
            <v>Wildan Imami Al Chakim</v>
          </cell>
          <cell r="F567" t="str">
            <v>WDN</v>
          </cell>
          <cell r="G567" t="str">
            <v>Zainal Arifin</v>
          </cell>
          <cell r="H567" t="str">
            <v>ZAN</v>
          </cell>
          <cell r="I567">
            <v>42908</v>
          </cell>
        </row>
        <row r="568">
          <cell r="B568" t="str">
            <v>T1TZ</v>
          </cell>
          <cell r="C568" t="str">
            <v>T1TZ</v>
          </cell>
          <cell r="D568" t="str">
            <v>VETERAN IRIGASI</v>
          </cell>
          <cell r="E568" t="str">
            <v>Elan Ruslaeni</v>
          </cell>
          <cell r="F568" t="str">
            <v>ERS</v>
          </cell>
          <cell r="G568" t="str">
            <v>Irfan Maulana</v>
          </cell>
          <cell r="H568" t="str">
            <v>IMN</v>
          </cell>
          <cell r="I568">
            <v>42909</v>
          </cell>
        </row>
        <row r="569">
          <cell r="B569" t="str">
            <v>TRXJ</v>
          </cell>
          <cell r="C569" t="str">
            <v>TRXJ</v>
          </cell>
          <cell r="D569" t="str">
            <v>ION MARTASASMITA</v>
          </cell>
          <cell r="E569" t="str">
            <v>Suyatno</v>
          </cell>
          <cell r="F569" t="str">
            <v>YTO</v>
          </cell>
          <cell r="G569" t="str">
            <v>Sugiyono</v>
          </cell>
          <cell r="H569" t="str">
            <v>SYO</v>
          </cell>
          <cell r="I569">
            <v>42938</v>
          </cell>
        </row>
        <row r="570">
          <cell r="B570" t="str">
            <v>T2PD</v>
          </cell>
          <cell r="C570" t="str">
            <v>T2PD</v>
          </cell>
          <cell r="D570" t="str">
            <v>CIDAHU 1</v>
          </cell>
          <cell r="E570" t="str">
            <v>Imam Wahyudi</v>
          </cell>
          <cell r="F570" t="str">
            <v>IWD</v>
          </cell>
          <cell r="G570" t="str">
            <v>Restu Aditya</v>
          </cell>
          <cell r="H570" t="str">
            <v>RAA</v>
          </cell>
          <cell r="I570">
            <v>42939</v>
          </cell>
        </row>
        <row r="571">
          <cell r="B571" t="str">
            <v>T2W3</v>
          </cell>
          <cell r="C571" t="str">
            <v>T2W3</v>
          </cell>
          <cell r="D571" t="str">
            <v>CISANTRI</v>
          </cell>
          <cell r="E571" t="str">
            <v>Suparman</v>
          </cell>
          <cell r="F571" t="str">
            <v>SPN</v>
          </cell>
          <cell r="G571" t="str">
            <v>Deenik Bintang Ihdaasyar</v>
          </cell>
          <cell r="H571" t="str">
            <v>DBI</v>
          </cell>
          <cell r="I571">
            <v>42965</v>
          </cell>
        </row>
        <row r="572">
          <cell r="B572" t="str">
            <v>TVNL</v>
          </cell>
          <cell r="C572" t="str">
            <v>TVNL</v>
          </cell>
          <cell r="D572" t="str">
            <v>PARAKAN CIKAMPEK RAYA</v>
          </cell>
          <cell r="E572" t="str">
            <v>Mahrus</v>
          </cell>
          <cell r="F572" t="str">
            <v>MRS</v>
          </cell>
          <cell r="G572" t="str">
            <v>Agung Gunawan</v>
          </cell>
          <cell r="H572" t="str">
            <v>AGN</v>
          </cell>
          <cell r="I572">
            <v>42968</v>
          </cell>
        </row>
        <row r="573">
          <cell r="B573" t="str">
            <v>T8MW</v>
          </cell>
          <cell r="C573" t="str">
            <v>T8MW</v>
          </cell>
          <cell r="D573" t="str">
            <v>KEBON KACANG</v>
          </cell>
          <cell r="E573" t="str">
            <v>Suparman</v>
          </cell>
          <cell r="F573" t="str">
            <v>SPN</v>
          </cell>
          <cell r="G573" t="str">
            <v>Elisabet Arsinta</v>
          </cell>
          <cell r="H573" t="str">
            <v>ESA</v>
          </cell>
          <cell r="I573">
            <v>42972</v>
          </cell>
        </row>
        <row r="574">
          <cell r="B574" t="str">
            <v>TI8X</v>
          </cell>
          <cell r="C574" t="str">
            <v>TI8X</v>
          </cell>
          <cell r="D574" t="str">
            <v>PONDOK SALAM</v>
          </cell>
          <cell r="E574" t="str">
            <v>Suharno</v>
          </cell>
          <cell r="F574" t="str">
            <v>SHO</v>
          </cell>
          <cell r="G574" t="str">
            <v>Acep Maman Gahtoni</v>
          </cell>
          <cell r="H574" t="str">
            <v>AMG</v>
          </cell>
          <cell r="I574">
            <v>42975</v>
          </cell>
        </row>
        <row r="575">
          <cell r="B575" t="str">
            <v>FLQK</v>
          </cell>
          <cell r="C575" t="str">
            <v>FLQK</v>
          </cell>
          <cell r="D575" t="str">
            <v>METLAND CIBITUNG</v>
          </cell>
          <cell r="E575" t="str">
            <v>Tarma Efendi</v>
          </cell>
          <cell r="F575" t="str">
            <v>TFI</v>
          </cell>
          <cell r="G575" t="str">
            <v>Andi Nurdiansyah</v>
          </cell>
          <cell r="H575" t="str">
            <v>AND</v>
          </cell>
          <cell r="I575">
            <v>42976</v>
          </cell>
        </row>
        <row r="576">
          <cell r="B576" t="str">
            <v>T2YA</v>
          </cell>
          <cell r="C576" t="str">
            <v>T2YA</v>
          </cell>
          <cell r="D576" t="str">
            <v>JUANDA 122</v>
          </cell>
          <cell r="E576" t="str">
            <v>Suparman</v>
          </cell>
          <cell r="F576" t="str">
            <v>SPN</v>
          </cell>
          <cell r="G576" t="str">
            <v>Elisabet Arsinta</v>
          </cell>
          <cell r="H576" t="str">
            <v>ESA</v>
          </cell>
          <cell r="I576">
            <v>42976</v>
          </cell>
        </row>
        <row r="577">
          <cell r="B577" t="str">
            <v>TG7H</v>
          </cell>
          <cell r="C577" t="str">
            <v>TG7H</v>
          </cell>
          <cell r="D577" t="str">
            <v>BEKASI REGENCY 123</v>
          </cell>
          <cell r="E577" t="str">
            <v>Sony Tri Caksono</v>
          </cell>
          <cell r="F577" t="str">
            <v>STN</v>
          </cell>
          <cell r="G577" t="str">
            <v>Edi Endriyanto</v>
          </cell>
          <cell r="H577" t="str">
            <v>ERO</v>
          </cell>
          <cell r="I577">
            <v>42977</v>
          </cell>
        </row>
        <row r="578">
          <cell r="B578" t="str">
            <v>TQ7F</v>
          </cell>
          <cell r="C578" t="str">
            <v>TQ7F</v>
          </cell>
          <cell r="D578" t="str">
            <v>JAKA PERMAI 30</v>
          </cell>
          <cell r="E578" t="str">
            <v>Undang Hermawan</v>
          </cell>
          <cell r="F578" t="str">
            <v>UHN</v>
          </cell>
          <cell r="G578" t="str">
            <v>Eko Iswanto</v>
          </cell>
          <cell r="H578" t="str">
            <v>EKO</v>
          </cell>
          <cell r="I578">
            <v>42978</v>
          </cell>
        </row>
        <row r="579">
          <cell r="B579" t="str">
            <v>TKY1</v>
          </cell>
          <cell r="C579" t="str">
            <v>TKY1</v>
          </cell>
          <cell r="D579" t="str">
            <v>KALIJATI 1</v>
          </cell>
          <cell r="E579" t="str">
            <v>Imam Wahyudi</v>
          </cell>
          <cell r="F579" t="str">
            <v>IWD</v>
          </cell>
          <cell r="G579" t="str">
            <v>Asep Solehudin</v>
          </cell>
          <cell r="H579" t="str">
            <v>ASP</v>
          </cell>
          <cell r="I579">
            <v>42978</v>
          </cell>
        </row>
        <row r="580">
          <cell r="B580" t="str">
            <v>TRFF</v>
          </cell>
          <cell r="C580" t="str">
            <v>TRFF</v>
          </cell>
          <cell r="D580" t="str">
            <v>BANTEN 01</v>
          </cell>
          <cell r="E580" t="str">
            <v>Elan Ruslaeni</v>
          </cell>
          <cell r="F580" t="str">
            <v>ERS</v>
          </cell>
          <cell r="G580" t="str">
            <v>Sohibul Hidayat</v>
          </cell>
          <cell r="H580" t="str">
            <v>SHT</v>
          </cell>
          <cell r="I580">
            <v>42998</v>
          </cell>
        </row>
        <row r="581">
          <cell r="B581" t="str">
            <v>TREF</v>
          </cell>
          <cell r="C581" t="str">
            <v>TREF</v>
          </cell>
          <cell r="D581" t="str">
            <v>GREEN VILLAGE 1A</v>
          </cell>
          <cell r="E581" t="str">
            <v>Achmad Suntoro</v>
          </cell>
          <cell r="F581" t="str">
            <v>ASR</v>
          </cell>
          <cell r="G581" t="str">
            <v>Agus Julianto</v>
          </cell>
          <cell r="H581" t="str">
            <v>AJO</v>
          </cell>
          <cell r="I581">
            <v>42998</v>
          </cell>
        </row>
        <row r="582">
          <cell r="B582" t="str">
            <v>TZ1A</v>
          </cell>
          <cell r="C582" t="str">
            <v>TZ1A</v>
          </cell>
          <cell r="D582" t="str">
            <v>LENGKONG SUBANG</v>
          </cell>
          <cell r="E582" t="str">
            <v>Suyatno</v>
          </cell>
          <cell r="F582" t="str">
            <v>YTO</v>
          </cell>
          <cell r="G582" t="str">
            <v>Sugiyono</v>
          </cell>
          <cell r="H582" t="str">
            <v>SYO</v>
          </cell>
          <cell r="I582">
            <v>42999</v>
          </cell>
        </row>
        <row r="583">
          <cell r="B583" t="str">
            <v>TQNQ</v>
          </cell>
          <cell r="C583" t="str">
            <v>TQNQ</v>
          </cell>
          <cell r="D583" t="str">
            <v>CIPAKU</v>
          </cell>
          <cell r="E583" t="str">
            <v>Imam Wahyudi</v>
          </cell>
          <cell r="F583" t="str">
            <v>IWD</v>
          </cell>
          <cell r="G583" t="str">
            <v>Robby Abdul Jabar</v>
          </cell>
          <cell r="H583" t="str">
            <v>RAJ</v>
          </cell>
          <cell r="I583">
            <v>43001</v>
          </cell>
        </row>
        <row r="584">
          <cell r="B584" t="str">
            <v>FHGD</v>
          </cell>
          <cell r="C584" t="str">
            <v>FHGD</v>
          </cell>
          <cell r="D584" t="str">
            <v>REST AREA KM 88 A</v>
          </cell>
          <cell r="E584" t="str">
            <v>Suharno</v>
          </cell>
          <cell r="F584" t="str">
            <v>SHO</v>
          </cell>
          <cell r="G584" t="str">
            <v>Rizki Hikmatul Rahmawan</v>
          </cell>
          <cell r="H584" t="str">
            <v>RHN</v>
          </cell>
          <cell r="I584">
            <v>43001</v>
          </cell>
        </row>
        <row r="585">
          <cell r="B585" t="str">
            <v>TWNV</v>
          </cell>
          <cell r="C585" t="str">
            <v>TWNV</v>
          </cell>
          <cell r="D585" t="str">
            <v>PASIR KAREUMBI</v>
          </cell>
          <cell r="E585" t="str">
            <v>Imam Wahyudi</v>
          </cell>
          <cell r="F585" t="str">
            <v>IWD</v>
          </cell>
          <cell r="G585" t="str">
            <v>Restu Aditya</v>
          </cell>
          <cell r="H585" t="str">
            <v>RAA</v>
          </cell>
          <cell r="I585">
            <v>43008</v>
          </cell>
        </row>
        <row r="586">
          <cell r="B586" t="str">
            <v>FTEK</v>
          </cell>
          <cell r="C586" t="str">
            <v>TAP6</v>
          </cell>
          <cell r="D586" t="str">
            <v>SPBU SUROTOKUNTO</v>
          </cell>
          <cell r="E586" t="str">
            <v>Rochmad Rochmadon</v>
          </cell>
          <cell r="F586" t="str">
            <v>RRN</v>
          </cell>
          <cell r="G586" t="str">
            <v>Onang Mubarok</v>
          </cell>
          <cell r="H586" t="str">
            <v>ONG</v>
          </cell>
          <cell r="I586">
            <v>43008</v>
          </cell>
        </row>
        <row r="587">
          <cell r="B587" t="str">
            <v>TEBJ</v>
          </cell>
          <cell r="C587" t="str">
            <v>TEBJ</v>
          </cell>
          <cell r="D587" t="str">
            <v>RUKO SEDANA</v>
          </cell>
          <cell r="E587" t="str">
            <v>Achmad Suntoro</v>
          </cell>
          <cell r="F587" t="str">
            <v>ASR</v>
          </cell>
          <cell r="G587" t="str">
            <v>Cecep Hasanudin</v>
          </cell>
          <cell r="H587" t="str">
            <v>CHN</v>
          </cell>
          <cell r="I587">
            <v>43008</v>
          </cell>
        </row>
        <row r="588">
          <cell r="B588" t="str">
            <v>TPUW</v>
          </cell>
          <cell r="C588" t="str">
            <v>TPUW</v>
          </cell>
          <cell r="D588" t="str">
            <v>CIKOPO KRAJAN</v>
          </cell>
          <cell r="E588" t="str">
            <v>Suparman</v>
          </cell>
          <cell r="F588" t="str">
            <v>SPN</v>
          </cell>
          <cell r="G588" t="str">
            <v>Rijqi Haqiqi</v>
          </cell>
          <cell r="H588" t="str">
            <v>RHI</v>
          </cell>
          <cell r="I588">
            <v>43029</v>
          </cell>
        </row>
        <row r="589">
          <cell r="B589" t="str">
            <v>TV0C</v>
          </cell>
          <cell r="C589" t="str">
            <v>TV0C</v>
          </cell>
          <cell r="D589" t="str">
            <v>JATIMULYA 2</v>
          </cell>
          <cell r="E589" t="str">
            <v>Wildan Imami Al Chakim</v>
          </cell>
          <cell r="F589" t="str">
            <v>WDN</v>
          </cell>
          <cell r="G589" t="str">
            <v>Sri Wisnuwati</v>
          </cell>
          <cell r="H589" t="str">
            <v>SWI</v>
          </cell>
          <cell r="I589">
            <v>43029</v>
          </cell>
        </row>
        <row r="590">
          <cell r="B590" t="str">
            <v>TLK3</v>
          </cell>
          <cell r="C590" t="str">
            <v>TLK3</v>
          </cell>
          <cell r="D590" t="str">
            <v>CIBARUSAH 33</v>
          </cell>
          <cell r="E590" t="str">
            <v>Triyono Bin Yoso Pawiro</v>
          </cell>
          <cell r="F590" t="str">
            <v>TYO</v>
          </cell>
          <cell r="G590" t="str">
            <v>Hilmanudin</v>
          </cell>
          <cell r="H590" t="str">
            <v>HDN</v>
          </cell>
          <cell r="I590">
            <v>43035</v>
          </cell>
        </row>
        <row r="591">
          <cell r="B591" t="str">
            <v>T6RT</v>
          </cell>
          <cell r="C591" t="str">
            <v>T6RT</v>
          </cell>
          <cell r="D591" t="str">
            <v>PROKLAMASI 13</v>
          </cell>
          <cell r="E591" t="str">
            <v>Elan Ruslaeni</v>
          </cell>
          <cell r="F591" t="str">
            <v>ERS</v>
          </cell>
          <cell r="G591" t="str">
            <v>Sohibul Hidayat</v>
          </cell>
          <cell r="H591" t="str">
            <v>SHT</v>
          </cell>
          <cell r="I591">
            <v>43035</v>
          </cell>
        </row>
        <row r="592">
          <cell r="B592" t="str">
            <v>T6IA</v>
          </cell>
          <cell r="C592" t="str">
            <v>T6IA</v>
          </cell>
          <cell r="D592" t="str">
            <v>SARIMULYA 72</v>
          </cell>
          <cell r="E592" t="str">
            <v>Suparman</v>
          </cell>
          <cell r="F592" t="str">
            <v>SPN</v>
          </cell>
          <cell r="G592" t="str">
            <v>Elisabet Arsinta</v>
          </cell>
          <cell r="H592" t="str">
            <v>ESA</v>
          </cell>
          <cell r="I592">
            <v>43035</v>
          </cell>
        </row>
        <row r="593">
          <cell r="B593" t="str">
            <v>TO0J</v>
          </cell>
          <cell r="C593" t="str">
            <v>TO0J</v>
          </cell>
          <cell r="D593" t="str">
            <v>SELANG NANGKA 48</v>
          </cell>
          <cell r="E593" t="str">
            <v>Tarma Efendi</v>
          </cell>
          <cell r="F593" t="str">
            <v>TFI</v>
          </cell>
          <cell r="G593" t="str">
            <v>Andi Nurdiansyah</v>
          </cell>
          <cell r="H593" t="str">
            <v>AND</v>
          </cell>
          <cell r="I593">
            <v>43037</v>
          </cell>
        </row>
        <row r="594">
          <cell r="B594" t="str">
            <v>T2UO</v>
          </cell>
          <cell r="C594" t="str">
            <v>T2UO</v>
          </cell>
          <cell r="D594" t="str">
            <v>SPBU PANGKALAN</v>
          </cell>
          <cell r="E594" t="str">
            <v>Achmad Suntoro</v>
          </cell>
          <cell r="F594" t="str">
            <v>ASR</v>
          </cell>
          <cell r="G594" t="str">
            <v>Arif Syaifudin</v>
          </cell>
          <cell r="H594" t="str">
            <v>ADN</v>
          </cell>
          <cell r="I594">
            <v>43037</v>
          </cell>
        </row>
        <row r="595">
          <cell r="B595" t="str">
            <v>TTQC</v>
          </cell>
          <cell r="C595" t="str">
            <v>TTQC</v>
          </cell>
          <cell r="D595" t="str">
            <v>SPBU PUSAKANAGARA</v>
          </cell>
          <cell r="E595" t="str">
            <v>Suyatno</v>
          </cell>
          <cell r="F595" t="str">
            <v>YTO</v>
          </cell>
          <cell r="G595" t="str">
            <v>Sugiyono</v>
          </cell>
          <cell r="H595" t="str">
            <v>SYO</v>
          </cell>
          <cell r="I595">
            <v>43037</v>
          </cell>
        </row>
        <row r="596">
          <cell r="B596" t="str">
            <v>TBLS</v>
          </cell>
          <cell r="C596" t="str">
            <v>TBLS</v>
          </cell>
          <cell r="D596" t="str">
            <v>CILEGONG 07</v>
          </cell>
          <cell r="E596" t="str">
            <v>Suharno</v>
          </cell>
          <cell r="F596" t="str">
            <v>SHO</v>
          </cell>
          <cell r="G596" t="str">
            <v>Rizki Hikmatul Rahmawan</v>
          </cell>
          <cell r="H596" t="str">
            <v>RHN</v>
          </cell>
          <cell r="I596">
            <v>43038</v>
          </cell>
        </row>
        <row r="597">
          <cell r="B597" t="str">
            <v>T0QD</v>
          </cell>
          <cell r="C597" t="str">
            <v>T0QD</v>
          </cell>
          <cell r="D597" t="str">
            <v>IPIK GANDAMANAH 47</v>
          </cell>
          <cell r="E597" t="str">
            <v>Suharno</v>
          </cell>
          <cell r="F597" t="str">
            <v>SHO</v>
          </cell>
          <cell r="G597" t="str">
            <v>Priyan Muharofian</v>
          </cell>
          <cell r="H597" t="str">
            <v>PMN</v>
          </cell>
          <cell r="I597">
            <v>43038</v>
          </cell>
        </row>
        <row r="598">
          <cell r="B598" t="str">
            <v>TOUW</v>
          </cell>
          <cell r="C598" t="str">
            <v>TOUW</v>
          </cell>
          <cell r="D598" t="str">
            <v>SETIADARMA 01</v>
          </cell>
          <cell r="E598" t="str">
            <v>Sony Tri Caksono</v>
          </cell>
          <cell r="F598" t="str">
            <v>STN</v>
          </cell>
          <cell r="G598" t="str">
            <v>Endang Sutrisna</v>
          </cell>
          <cell r="H598" t="str">
            <v>ETA</v>
          </cell>
          <cell r="I598">
            <v>43038</v>
          </cell>
        </row>
        <row r="599">
          <cell r="B599" t="str">
            <v>TMLC</v>
          </cell>
          <cell r="C599" t="str">
            <v>TMLC</v>
          </cell>
          <cell r="D599" t="str">
            <v>MOCH YAMIN 26</v>
          </cell>
          <cell r="E599" t="str">
            <v>Edi Riswandi</v>
          </cell>
          <cell r="F599" t="str">
            <v>ERI</v>
          </cell>
          <cell r="G599" t="str">
            <v>Indra Jaya</v>
          </cell>
          <cell r="H599" t="str">
            <v>IJA</v>
          </cell>
          <cell r="I599">
            <v>43039</v>
          </cell>
        </row>
        <row r="600">
          <cell r="B600" t="str">
            <v>TVEX</v>
          </cell>
          <cell r="C600" t="str">
            <v>TVEX</v>
          </cell>
          <cell r="D600" t="str">
            <v>NUSA INDAH</v>
          </cell>
          <cell r="E600" t="str">
            <v>Asep Setiawan</v>
          </cell>
          <cell r="F600" t="str">
            <v>ASN</v>
          </cell>
          <cell r="G600" t="str">
            <v>Winarko</v>
          </cell>
          <cell r="H600" t="str">
            <v>WIN</v>
          </cell>
          <cell r="I600">
            <v>43039</v>
          </cell>
        </row>
        <row r="601">
          <cell r="B601" t="str">
            <v>TZIZ</v>
          </cell>
          <cell r="C601" t="str">
            <v>TZIZ</v>
          </cell>
          <cell r="D601" t="str">
            <v>SPBU CUT MUTIA RAYA</v>
          </cell>
          <cell r="E601" t="str">
            <v>Wildan Imami Al Chakim</v>
          </cell>
          <cell r="F601" t="str">
            <v>WDN</v>
          </cell>
          <cell r="G601" t="str">
            <v>Firman Alamsah</v>
          </cell>
          <cell r="H601" t="str">
            <v>FAH</v>
          </cell>
          <cell r="I601">
            <v>43039</v>
          </cell>
        </row>
        <row r="602">
          <cell r="B602" t="str">
            <v>TQP6</v>
          </cell>
          <cell r="C602" t="str">
            <v>TQP6</v>
          </cell>
          <cell r="D602" t="str">
            <v>SPBU IR JUANDA RAYA</v>
          </cell>
          <cell r="E602" t="str">
            <v>Asep Setiawan</v>
          </cell>
          <cell r="F602" t="str">
            <v>ASN</v>
          </cell>
          <cell r="G602" t="str">
            <v>Didi Suhandi</v>
          </cell>
          <cell r="H602" t="str">
            <v>DSI</v>
          </cell>
          <cell r="I602">
            <v>43039</v>
          </cell>
        </row>
        <row r="603">
          <cell r="B603" t="str">
            <v>TWZ8</v>
          </cell>
          <cell r="C603" t="str">
            <v>TWZ8</v>
          </cell>
          <cell r="D603" t="str">
            <v>SPBU JALAN CAGAK</v>
          </cell>
          <cell r="E603" t="str">
            <v>Imam Wahyudi</v>
          </cell>
          <cell r="F603" t="str">
            <v>IWD</v>
          </cell>
          <cell r="G603" t="str">
            <v>Irma Yunita</v>
          </cell>
          <cell r="H603" t="str">
            <v>ITA</v>
          </cell>
          <cell r="I603">
            <v>43039</v>
          </cell>
        </row>
        <row r="604">
          <cell r="B604" t="str">
            <v>T5JY</v>
          </cell>
          <cell r="C604" t="str">
            <v>T5JY</v>
          </cell>
          <cell r="D604" t="str">
            <v>GRAND TARUMA 8-9</v>
          </cell>
          <cell r="E604" t="str">
            <v>Achmad Suntoro</v>
          </cell>
          <cell r="F604" t="str">
            <v>ASR</v>
          </cell>
          <cell r="G604" t="str">
            <v>Irmanudin</v>
          </cell>
          <cell r="H604" t="str">
            <v>INN</v>
          </cell>
          <cell r="I604">
            <v>43039</v>
          </cell>
        </row>
        <row r="605">
          <cell r="B605" t="str">
            <v>FGVR</v>
          </cell>
          <cell r="C605" t="str">
            <v>FGVR</v>
          </cell>
          <cell r="D605" t="str">
            <v>GRIYA ASRI PURWAKARTA</v>
          </cell>
          <cell r="E605" t="str">
            <v>Suparman</v>
          </cell>
          <cell r="F605" t="str">
            <v>SPN</v>
          </cell>
          <cell r="G605" t="str">
            <v>Sutrisno Setiawan</v>
          </cell>
          <cell r="H605" t="str">
            <v>SSN</v>
          </cell>
          <cell r="I605">
            <v>43056</v>
          </cell>
        </row>
        <row r="606">
          <cell r="B606" t="str">
            <v>T5SK</v>
          </cell>
          <cell r="C606" t="str">
            <v>T5SK</v>
          </cell>
          <cell r="D606" t="str">
            <v>BASUKI RAHMAT 65</v>
          </cell>
          <cell r="E606" t="str">
            <v>Suharno</v>
          </cell>
          <cell r="F606" t="str">
            <v>SHO</v>
          </cell>
          <cell r="G606" t="str">
            <v>Rizki Hikmatul Rahmawan</v>
          </cell>
          <cell r="H606" t="str">
            <v>RHN</v>
          </cell>
          <cell r="I606">
            <v>43057</v>
          </cell>
        </row>
        <row r="607">
          <cell r="B607" t="str">
            <v>TNSZ</v>
          </cell>
          <cell r="C607" t="str">
            <v>TNSZ</v>
          </cell>
          <cell r="D607" t="str">
            <v>SPBU KALIMALANG 2</v>
          </cell>
          <cell r="E607" t="str">
            <v>Edi Riswandi</v>
          </cell>
          <cell r="F607" t="str">
            <v>ERI</v>
          </cell>
          <cell r="G607" t="str">
            <v>Stefanus</v>
          </cell>
          <cell r="H607" t="str">
            <v>STF</v>
          </cell>
          <cell r="I607">
            <v>43064</v>
          </cell>
        </row>
        <row r="608">
          <cell r="B608" t="str">
            <v>TH8M</v>
          </cell>
          <cell r="C608" t="str">
            <v>TH8M</v>
          </cell>
          <cell r="D608" t="str">
            <v>TAMBELANG</v>
          </cell>
          <cell r="E608" t="str">
            <v>Tarma Efendi</v>
          </cell>
          <cell r="F608" t="str">
            <v>TFI</v>
          </cell>
          <cell r="G608" t="str">
            <v>Muji Syukur</v>
          </cell>
          <cell r="H608" t="str">
            <v>MSR</v>
          </cell>
          <cell r="I608">
            <v>43065</v>
          </cell>
        </row>
        <row r="609">
          <cell r="B609" t="str">
            <v>TWTS</v>
          </cell>
          <cell r="C609" t="str">
            <v>TWTS</v>
          </cell>
          <cell r="D609" t="str">
            <v>SPBU RAYA KALIMALANG</v>
          </cell>
          <cell r="E609" t="str">
            <v>Sony Tri Caksono</v>
          </cell>
          <cell r="F609" t="str">
            <v>STN</v>
          </cell>
          <cell r="G609" t="str">
            <v>Endang Sutrisna</v>
          </cell>
          <cell r="H609" t="str">
            <v>ETA</v>
          </cell>
          <cell r="I609">
            <v>43066</v>
          </cell>
        </row>
        <row r="610">
          <cell r="B610" t="str">
            <v>TLN8</v>
          </cell>
          <cell r="C610" t="str">
            <v>TLN8</v>
          </cell>
          <cell r="D610" t="str">
            <v>PURI TELUKJAMBE</v>
          </cell>
          <cell r="E610" t="str">
            <v>Achmad Suntoro</v>
          </cell>
          <cell r="F610" t="str">
            <v>ASR</v>
          </cell>
          <cell r="G610" t="str">
            <v>Agus Julianto</v>
          </cell>
          <cell r="H610" t="str">
            <v>AJO</v>
          </cell>
          <cell r="I610">
            <v>43067</v>
          </cell>
        </row>
        <row r="611">
          <cell r="B611" t="str">
            <v>TZ7M</v>
          </cell>
          <cell r="C611" t="str">
            <v>TZ7M</v>
          </cell>
          <cell r="D611" t="str">
            <v>SAGALAHERANG</v>
          </cell>
          <cell r="E611" t="str">
            <v>Imam Wahyudi</v>
          </cell>
          <cell r="F611" t="str">
            <v>IWD</v>
          </cell>
          <cell r="G611" t="str">
            <v>Zamaludin Yusuf</v>
          </cell>
          <cell r="H611" t="str">
            <v>ZML</v>
          </cell>
          <cell r="I611">
            <v>43067</v>
          </cell>
        </row>
        <row r="612">
          <cell r="B612" t="str">
            <v>TXZW</v>
          </cell>
          <cell r="C612" t="str">
            <v>TXZW</v>
          </cell>
          <cell r="D612" t="str">
            <v>SPBU CIBARUSAH</v>
          </cell>
          <cell r="E612" t="str">
            <v>Triyono Bin Yoso Pawiro</v>
          </cell>
          <cell r="F612" t="str">
            <v>TYO</v>
          </cell>
          <cell r="G612" t="str">
            <v>Hilmanudin</v>
          </cell>
          <cell r="H612" t="str">
            <v>HDN</v>
          </cell>
          <cell r="I612">
            <v>43067</v>
          </cell>
        </row>
        <row r="613">
          <cell r="B613" t="str">
            <v>TIL7</v>
          </cell>
          <cell r="C613" t="str">
            <v>TIL7</v>
          </cell>
          <cell r="D613" t="str">
            <v>SPBU CIMUNING</v>
          </cell>
          <cell r="E613" t="str">
            <v>Triyono Bin Yoso Pawiro</v>
          </cell>
          <cell r="F613" t="str">
            <v>TYO</v>
          </cell>
          <cell r="G613" t="str">
            <v>Aep Saepudin</v>
          </cell>
          <cell r="H613" t="str">
            <v>APN</v>
          </cell>
          <cell r="I613">
            <v>43067</v>
          </cell>
        </row>
        <row r="614">
          <cell r="B614" t="str">
            <v>F3QU</v>
          </cell>
          <cell r="C614" t="str">
            <v>F3QU</v>
          </cell>
          <cell r="D614" t="str">
            <v>SPBU PLERED</v>
          </cell>
          <cell r="E614" t="str">
            <v>Suharno</v>
          </cell>
          <cell r="F614" t="str">
            <v>SHO</v>
          </cell>
          <cell r="G614" t="str">
            <v>Husen Alivelayati</v>
          </cell>
          <cell r="H614" t="str">
            <v>HAI</v>
          </cell>
          <cell r="I614">
            <v>43067</v>
          </cell>
        </row>
        <row r="615">
          <cell r="B615" t="str">
            <v>TWZD</v>
          </cell>
          <cell r="C615" t="str">
            <v>TWZD</v>
          </cell>
          <cell r="D615" t="str">
            <v>AKSES TOL DAWUAN</v>
          </cell>
          <cell r="E615" t="str">
            <v>Mahrus</v>
          </cell>
          <cell r="F615" t="str">
            <v>MRS</v>
          </cell>
          <cell r="G615" t="str">
            <v>Agung Gunawan</v>
          </cell>
          <cell r="H615" t="str">
            <v>AGN</v>
          </cell>
          <cell r="I615">
            <v>43069</v>
          </cell>
        </row>
        <row r="616">
          <cell r="B616" t="str">
            <v>TBZN</v>
          </cell>
          <cell r="C616" t="str">
            <v>TBZN</v>
          </cell>
          <cell r="D616" t="str">
            <v>CIKAMPEK WADAS</v>
          </cell>
          <cell r="E616" t="str">
            <v>Mahrus</v>
          </cell>
          <cell r="F616" t="str">
            <v>MRS</v>
          </cell>
          <cell r="G616" t="str">
            <v>Suprapti Rahayu</v>
          </cell>
          <cell r="H616" t="str">
            <v>SHA</v>
          </cell>
          <cell r="I616">
            <v>43069</v>
          </cell>
        </row>
        <row r="617">
          <cell r="B617" t="str">
            <v>TL3U</v>
          </cell>
          <cell r="C617" t="str">
            <v>TL3U</v>
          </cell>
          <cell r="D617" t="str">
            <v>RAYA DARANGDAN</v>
          </cell>
          <cell r="E617" t="str">
            <v>Suharno</v>
          </cell>
          <cell r="F617" t="str">
            <v>SHO</v>
          </cell>
          <cell r="G617" t="str">
            <v>Acep Maman Gahtoni</v>
          </cell>
          <cell r="H617" t="str">
            <v>AMG</v>
          </cell>
          <cell r="I617">
            <v>43069</v>
          </cell>
        </row>
        <row r="618">
          <cell r="B618" t="str">
            <v>TEXY</v>
          </cell>
          <cell r="C618" t="str">
            <v>TEXY</v>
          </cell>
          <cell r="D618" t="str">
            <v>RAYA NAROGONG</v>
          </cell>
          <cell r="E618" t="str">
            <v>Wildan Imami Al Chakim</v>
          </cell>
          <cell r="F618" t="str">
            <v>WDN</v>
          </cell>
          <cell r="G618" t="str">
            <v>Zainal Arifin</v>
          </cell>
          <cell r="H618" t="str">
            <v>ZAN</v>
          </cell>
          <cell r="I618">
            <v>43069</v>
          </cell>
        </row>
        <row r="619">
          <cell r="B619" t="str">
            <v>T8B9</v>
          </cell>
          <cell r="C619" t="str">
            <v>T8B9</v>
          </cell>
          <cell r="D619" t="str">
            <v>SPBU SUDIRMAN</v>
          </cell>
          <cell r="E619" t="str">
            <v>Mahrus</v>
          </cell>
          <cell r="F619" t="str">
            <v>MRS</v>
          </cell>
          <cell r="G619" t="str">
            <v>Roni Permana</v>
          </cell>
          <cell r="H619" t="str">
            <v>RPA</v>
          </cell>
          <cell r="I619">
            <v>43069</v>
          </cell>
        </row>
        <row r="620">
          <cell r="B620" t="str">
            <v>TF2L</v>
          </cell>
          <cell r="C620" t="str">
            <v>TF2L</v>
          </cell>
          <cell r="D620" t="str">
            <v>SPBU SUKASARI</v>
          </cell>
          <cell r="E620" t="str">
            <v>Suyatno</v>
          </cell>
          <cell r="F620" t="str">
            <v>YTO</v>
          </cell>
          <cell r="G620" t="str">
            <v>Sugiyono</v>
          </cell>
          <cell r="H620" t="str">
            <v>SYO</v>
          </cell>
          <cell r="I620">
            <v>43069</v>
          </cell>
        </row>
        <row r="621">
          <cell r="B621" t="str">
            <v>T3IQ</v>
          </cell>
          <cell r="C621" t="str">
            <v>T3IQ</v>
          </cell>
          <cell r="D621" t="str">
            <v>TOYOGIRI SELATAN</v>
          </cell>
          <cell r="E621" t="str">
            <v>Wildan Imami Al Chakim</v>
          </cell>
          <cell r="F621" t="str">
            <v>WDN</v>
          </cell>
          <cell r="G621" t="str">
            <v>Sri Wisnuwati</v>
          </cell>
          <cell r="H621" t="str">
            <v>SWI</v>
          </cell>
          <cell r="I621">
            <v>43069</v>
          </cell>
        </row>
        <row r="622">
          <cell r="B622" t="str">
            <v>TC3I</v>
          </cell>
          <cell r="C622" t="str">
            <v>TC3I</v>
          </cell>
          <cell r="D622" t="str">
            <v>CIBARUSAH KM 15</v>
          </cell>
          <cell r="E622" t="str">
            <v>Triyono Bin Yoso Pawiro</v>
          </cell>
          <cell r="F622" t="str">
            <v>TYO</v>
          </cell>
          <cell r="G622" t="str">
            <v>Hilmanudin</v>
          </cell>
          <cell r="H622" t="str">
            <v>HDN</v>
          </cell>
          <cell r="I622">
            <v>43069</v>
          </cell>
        </row>
        <row r="623">
          <cell r="B623" t="str">
            <v>TUCN</v>
          </cell>
          <cell r="C623" t="str">
            <v>TUCN</v>
          </cell>
          <cell r="D623" t="str">
            <v>MAYOR JENDRAL DI PANJAITA</v>
          </cell>
          <cell r="E623" t="str">
            <v>Imam Wahyudi</v>
          </cell>
          <cell r="F623" t="str">
            <v>IWD</v>
          </cell>
          <cell r="G623" t="str">
            <v>Restu Aditya</v>
          </cell>
          <cell r="H623" t="str">
            <v>RAA</v>
          </cell>
          <cell r="I623">
            <v>43093</v>
          </cell>
        </row>
        <row r="624">
          <cell r="B624" t="str">
            <v>T3XI</v>
          </cell>
          <cell r="C624" t="str">
            <v>T3XI</v>
          </cell>
          <cell r="D624" t="str">
            <v>AHMAD YANI 93</v>
          </cell>
          <cell r="E624" t="str">
            <v>Achmad Suntoro</v>
          </cell>
          <cell r="F624" t="str">
            <v>ASR</v>
          </cell>
          <cell r="G624" t="str">
            <v>Nanang Kristiyono</v>
          </cell>
          <cell r="H624" t="str">
            <v>NNG</v>
          </cell>
          <cell r="I624">
            <v>43095</v>
          </cell>
        </row>
        <row r="625">
          <cell r="B625" t="str">
            <v>TFQS</v>
          </cell>
          <cell r="C625" t="str">
            <v>TFQS</v>
          </cell>
          <cell r="D625" t="str">
            <v>SPBU IR JUANDA BEKASI</v>
          </cell>
          <cell r="E625" t="str">
            <v>Edi Riswandi</v>
          </cell>
          <cell r="F625" t="str">
            <v>ERI</v>
          </cell>
          <cell r="G625" t="str">
            <v>Stefanus</v>
          </cell>
          <cell r="H625" t="str">
            <v>STF</v>
          </cell>
          <cell r="I625">
            <v>43097</v>
          </cell>
        </row>
        <row r="626">
          <cell r="B626" t="str">
            <v>F8MK</v>
          </cell>
          <cell r="C626" t="str">
            <v>F8MK</v>
          </cell>
          <cell r="D626" t="str">
            <v>BATU GIOK</v>
          </cell>
          <cell r="E626" t="str">
            <v>Agus Hermawan</v>
          </cell>
          <cell r="F626" t="str">
            <v>AHE</v>
          </cell>
          <cell r="G626" t="str">
            <v>Maggie Nathania Sela S</v>
          </cell>
          <cell r="H626" t="str">
            <v>MSI</v>
          </cell>
          <cell r="I626">
            <v>43098</v>
          </cell>
        </row>
        <row r="627">
          <cell r="B627" t="str">
            <v>TFRL</v>
          </cell>
          <cell r="C627" t="str">
            <v>TFRL</v>
          </cell>
          <cell r="D627" t="str">
            <v>KOLONEL RAHMAT</v>
          </cell>
          <cell r="E627" t="str">
            <v>Suharno</v>
          </cell>
          <cell r="F627" t="str">
            <v>SHO</v>
          </cell>
          <cell r="G627" t="str">
            <v>Priyan Muharofian</v>
          </cell>
          <cell r="H627" t="str">
            <v>PMN</v>
          </cell>
          <cell r="I627">
            <v>43100</v>
          </cell>
        </row>
        <row r="628">
          <cell r="B628" t="str">
            <v>TNKK</v>
          </cell>
          <cell r="C628" t="str">
            <v>TNKK</v>
          </cell>
          <cell r="D628" t="str">
            <v>NAKULA RAYA</v>
          </cell>
          <cell r="E628" t="str">
            <v>Asep Setiawan</v>
          </cell>
          <cell r="F628" t="str">
            <v>ASN</v>
          </cell>
          <cell r="G628" t="str">
            <v>Winarko</v>
          </cell>
          <cell r="H628" t="str">
            <v>WIN</v>
          </cell>
          <cell r="I628">
            <v>43129</v>
          </cell>
        </row>
        <row r="629">
          <cell r="B629" t="str">
            <v>T5CG</v>
          </cell>
          <cell r="C629" t="str">
            <v>T5CG</v>
          </cell>
          <cell r="D629" t="str">
            <v>KUSUMAH ATMAJA 62</v>
          </cell>
          <cell r="E629" t="str">
            <v>Suharno</v>
          </cell>
          <cell r="F629" t="str">
            <v>SHO</v>
          </cell>
          <cell r="G629" t="str">
            <v>Rizki Hikmatul Rahmawan</v>
          </cell>
          <cell r="H629" t="str">
            <v>RHN</v>
          </cell>
          <cell r="I629">
            <v>43130</v>
          </cell>
        </row>
        <row r="630">
          <cell r="B630" t="str">
            <v>TSQN</v>
          </cell>
          <cell r="C630" t="str">
            <v>TSQN</v>
          </cell>
          <cell r="D630" t="str">
            <v>SELANGJATI</v>
          </cell>
          <cell r="E630" t="str">
            <v>Tarma Efendi</v>
          </cell>
          <cell r="F630" t="str">
            <v>TFI</v>
          </cell>
          <cell r="G630" t="str">
            <v>Andi Nurdiansyah</v>
          </cell>
          <cell r="H630" t="str">
            <v>AND</v>
          </cell>
          <cell r="I630">
            <v>43131</v>
          </cell>
        </row>
        <row r="631">
          <cell r="B631" t="str">
            <v>T7TK</v>
          </cell>
          <cell r="C631" t="str">
            <v>T7TK</v>
          </cell>
          <cell r="D631" t="str">
            <v>SPBU MUNDU</v>
          </cell>
          <cell r="E631" t="str">
            <v>Suyatno</v>
          </cell>
          <cell r="F631" t="str">
            <v>YTO</v>
          </cell>
          <cell r="G631" t="str">
            <v>Sugiyono</v>
          </cell>
          <cell r="H631" t="str">
            <v>SYO</v>
          </cell>
          <cell r="I631">
            <v>43131</v>
          </cell>
        </row>
        <row r="632">
          <cell r="B632" t="str">
            <v>T9B2</v>
          </cell>
          <cell r="C632" t="str">
            <v>T9B2</v>
          </cell>
          <cell r="D632" t="str">
            <v>PAPAN MAS BEKASI</v>
          </cell>
          <cell r="E632" t="str">
            <v>Edi Riswandi</v>
          </cell>
          <cell r="F632" t="str">
            <v>ERI</v>
          </cell>
          <cell r="G632" t="str">
            <v>Nur Jamal</v>
          </cell>
          <cell r="H632" t="str">
            <v>NJL</v>
          </cell>
          <cell r="I632">
            <v>43141</v>
          </cell>
        </row>
        <row r="633">
          <cell r="B633" t="str">
            <v>TQLT</v>
          </cell>
          <cell r="C633" t="str">
            <v>TQLT</v>
          </cell>
          <cell r="D633" t="str">
            <v>SPBU DIPONEGORO</v>
          </cell>
          <cell r="E633" t="str">
            <v>Sony Tri Caksono</v>
          </cell>
          <cell r="F633" t="str">
            <v>STN</v>
          </cell>
          <cell r="G633" t="str">
            <v>Endang Sutrisna</v>
          </cell>
          <cell r="H633" t="str">
            <v>ETA</v>
          </cell>
          <cell r="I633">
            <v>43156</v>
          </cell>
        </row>
        <row r="634">
          <cell r="B634" t="str">
            <v>TH4X</v>
          </cell>
          <cell r="C634" t="str">
            <v>TH4X</v>
          </cell>
          <cell r="D634" t="str">
            <v>VETERAN 03</v>
          </cell>
          <cell r="E634" t="str">
            <v>Suparman</v>
          </cell>
          <cell r="F634" t="str">
            <v>SPN</v>
          </cell>
          <cell r="G634" t="str">
            <v>Restu Nurzamil Haq</v>
          </cell>
          <cell r="H634" t="str">
            <v>RNQ</v>
          </cell>
          <cell r="I634">
            <v>43159</v>
          </cell>
        </row>
        <row r="635">
          <cell r="B635" t="str">
            <v>T7QF</v>
          </cell>
          <cell r="C635" t="str">
            <v>T7QF</v>
          </cell>
          <cell r="D635" t="str">
            <v>PARAKAN CIKAMPEK</v>
          </cell>
          <cell r="E635" t="str">
            <v>Mahrus</v>
          </cell>
          <cell r="F635" t="str">
            <v>MRS</v>
          </cell>
          <cell r="G635" t="str">
            <v>Suprapti Rahayu</v>
          </cell>
          <cell r="H635" t="str">
            <v>SHA</v>
          </cell>
          <cell r="I635">
            <v>43159</v>
          </cell>
        </row>
        <row r="636">
          <cell r="B636" t="str">
            <v>T7JJ</v>
          </cell>
          <cell r="C636" t="str">
            <v>T7JJ</v>
          </cell>
          <cell r="D636" t="str">
            <v>KOSAMBI 30</v>
          </cell>
          <cell r="E636" t="str">
            <v>Rochmad Rochmadon</v>
          </cell>
          <cell r="F636" t="str">
            <v>RRN</v>
          </cell>
          <cell r="G636" t="str">
            <v>Razief Noor Alhijarah</v>
          </cell>
          <cell r="H636" t="str">
            <v>RNA</v>
          </cell>
          <cell r="I636">
            <v>43188</v>
          </cell>
        </row>
        <row r="637">
          <cell r="B637" t="str">
            <v>TABD</v>
          </cell>
          <cell r="C637" t="str">
            <v>TABD</v>
          </cell>
          <cell r="D637" t="str">
            <v>KP CEREWET 66</v>
          </cell>
          <cell r="E637" t="str">
            <v>Edi Riswandi</v>
          </cell>
          <cell r="F637" t="str">
            <v>ERI</v>
          </cell>
          <cell r="G637" t="str">
            <v>Indra Jaya</v>
          </cell>
          <cell r="H637" t="str">
            <v>IJA</v>
          </cell>
          <cell r="I637">
            <v>43188</v>
          </cell>
        </row>
        <row r="638">
          <cell r="B638" t="str">
            <v>TJXG</v>
          </cell>
          <cell r="C638" t="str">
            <v>TJXG</v>
          </cell>
          <cell r="D638" t="str">
            <v>POINT STASIUN CIKAMPEK</v>
          </cell>
          <cell r="E638" t="str">
            <v>Mahrus</v>
          </cell>
          <cell r="F638" t="str">
            <v>MRS</v>
          </cell>
          <cell r="G638" t="str">
            <v>Agung Gunawan</v>
          </cell>
          <cell r="H638" t="str">
            <v>AGN</v>
          </cell>
          <cell r="I638">
            <v>43190</v>
          </cell>
        </row>
        <row r="639">
          <cell r="B639" t="str">
            <v>TX6J</v>
          </cell>
          <cell r="C639" t="str">
            <v>TX6J</v>
          </cell>
          <cell r="D639" t="str">
            <v>POINT STASIUN KARAWANG</v>
          </cell>
          <cell r="E639" t="str">
            <v>Achmad Suntoro</v>
          </cell>
          <cell r="F639" t="str">
            <v>ASR</v>
          </cell>
          <cell r="G639" t="str">
            <v>Irmanudin</v>
          </cell>
          <cell r="H639" t="str">
            <v>INN</v>
          </cell>
          <cell r="I639">
            <v>43190</v>
          </cell>
        </row>
        <row r="640">
          <cell r="B640" t="str">
            <v>TLSU</v>
          </cell>
          <cell r="C640" t="str">
            <v>TLSU</v>
          </cell>
          <cell r="D640" t="str">
            <v>GRAHA SUBANG KENCANA</v>
          </cell>
          <cell r="E640" t="str">
            <v>Imam Wahyudi</v>
          </cell>
          <cell r="F640" t="str">
            <v>IWD</v>
          </cell>
          <cell r="G640" t="str">
            <v>Irma Yunita</v>
          </cell>
          <cell r="H640" t="str">
            <v>ITA</v>
          </cell>
          <cell r="I640">
            <v>43190</v>
          </cell>
        </row>
        <row r="641">
          <cell r="B641" t="str">
            <v>FG9M</v>
          </cell>
          <cell r="C641" t="str">
            <v>FG9M</v>
          </cell>
          <cell r="D641" t="str">
            <v>REST AREA KM 62 B2</v>
          </cell>
          <cell r="E641" t="str">
            <v>Rochmad Rochmadon</v>
          </cell>
          <cell r="F641" t="str">
            <v>RRN</v>
          </cell>
          <cell r="G641" t="str">
            <v>Eddy Cahyadi</v>
          </cell>
          <cell r="H641" t="str">
            <v>ECI</v>
          </cell>
          <cell r="I641">
            <v>43203</v>
          </cell>
        </row>
        <row r="642">
          <cell r="B642" t="str">
            <v>TFYZ</v>
          </cell>
          <cell r="C642" t="str">
            <v>TFYZ</v>
          </cell>
          <cell r="D642" t="str">
            <v>GRAHA MUSTIKA BEKASI</v>
          </cell>
          <cell r="E642" t="str">
            <v>Triyono Bin Yoso Pawiro</v>
          </cell>
          <cell r="F642" t="str">
            <v>TYO</v>
          </cell>
          <cell r="G642" t="str">
            <v>Aep Saepudin</v>
          </cell>
          <cell r="H642" t="str">
            <v>APN</v>
          </cell>
          <cell r="I642">
            <v>43205</v>
          </cell>
        </row>
        <row r="643">
          <cell r="B643" t="str">
            <v>TN34</v>
          </cell>
          <cell r="C643" t="str">
            <v>TN34</v>
          </cell>
          <cell r="D643" t="str">
            <v>KAPTEN HALIM 130</v>
          </cell>
          <cell r="E643" t="str">
            <v>Suharno</v>
          </cell>
          <cell r="F643" t="str">
            <v>SHO</v>
          </cell>
          <cell r="G643" t="str">
            <v>Priyan Muharofian</v>
          </cell>
          <cell r="H643" t="str">
            <v>PMN</v>
          </cell>
          <cell r="I643">
            <v>43219</v>
          </cell>
        </row>
        <row r="644">
          <cell r="B644" t="str">
            <v>T3Q1</v>
          </cell>
          <cell r="C644" t="str">
            <v>T3Q1</v>
          </cell>
          <cell r="D644" t="str">
            <v>CIKAMPEK PARAKAN</v>
          </cell>
          <cell r="E644" t="str">
            <v>Mahrus</v>
          </cell>
          <cell r="F644" t="str">
            <v>MRS</v>
          </cell>
          <cell r="G644" t="str">
            <v>Suprapti Rahayu</v>
          </cell>
          <cell r="H644" t="str">
            <v>SHA</v>
          </cell>
          <cell r="I644">
            <v>43220</v>
          </cell>
        </row>
        <row r="645">
          <cell r="B645" t="str">
            <v>TZXU</v>
          </cell>
          <cell r="C645" t="str">
            <v>TZXU</v>
          </cell>
          <cell r="D645" t="str">
            <v>PAGADEN SUBANG</v>
          </cell>
          <cell r="E645" t="str">
            <v>Suyatno</v>
          </cell>
          <cell r="F645" t="str">
            <v>YTO</v>
          </cell>
          <cell r="G645" t="str">
            <v>Nedi Junaedi</v>
          </cell>
          <cell r="H645" t="str">
            <v>NDI</v>
          </cell>
          <cell r="I645">
            <v>43220</v>
          </cell>
        </row>
        <row r="646">
          <cell r="B646" t="str">
            <v>TXJD</v>
          </cell>
          <cell r="C646" t="str">
            <v>TXJD</v>
          </cell>
          <cell r="D646" t="str">
            <v>SENTRA NIAGA</v>
          </cell>
          <cell r="E646" t="str">
            <v>Undang Hermawan</v>
          </cell>
          <cell r="F646" t="str">
            <v>UHN</v>
          </cell>
          <cell r="G646" t="str">
            <v>Wawan Hermawan</v>
          </cell>
          <cell r="H646" t="str">
            <v>WHN</v>
          </cell>
          <cell r="I646">
            <v>43220</v>
          </cell>
        </row>
        <row r="647">
          <cell r="B647" t="str">
            <v>TGMR</v>
          </cell>
          <cell r="C647" t="str">
            <v>TGMR</v>
          </cell>
          <cell r="D647" t="str">
            <v>SUNCITY SQUARE</v>
          </cell>
          <cell r="E647" t="str">
            <v>Asep Setiawan</v>
          </cell>
          <cell r="F647" t="str">
            <v>ASN</v>
          </cell>
          <cell r="G647" t="str">
            <v>Didi Suhandi</v>
          </cell>
          <cell r="H647" t="str">
            <v>DSI</v>
          </cell>
          <cell r="I647">
            <v>43220</v>
          </cell>
        </row>
        <row r="648">
          <cell r="B648" t="str">
            <v>FM75</v>
          </cell>
          <cell r="C648" t="str">
            <v>FM75</v>
          </cell>
          <cell r="D648" t="str">
            <v>H. DJOLE58</v>
          </cell>
          <cell r="E648" t="str">
            <v>Agus Hermawan</v>
          </cell>
          <cell r="F648" t="str">
            <v>AHE</v>
          </cell>
          <cell r="G648" t="str">
            <v>Supriatna</v>
          </cell>
          <cell r="H648" t="str">
            <v>SNA</v>
          </cell>
          <cell r="I648">
            <v>43229</v>
          </cell>
        </row>
        <row r="649">
          <cell r="B649" t="str">
            <v>T6W5</v>
          </cell>
          <cell r="C649" t="str">
            <v>T6W5</v>
          </cell>
          <cell r="D649" t="str">
            <v>BANTENG 21</v>
          </cell>
          <cell r="E649" t="str">
            <v>Undang Hermawan</v>
          </cell>
          <cell r="F649" t="str">
            <v>UHN</v>
          </cell>
          <cell r="G649" t="str">
            <v>Endriyani</v>
          </cell>
          <cell r="H649" t="str">
            <v>EDR</v>
          </cell>
          <cell r="I649">
            <v>43240</v>
          </cell>
        </row>
        <row r="650">
          <cell r="B650" t="str">
            <v>TRJO</v>
          </cell>
          <cell r="C650" t="str">
            <v>TRJO</v>
          </cell>
          <cell r="D650" t="str">
            <v>IBRAHIM SINGADILAGA 115</v>
          </cell>
          <cell r="E650" t="str">
            <v>Suharno</v>
          </cell>
          <cell r="F650" t="str">
            <v>SHO</v>
          </cell>
          <cell r="G650" t="str">
            <v>Niko Parman</v>
          </cell>
          <cell r="H650" t="str">
            <v>NPN</v>
          </cell>
          <cell r="I650">
            <v>43240</v>
          </cell>
        </row>
        <row r="651">
          <cell r="B651" t="str">
            <v>TTBG</v>
          </cell>
          <cell r="C651" t="str">
            <v>TTBG</v>
          </cell>
          <cell r="D651" t="str">
            <v>PEKAYON 66</v>
          </cell>
          <cell r="E651" t="str">
            <v>Asep Setiawan</v>
          </cell>
          <cell r="F651" t="str">
            <v>ASN</v>
          </cell>
          <cell r="G651" t="str">
            <v>Fajar Setyawan</v>
          </cell>
          <cell r="H651" t="str">
            <v>FSN</v>
          </cell>
          <cell r="I651">
            <v>43240</v>
          </cell>
        </row>
        <row r="652">
          <cell r="B652" t="str">
            <v>TABV</v>
          </cell>
          <cell r="C652" t="str">
            <v>TABV</v>
          </cell>
          <cell r="D652" t="str">
            <v>GRAND VISTA CIKARANG</v>
          </cell>
          <cell r="E652" t="str">
            <v>Triyono Bin Yoso Pawiro</v>
          </cell>
          <cell r="F652" t="str">
            <v>TYO</v>
          </cell>
          <cell r="G652" t="str">
            <v>Suaibaul Aslamiah</v>
          </cell>
          <cell r="H652" t="str">
            <v>SAH</v>
          </cell>
          <cell r="I652">
            <v>43251</v>
          </cell>
        </row>
        <row r="653">
          <cell r="B653" t="str">
            <v>T5DR</v>
          </cell>
          <cell r="C653" t="str">
            <v>T5DR</v>
          </cell>
          <cell r="D653" t="str">
            <v>BOSIH RAYA 01</v>
          </cell>
          <cell r="E653" t="str">
            <v>Sony Tri Caksono</v>
          </cell>
          <cell r="F653" t="str">
            <v>STN</v>
          </cell>
          <cell r="G653" t="str">
            <v>Ali Mustopa</v>
          </cell>
          <cell r="H653" t="str">
            <v>AMA</v>
          </cell>
          <cell r="I653">
            <v>43265</v>
          </cell>
        </row>
        <row r="654">
          <cell r="B654" t="str">
            <v>TG6E</v>
          </cell>
          <cell r="C654" t="str">
            <v>TG6E</v>
          </cell>
          <cell r="D654" t="str">
            <v>KARTIKA WANASARI</v>
          </cell>
          <cell r="E654" t="str">
            <v>Sony Tri Caksono</v>
          </cell>
          <cell r="F654" t="str">
            <v>STN</v>
          </cell>
          <cell r="G654" t="str">
            <v>Ali Mustopa</v>
          </cell>
          <cell r="H654" t="str">
            <v>AMA</v>
          </cell>
          <cell r="I654">
            <v>43265</v>
          </cell>
        </row>
        <row r="655">
          <cell r="B655" t="str">
            <v>T5QZ</v>
          </cell>
          <cell r="C655" t="str">
            <v>T5QZ</v>
          </cell>
          <cell r="D655" t="str">
            <v>RAWA BEBEK</v>
          </cell>
          <cell r="E655" t="str">
            <v>Undang Hermawan</v>
          </cell>
          <cell r="F655" t="str">
            <v>UHN</v>
          </cell>
          <cell r="G655" t="str">
            <v>Firmansyah</v>
          </cell>
          <cell r="H655" t="str">
            <v>FSH</v>
          </cell>
          <cell r="I655">
            <v>43265</v>
          </cell>
        </row>
        <row r="656">
          <cell r="B656" t="str">
            <v>TH0W</v>
          </cell>
          <cell r="C656" t="str">
            <v>TH0W</v>
          </cell>
          <cell r="D656" t="str">
            <v>RUKO BETOS</v>
          </cell>
          <cell r="E656" t="str">
            <v>Wildan Imami Al Chakim</v>
          </cell>
          <cell r="F656" t="str">
            <v>WDN</v>
          </cell>
          <cell r="G656" t="str">
            <v>Firman Alamsah</v>
          </cell>
          <cell r="H656" t="str">
            <v>FAH</v>
          </cell>
          <cell r="I656">
            <v>43301</v>
          </cell>
        </row>
        <row r="657">
          <cell r="B657" t="str">
            <v>T9V4</v>
          </cell>
          <cell r="C657" t="str">
            <v>T9V4</v>
          </cell>
          <cell r="D657" t="str">
            <v>NAROGONG MEGAH</v>
          </cell>
          <cell r="E657" t="str">
            <v>Wildan Imami Al Chakim</v>
          </cell>
          <cell r="F657" t="str">
            <v>WDN</v>
          </cell>
          <cell r="G657" t="str">
            <v>Sri Wisnuwati</v>
          </cell>
          <cell r="H657" t="str">
            <v>SWI</v>
          </cell>
          <cell r="I657">
            <v>43312</v>
          </cell>
        </row>
        <row r="658">
          <cell r="B658" t="str">
            <v>FH7I</v>
          </cell>
          <cell r="C658" t="str">
            <v>FH7I</v>
          </cell>
          <cell r="D658" t="str">
            <v>PURI EPICENTRUM KARAWANG</v>
          </cell>
          <cell r="E658" t="str">
            <v>Rochmad Rochmadon</v>
          </cell>
          <cell r="F658" t="str">
            <v>RRN</v>
          </cell>
          <cell r="G658" t="str">
            <v>Razief Noor Alhijarah</v>
          </cell>
          <cell r="H658" t="str">
            <v>RNA</v>
          </cell>
          <cell r="I658">
            <v>43312</v>
          </cell>
        </row>
        <row r="659">
          <cell r="B659" t="str">
            <v>TJZP</v>
          </cell>
          <cell r="C659" t="str">
            <v>FH7I</v>
          </cell>
          <cell r="D659" t="str">
            <v>GRAND GALAXY 8-9</v>
          </cell>
          <cell r="E659" t="str">
            <v>Asep Setiawan</v>
          </cell>
          <cell r="F659" t="str">
            <v>ASN</v>
          </cell>
          <cell r="G659" t="str">
            <v>Toto Yunianto</v>
          </cell>
          <cell r="H659" t="str">
            <v>TNO</v>
          </cell>
          <cell r="I659">
            <v>43333</v>
          </cell>
        </row>
        <row r="660">
          <cell r="B660" t="str">
            <v>T2F9</v>
          </cell>
          <cell r="C660" t="str">
            <v>T2F9</v>
          </cell>
          <cell r="D660" t="str">
            <v>IR JUANDA 88</v>
          </cell>
          <cell r="E660" t="str">
            <v>Asep Setiawan</v>
          </cell>
          <cell r="F660" t="str">
            <v>ASN</v>
          </cell>
          <cell r="G660" t="str">
            <v>Didi Suhandi</v>
          </cell>
          <cell r="H660" t="str">
            <v>DSI</v>
          </cell>
          <cell r="I660">
            <v>43340</v>
          </cell>
        </row>
        <row r="661">
          <cell r="B661" t="str">
            <v>TU2S</v>
          </cell>
          <cell r="C661" t="str">
            <v>TU2S</v>
          </cell>
          <cell r="D661" t="str">
            <v>LELE RAYA</v>
          </cell>
          <cell r="E661" t="str">
            <v>Undang Hermawan</v>
          </cell>
          <cell r="F661" t="str">
            <v>UHN</v>
          </cell>
          <cell r="G661" t="str">
            <v>Wawan Hermawan</v>
          </cell>
          <cell r="H661" t="str">
            <v>WHN</v>
          </cell>
          <cell r="I661">
            <v>43340</v>
          </cell>
        </row>
        <row r="662">
          <cell r="B662" t="str">
            <v>T2X9</v>
          </cell>
          <cell r="C662" t="str">
            <v>T2X9</v>
          </cell>
          <cell r="D662" t="str">
            <v>BUMYAGARA RAYA</v>
          </cell>
          <cell r="E662" t="str">
            <v>Agus Hermawan</v>
          </cell>
          <cell r="F662" t="str">
            <v>AHE</v>
          </cell>
          <cell r="G662" t="str">
            <v>Ari Sudaryanto</v>
          </cell>
          <cell r="H662" t="str">
            <v>ARS</v>
          </cell>
          <cell r="I662">
            <v>43343</v>
          </cell>
        </row>
        <row r="663">
          <cell r="B663" t="str">
            <v>FQEU</v>
          </cell>
          <cell r="C663" t="str">
            <v>FQEU</v>
          </cell>
          <cell r="D663" t="str">
            <v>GARDENIA UTARA</v>
          </cell>
          <cell r="E663" t="str">
            <v>Asep Setiawan</v>
          </cell>
          <cell r="F663" t="str">
            <v>ASN</v>
          </cell>
          <cell r="G663" t="str">
            <v>Toto Yunianto</v>
          </cell>
          <cell r="H663" t="str">
            <v>TNO</v>
          </cell>
          <cell r="I663">
            <v>43343</v>
          </cell>
        </row>
        <row r="664">
          <cell r="B664" t="str">
            <v>TJXB</v>
          </cell>
          <cell r="C664" t="str">
            <v>TJXB</v>
          </cell>
          <cell r="D664" t="str">
            <v>NUSANTARA 03</v>
          </cell>
          <cell r="E664" t="str">
            <v>Edi Riswandi</v>
          </cell>
          <cell r="F664" t="str">
            <v>ERI</v>
          </cell>
          <cell r="G664" t="str">
            <v>Ugi Sumarna</v>
          </cell>
          <cell r="H664" t="str">
            <v>USA</v>
          </cell>
          <cell r="I664">
            <v>43343</v>
          </cell>
        </row>
        <row r="665">
          <cell r="B665" t="str">
            <v>FC8E</v>
          </cell>
          <cell r="C665" t="str">
            <v>FC8E</v>
          </cell>
          <cell r="D665" t="str">
            <v>PURI PERSADA INDAH 2</v>
          </cell>
          <cell r="E665" t="str">
            <v>Triyono Bin Yoso Pawiro</v>
          </cell>
          <cell r="F665" t="str">
            <v>TYO</v>
          </cell>
          <cell r="G665" t="str">
            <v>Agus Piali</v>
          </cell>
          <cell r="H665" t="str">
            <v>API</v>
          </cell>
          <cell r="I665">
            <v>43343</v>
          </cell>
        </row>
        <row r="666">
          <cell r="B666" t="str">
            <v>TKZQ</v>
          </cell>
          <cell r="C666" t="str">
            <v>TKZQ</v>
          </cell>
          <cell r="D666" t="str">
            <v>TAMBUN CITY</v>
          </cell>
          <cell r="E666" t="str">
            <v>Sony Tri Caksono</v>
          </cell>
          <cell r="F666" t="str">
            <v>STN</v>
          </cell>
          <cell r="G666" t="str">
            <v>Fahmi</v>
          </cell>
          <cell r="H666" t="str">
            <v>FHI</v>
          </cell>
          <cell r="I666">
            <v>43343</v>
          </cell>
        </row>
        <row r="667">
          <cell r="B667" t="str">
            <v>TXP8</v>
          </cell>
          <cell r="C667" t="str">
            <v>TXP8</v>
          </cell>
          <cell r="D667" t="str">
            <v>ZAMRUD BLOK K</v>
          </cell>
          <cell r="E667" t="str">
            <v>Agus Hermawan</v>
          </cell>
          <cell r="F667" t="str">
            <v>AHE</v>
          </cell>
          <cell r="G667" t="str">
            <v>Sri Lestari</v>
          </cell>
          <cell r="H667" t="str">
            <v>SLI</v>
          </cell>
          <cell r="I667">
            <v>43343</v>
          </cell>
        </row>
        <row r="668">
          <cell r="B668" t="str">
            <v>TUP1</v>
          </cell>
          <cell r="C668" t="str">
            <v>TUP1</v>
          </cell>
          <cell r="D668" t="str">
            <v>ASYAFIAH BEKASI</v>
          </cell>
          <cell r="E668" t="str">
            <v>Undang Hermawan</v>
          </cell>
          <cell r="F668" t="str">
            <v>UHN</v>
          </cell>
          <cell r="G668" t="str">
            <v>Endriyani</v>
          </cell>
          <cell r="H668" t="str">
            <v>EDR</v>
          </cell>
          <cell r="I668">
            <v>43358</v>
          </cell>
        </row>
        <row r="669">
          <cell r="B669" t="str">
            <v>TJ5B</v>
          </cell>
          <cell r="C669" t="str">
            <v>TJ5B</v>
          </cell>
          <cell r="D669" t="str">
            <v>BOUGENVILE RAYA</v>
          </cell>
          <cell r="E669" t="str">
            <v>Undang Hermawan</v>
          </cell>
          <cell r="F669" t="str">
            <v>UHN</v>
          </cell>
          <cell r="G669" t="str">
            <v>Firmansyah</v>
          </cell>
          <cell r="H669" t="str">
            <v>FSH</v>
          </cell>
          <cell r="I669">
            <v>43366</v>
          </cell>
        </row>
        <row r="670">
          <cell r="B670" t="str">
            <v>TBTN</v>
          </cell>
          <cell r="C670" t="str">
            <v>TBTN</v>
          </cell>
          <cell r="D670" t="str">
            <v>MITRA BEKASI</v>
          </cell>
          <cell r="E670" t="str">
            <v>Wildan Imami Al Chakim</v>
          </cell>
          <cell r="F670" t="str">
            <v>WDN</v>
          </cell>
          <cell r="G670" t="str">
            <v>Firman Alamsah</v>
          </cell>
          <cell r="H670" t="str">
            <v>FAH</v>
          </cell>
          <cell r="I670">
            <v>43370</v>
          </cell>
        </row>
        <row r="671">
          <cell r="B671" t="str">
            <v>TYKQ</v>
          </cell>
          <cell r="C671" t="str">
            <v>TYKQ</v>
          </cell>
          <cell r="D671" t="str">
            <v>DJUANDA 183</v>
          </cell>
          <cell r="E671" t="str">
            <v>Wildan Imami Al Chakim</v>
          </cell>
          <cell r="F671" t="str">
            <v>WDN</v>
          </cell>
          <cell r="G671" t="str">
            <v>Yusup Bahtiar</v>
          </cell>
          <cell r="H671" t="str">
            <v>YBR</v>
          </cell>
          <cell r="I671">
            <v>43372</v>
          </cell>
        </row>
        <row r="672">
          <cell r="B672" t="str">
            <v>TMR9</v>
          </cell>
          <cell r="C672" t="str">
            <v>TMR9</v>
          </cell>
          <cell r="D672" t="str">
            <v>CAMPAKASARI</v>
          </cell>
          <cell r="E672" t="str">
            <v>Suparman</v>
          </cell>
          <cell r="F672" t="str">
            <v>SPN</v>
          </cell>
          <cell r="G672" t="str">
            <v>Sutrisno Setiawan</v>
          </cell>
          <cell r="H672" t="str">
            <v>SSN</v>
          </cell>
          <cell r="I672">
            <v>43372</v>
          </cell>
        </row>
        <row r="673">
          <cell r="B673" t="str">
            <v>FQSG</v>
          </cell>
          <cell r="C673" t="str">
            <v>FQSG</v>
          </cell>
          <cell r="D673" t="str">
            <v>DE KERATON</v>
          </cell>
          <cell r="E673" t="str">
            <v>Rochmad Rochmadon</v>
          </cell>
          <cell r="F673" t="str">
            <v>RRN</v>
          </cell>
          <cell r="G673" t="str">
            <v>Fitra Arifta Rachman</v>
          </cell>
          <cell r="H673" t="str">
            <v>FAN</v>
          </cell>
          <cell r="I673">
            <v>43373</v>
          </cell>
        </row>
        <row r="674">
          <cell r="B674" t="str">
            <v>TV8T</v>
          </cell>
          <cell r="C674" t="str">
            <v>TV8T</v>
          </cell>
          <cell r="D674" t="str">
            <v>WESTERN BOULEVARD 35-36</v>
          </cell>
          <cell r="E674" t="str">
            <v>Triyono Bin Yoso Pawiro</v>
          </cell>
          <cell r="F674" t="str">
            <v>TYO</v>
          </cell>
          <cell r="G674" t="str">
            <v>Aep Saepudin</v>
          </cell>
          <cell r="H674" t="str">
            <v>APN</v>
          </cell>
          <cell r="I674">
            <v>43373</v>
          </cell>
        </row>
        <row r="675">
          <cell r="B675" t="str">
            <v>T1GQ</v>
          </cell>
          <cell r="C675" t="str">
            <v>T1GQ</v>
          </cell>
          <cell r="D675" t="str">
            <v>RAWA AREN</v>
          </cell>
          <cell r="E675" t="str">
            <v>Edi Riswandi</v>
          </cell>
          <cell r="F675" t="str">
            <v>ERI</v>
          </cell>
          <cell r="G675" t="str">
            <v>Ugi Sumarna</v>
          </cell>
          <cell r="H675" t="str">
            <v>USA</v>
          </cell>
          <cell r="I675">
            <v>43393</v>
          </cell>
        </row>
        <row r="676">
          <cell r="B676" t="str">
            <v>TRDO</v>
          </cell>
          <cell r="C676" t="str">
            <v>TRDO</v>
          </cell>
          <cell r="D676" t="str">
            <v>GRAND CIKARANG VILLAGE</v>
          </cell>
          <cell r="E676" t="str">
            <v>Triyono Bin Yoso Pawiro</v>
          </cell>
          <cell r="F676" t="str">
            <v>TYO</v>
          </cell>
          <cell r="G676" t="str">
            <v>Suaibaul Aslamiah</v>
          </cell>
          <cell r="H676" t="str">
            <v>SAH</v>
          </cell>
          <cell r="I676">
            <v>43394</v>
          </cell>
        </row>
        <row r="677">
          <cell r="B677" t="str">
            <v>T4O4</v>
          </cell>
          <cell r="C677" t="str">
            <v>T4O4</v>
          </cell>
          <cell r="D677" t="str">
            <v>TAMAN PERMATA INDAH</v>
          </cell>
          <cell r="E677" t="str">
            <v>Tarma Efendi</v>
          </cell>
          <cell r="F677" t="str">
            <v>TFI</v>
          </cell>
          <cell r="G677" t="str">
            <v>Mulyanto</v>
          </cell>
          <cell r="H677" t="str">
            <v>MYO</v>
          </cell>
          <cell r="I677">
            <v>43394</v>
          </cell>
        </row>
        <row r="678">
          <cell r="B678" t="str">
            <v>TGMP</v>
          </cell>
          <cell r="C678" t="str">
            <v>TGMP</v>
          </cell>
          <cell r="D678" t="str">
            <v>BUMI LESTARI 13</v>
          </cell>
          <cell r="E678" t="str">
            <v>Edi Riswandi</v>
          </cell>
          <cell r="F678" t="str">
            <v>ERI</v>
          </cell>
          <cell r="G678" t="str">
            <v>Nur Jamal</v>
          </cell>
          <cell r="H678" t="str">
            <v>NJL</v>
          </cell>
          <cell r="I678">
            <v>43400</v>
          </cell>
        </row>
        <row r="679">
          <cell r="B679" t="str">
            <v>F7TJ</v>
          </cell>
          <cell r="C679" t="str">
            <v>F7TJ</v>
          </cell>
          <cell r="D679" t="str">
            <v>CIMAUNG</v>
          </cell>
          <cell r="E679" t="str">
            <v>Suparman</v>
          </cell>
          <cell r="F679" t="str">
            <v>SPN</v>
          </cell>
          <cell r="G679" t="str">
            <v>Sutrisno Setiawan</v>
          </cell>
          <cell r="H679" t="str">
            <v>SSN</v>
          </cell>
          <cell r="I679">
            <v>43403</v>
          </cell>
        </row>
        <row r="680">
          <cell r="B680" t="str">
            <v>TLWN</v>
          </cell>
          <cell r="C680" t="str">
            <v>TLWN</v>
          </cell>
          <cell r="D680" t="str">
            <v>H MAT ALI</v>
          </cell>
          <cell r="E680" t="str">
            <v>Undang Hermawan</v>
          </cell>
          <cell r="F680" t="str">
            <v>UHN</v>
          </cell>
          <cell r="G680" t="str">
            <v>Jati Setiyo Rohmat</v>
          </cell>
          <cell r="H680" t="str">
            <v>JSR</v>
          </cell>
          <cell r="I680">
            <v>43403</v>
          </cell>
        </row>
        <row r="681">
          <cell r="B681" t="str">
            <v>TVN7</v>
          </cell>
          <cell r="C681" t="str">
            <v>TVN7</v>
          </cell>
          <cell r="D681" t="str">
            <v>MANUNGGAL SETIAMEKAR</v>
          </cell>
          <cell r="E681" t="str">
            <v>Edi Riswandi</v>
          </cell>
          <cell r="F681" t="str">
            <v>ERI</v>
          </cell>
          <cell r="G681" t="str">
            <v>Ugi Sumarna</v>
          </cell>
          <cell r="H681" t="str">
            <v>USA</v>
          </cell>
          <cell r="I681">
            <v>43403</v>
          </cell>
        </row>
        <row r="682">
          <cell r="B682" t="str">
            <v>FVCJ</v>
          </cell>
          <cell r="C682" t="str">
            <v>FVCJ</v>
          </cell>
          <cell r="D682" t="str">
            <v>PURI LESTARI</v>
          </cell>
          <cell r="E682" t="str">
            <v>Tarma Efendi</v>
          </cell>
          <cell r="F682" t="str">
            <v>TFI</v>
          </cell>
          <cell r="G682" t="str">
            <v>Aep Saepudin</v>
          </cell>
          <cell r="H682" t="str">
            <v>AEP</v>
          </cell>
          <cell r="I682">
            <v>43421</v>
          </cell>
        </row>
        <row r="683">
          <cell r="B683" t="str">
            <v>T1ND</v>
          </cell>
          <cell r="C683" t="str">
            <v>T1ND</v>
          </cell>
          <cell r="D683" t="str">
            <v>MARGAHAYU 396</v>
          </cell>
          <cell r="E683" t="str">
            <v>Wildan Imami Al Chakim</v>
          </cell>
          <cell r="F683" t="str">
            <v>WDN</v>
          </cell>
          <cell r="G683" t="str">
            <v>Firman Alamsah</v>
          </cell>
          <cell r="H683" t="str">
            <v>FAH</v>
          </cell>
          <cell r="I683">
            <v>43427</v>
          </cell>
        </row>
        <row r="684">
          <cell r="B684" t="str">
            <v>T5W3</v>
          </cell>
          <cell r="C684" t="str">
            <v>T5W3</v>
          </cell>
          <cell r="D684" t="str">
            <v>GRAND ROYAL PARK</v>
          </cell>
          <cell r="E684" t="str">
            <v>Triyono Bin Yoso Pawiro</v>
          </cell>
          <cell r="F684" t="str">
            <v>TYO</v>
          </cell>
          <cell r="G684" t="str">
            <v>Suaibaul Aslamiah</v>
          </cell>
          <cell r="H684" t="str">
            <v>SAH</v>
          </cell>
          <cell r="I684">
            <v>43429</v>
          </cell>
        </row>
        <row r="685">
          <cell r="B685" t="str">
            <v>TFDY</v>
          </cell>
          <cell r="C685" t="str">
            <v>TFDY</v>
          </cell>
          <cell r="D685" t="str">
            <v>TAMAN GALAXY RAYA</v>
          </cell>
          <cell r="E685" t="str">
            <v>Asep Setiawan</v>
          </cell>
          <cell r="F685" t="str">
            <v>ASN</v>
          </cell>
          <cell r="G685" t="str">
            <v>Winarko</v>
          </cell>
          <cell r="H685" t="str">
            <v>WIN</v>
          </cell>
          <cell r="I685">
            <v>43429</v>
          </cell>
        </row>
        <row r="686">
          <cell r="B686" t="str">
            <v>TNYD</v>
          </cell>
          <cell r="C686" t="str">
            <v>TNYD</v>
          </cell>
          <cell r="D686" t="str">
            <v>GRAND GALAXY CENTRAL PARK</v>
          </cell>
          <cell r="E686" t="str">
            <v>Asep Setiawan</v>
          </cell>
          <cell r="F686" t="str">
            <v>ASN</v>
          </cell>
          <cell r="G686" t="str">
            <v>Toto Yunianto</v>
          </cell>
          <cell r="H686" t="str">
            <v>TNO</v>
          </cell>
          <cell r="I686">
            <v>43432</v>
          </cell>
        </row>
        <row r="687">
          <cell r="B687" t="str">
            <v>TNPT</v>
          </cell>
          <cell r="C687" t="str">
            <v>TNPT</v>
          </cell>
          <cell r="D687" t="str">
            <v>GRAND GALAXY CITY 18-19</v>
          </cell>
          <cell r="E687" t="str">
            <v>Asep Setiawan</v>
          </cell>
          <cell r="F687" t="str">
            <v>ASN</v>
          </cell>
          <cell r="G687" t="str">
            <v>Roni Sutiawan</v>
          </cell>
          <cell r="H687" t="str">
            <v>RSN</v>
          </cell>
          <cell r="I687">
            <v>43432</v>
          </cell>
        </row>
        <row r="688">
          <cell r="B688" t="str">
            <v>TKGD</v>
          </cell>
          <cell r="C688" t="str">
            <v>TKGD</v>
          </cell>
          <cell r="D688" t="str">
            <v>PRAMUKA 39</v>
          </cell>
          <cell r="E688" t="str">
            <v>Asep Setiawan</v>
          </cell>
          <cell r="F688" t="str">
            <v>ASN</v>
          </cell>
          <cell r="G688" t="str">
            <v>Didi Suhandi</v>
          </cell>
          <cell r="H688" t="str">
            <v>DSI</v>
          </cell>
          <cell r="I688">
            <v>43433</v>
          </cell>
        </row>
        <row r="689">
          <cell r="B689" t="str">
            <v>T4GS</v>
          </cell>
          <cell r="C689" t="str">
            <v>T4GS</v>
          </cell>
          <cell r="D689" t="str">
            <v>KEMANG PRATAMA RAYA</v>
          </cell>
          <cell r="E689" t="str">
            <v>Asep Setiawan</v>
          </cell>
          <cell r="F689" t="str">
            <v>ASN</v>
          </cell>
          <cell r="G689" t="str">
            <v>Fajar Setyawan</v>
          </cell>
          <cell r="H689" t="str">
            <v>FSN</v>
          </cell>
          <cell r="I689">
            <v>43434</v>
          </cell>
        </row>
        <row r="690">
          <cell r="B690" t="str">
            <v>T4E4</v>
          </cell>
          <cell r="C690" t="str">
            <v>T4E4</v>
          </cell>
          <cell r="D690" t="str">
            <v>SETIADARMA 08</v>
          </cell>
          <cell r="E690" t="str">
            <v>Sony Tri Caksono</v>
          </cell>
          <cell r="F690" t="str">
            <v>STN</v>
          </cell>
          <cell r="G690" t="str">
            <v>Endang Sutrisna</v>
          </cell>
          <cell r="H690" t="str">
            <v>ETA</v>
          </cell>
          <cell r="I690">
            <v>43434</v>
          </cell>
        </row>
        <row r="691">
          <cell r="B691" t="str">
            <v>TJQ2</v>
          </cell>
          <cell r="C691" t="str">
            <v>TJQ2</v>
          </cell>
          <cell r="D691" t="str">
            <v>BULAK KAPAL RAYA</v>
          </cell>
          <cell r="E691" t="str">
            <v>Edi Riswandi</v>
          </cell>
          <cell r="F691" t="str">
            <v>ERI</v>
          </cell>
          <cell r="G691" t="str">
            <v>Indra Jaya</v>
          </cell>
          <cell r="H691" t="str">
            <v>IJA</v>
          </cell>
          <cell r="I691">
            <v>43442</v>
          </cell>
        </row>
        <row r="692">
          <cell r="B692" t="str">
            <v>TVZ2</v>
          </cell>
          <cell r="C692" t="str">
            <v>TVZ2</v>
          </cell>
          <cell r="D692" t="str">
            <v>TUPAREV 436</v>
          </cell>
          <cell r="E692" t="str">
            <v>Achmad Suntoro</v>
          </cell>
          <cell r="F692" t="str">
            <v>ASR</v>
          </cell>
          <cell r="G692" t="str">
            <v>Nanang Kristiyono</v>
          </cell>
          <cell r="H692" t="str">
            <v>NNG</v>
          </cell>
          <cell r="I692">
            <v>43442</v>
          </cell>
        </row>
        <row r="693">
          <cell r="B693" t="str">
            <v>T5LN</v>
          </cell>
          <cell r="C693" t="str">
            <v>T5LN</v>
          </cell>
          <cell r="D693" t="str">
            <v>CIMUNING BEKASI</v>
          </cell>
          <cell r="E693" t="str">
            <v>Triyono Bin Yoso Pawiro</v>
          </cell>
          <cell r="F693" t="str">
            <v>TYO</v>
          </cell>
          <cell r="G693" t="str">
            <v>Aep Saepudin</v>
          </cell>
          <cell r="H693" t="str">
            <v>APN</v>
          </cell>
          <cell r="I693">
            <v>43449</v>
          </cell>
        </row>
        <row r="694">
          <cell r="B694" t="str">
            <v>TEW8</v>
          </cell>
          <cell r="C694" t="str">
            <v>TEW8</v>
          </cell>
          <cell r="D694" t="str">
            <v>TEXYARJUNA RAYA</v>
          </cell>
          <cell r="E694" t="str">
            <v>Edi Riswandi</v>
          </cell>
          <cell r="F694" t="str">
            <v>ERI</v>
          </cell>
          <cell r="G694" t="str">
            <v>Iskandar Rocky Manabua S</v>
          </cell>
          <cell r="H694" t="str">
            <v>RKY</v>
          </cell>
          <cell r="I694">
            <v>43456</v>
          </cell>
        </row>
        <row r="695">
          <cell r="B695" t="str">
            <v>T2BC</v>
          </cell>
          <cell r="C695" t="str">
            <v>T2BC</v>
          </cell>
          <cell r="D695" t="str">
            <v>SUMBER JAYA 04</v>
          </cell>
          <cell r="E695" t="str">
            <v>Edi Riswandi</v>
          </cell>
          <cell r="F695" t="str">
            <v>ERI</v>
          </cell>
          <cell r="G695" t="str">
            <v>Nur Jamal</v>
          </cell>
          <cell r="H695" t="str">
            <v>NJL</v>
          </cell>
          <cell r="I695">
            <v>43457</v>
          </cell>
        </row>
        <row r="696">
          <cell r="B696" t="str">
            <v>TQDC</v>
          </cell>
          <cell r="C696" t="str">
            <v>TQDC</v>
          </cell>
          <cell r="D696" t="str">
            <v>TELAGASARI KOSAMBI</v>
          </cell>
          <cell r="E696" t="str">
            <v>Rochmad Rochmadon</v>
          </cell>
          <cell r="F696" t="str">
            <v>RRN</v>
          </cell>
          <cell r="G696" t="str">
            <v>Fitra Arifta Rachman</v>
          </cell>
          <cell r="H696" t="str">
            <v>FAN</v>
          </cell>
          <cell r="I696">
            <v>43458</v>
          </cell>
        </row>
        <row r="697">
          <cell r="B697" t="str">
            <v>TN3G</v>
          </cell>
          <cell r="C697" t="str">
            <v>TN3G</v>
          </cell>
          <cell r="D697" t="str">
            <v>BOROBUDUR RAYA</v>
          </cell>
          <cell r="E697" t="str">
            <v>Wildan Imami Al Chakim</v>
          </cell>
          <cell r="F697" t="str">
            <v>WDN</v>
          </cell>
          <cell r="G697" t="str">
            <v>Yusup Bahtiar</v>
          </cell>
          <cell r="H697" t="str">
            <v>YBR</v>
          </cell>
          <cell r="I697">
            <v>43462</v>
          </cell>
        </row>
        <row r="698">
          <cell r="B698" t="str">
            <v>TBAD</v>
          </cell>
          <cell r="C698" t="str">
            <v>TBAD</v>
          </cell>
          <cell r="D698" t="str">
            <v>CIJUNTI</v>
          </cell>
          <cell r="E698" t="str">
            <v>Suparman</v>
          </cell>
          <cell r="F698" t="str">
            <v>SPN</v>
          </cell>
          <cell r="G698" t="str">
            <v>Rijqi Haqiqi</v>
          </cell>
          <cell r="H698" t="str">
            <v>RHI</v>
          </cell>
          <cell r="I698">
            <v>43462</v>
          </cell>
        </row>
        <row r="699">
          <cell r="B699" t="str">
            <v>F79N</v>
          </cell>
          <cell r="C699" t="str">
            <v>F79N</v>
          </cell>
          <cell r="D699" t="str">
            <v>MAKRIK</v>
          </cell>
          <cell r="E699" t="str">
            <v>Wildan Imami Al Chakim</v>
          </cell>
          <cell r="F699" t="str">
            <v>WDN</v>
          </cell>
          <cell r="G699" t="str">
            <v>Zainal Arifin</v>
          </cell>
          <cell r="H699" t="str">
            <v>ZAN</v>
          </cell>
          <cell r="I699">
            <v>43465</v>
          </cell>
        </row>
        <row r="700">
          <cell r="B700" t="str">
            <v>T1K3</v>
          </cell>
          <cell r="C700" t="str">
            <v>T1K3</v>
          </cell>
          <cell r="D700" t="str">
            <v>AMPERA 04</v>
          </cell>
          <cell r="E700" t="str">
            <v>Wildan Imami Al Chakim</v>
          </cell>
          <cell r="F700" t="str">
            <v>WDN</v>
          </cell>
          <cell r="G700" t="str">
            <v>Yusup Bahtiar</v>
          </cell>
          <cell r="H700" t="str">
            <v>YBR</v>
          </cell>
          <cell r="I700">
            <v>43466</v>
          </cell>
        </row>
        <row r="701">
          <cell r="B701" t="str">
            <v>TYUN</v>
          </cell>
          <cell r="C701" t="str">
            <v>TYUN</v>
          </cell>
          <cell r="D701" t="str">
            <v>SUKARAYA INDAH</v>
          </cell>
          <cell r="E701" t="str">
            <v>Tarma Efendi</v>
          </cell>
          <cell r="F701" t="str">
            <v>TFI</v>
          </cell>
          <cell r="G701" t="str">
            <v>Muji Syukur</v>
          </cell>
          <cell r="H701" t="str">
            <v>MSR</v>
          </cell>
          <cell r="I701">
            <v>43475</v>
          </cell>
        </row>
        <row r="702">
          <cell r="B702" t="str">
            <v>TW7A</v>
          </cell>
          <cell r="C702" t="str">
            <v>TW7A</v>
          </cell>
          <cell r="D702" t="str">
            <v>SUKAMAJU SUKATANI</v>
          </cell>
          <cell r="E702" t="str">
            <v>Suharno</v>
          </cell>
          <cell r="F702" t="str">
            <v>SHO</v>
          </cell>
          <cell r="G702" t="str">
            <v>Ridwan Ilyas Suhendar</v>
          </cell>
          <cell r="H702" t="str">
            <v>RIS</v>
          </cell>
          <cell r="I702">
            <v>43484</v>
          </cell>
        </row>
        <row r="703">
          <cell r="B703" t="str">
            <v>TJJD</v>
          </cell>
          <cell r="C703" t="str">
            <v>TJJD</v>
          </cell>
          <cell r="D703" t="str">
            <v>PERUM BOJONG MENTENG</v>
          </cell>
          <cell r="E703" t="str">
            <v>Agus Hermawan</v>
          </cell>
          <cell r="F703" t="str">
            <v>AHE</v>
          </cell>
          <cell r="G703" t="str">
            <v>Maggie Nathania Sela S</v>
          </cell>
          <cell r="H703" t="str">
            <v>MSI</v>
          </cell>
          <cell r="I703">
            <v>43491</v>
          </cell>
        </row>
        <row r="704">
          <cell r="B704" t="str">
            <v>T7A4</v>
          </cell>
          <cell r="C704" t="str">
            <v>T7A4</v>
          </cell>
          <cell r="D704" t="str">
            <v>HEXA GREEN</v>
          </cell>
          <cell r="E704" t="str">
            <v>Edi Riswandi</v>
          </cell>
          <cell r="F704" t="str">
            <v>ERI</v>
          </cell>
          <cell r="G704" t="str">
            <v>Stefanus</v>
          </cell>
          <cell r="H704" t="str">
            <v>STF</v>
          </cell>
          <cell r="I704">
            <v>43495</v>
          </cell>
        </row>
        <row r="705">
          <cell r="B705" t="str">
            <v>TB1N</v>
          </cell>
          <cell r="C705" t="str">
            <v>TB1N</v>
          </cell>
          <cell r="D705" t="str">
            <v>VIDA BEKASI 22</v>
          </cell>
          <cell r="E705" t="str">
            <v>Agus Hermawan</v>
          </cell>
          <cell r="F705" t="str">
            <v>AHE</v>
          </cell>
          <cell r="G705" t="str">
            <v>Supriatna</v>
          </cell>
          <cell r="H705" t="str">
            <v>SNA</v>
          </cell>
          <cell r="I705">
            <v>43495</v>
          </cell>
        </row>
        <row r="706">
          <cell r="B706" t="str">
            <v>TWWE</v>
          </cell>
          <cell r="C706" t="str">
            <v>TWWE</v>
          </cell>
          <cell r="D706" t="str">
            <v>PULO SIRIH RAYA</v>
          </cell>
          <cell r="E706" t="str">
            <v>Asep Setiawan</v>
          </cell>
          <cell r="F706" t="str">
            <v>ASN</v>
          </cell>
          <cell r="G706" t="str">
            <v>Toto Yunianto</v>
          </cell>
          <cell r="H706" t="str">
            <v>TNO</v>
          </cell>
          <cell r="I706">
            <v>43496</v>
          </cell>
        </row>
        <row r="707">
          <cell r="B707" t="str">
            <v>TNF5</v>
          </cell>
          <cell r="C707" t="str">
            <v>TNF5</v>
          </cell>
          <cell r="D707" t="str">
            <v>VILLA KENCANA CIKARANG</v>
          </cell>
          <cell r="E707" t="str">
            <v>Tarma Efendi</v>
          </cell>
          <cell r="F707" t="str">
            <v>TFI</v>
          </cell>
          <cell r="G707" t="str">
            <v>Muji Syukur</v>
          </cell>
          <cell r="H707" t="str">
            <v>MSR</v>
          </cell>
          <cell r="I707">
            <v>43506</v>
          </cell>
        </row>
        <row r="708">
          <cell r="B708" t="str">
            <v>FUMZ</v>
          </cell>
          <cell r="C708" t="str">
            <v>FUMZ</v>
          </cell>
          <cell r="D708" t="str">
            <v>PERUM GRIYA CIKARANG</v>
          </cell>
          <cell r="E708" t="str">
            <v>Triyono Bin Yoso Pawiro</v>
          </cell>
          <cell r="F708" t="str">
            <v>TYO</v>
          </cell>
          <cell r="G708" t="str">
            <v>Hilmanudin</v>
          </cell>
          <cell r="H708" t="str">
            <v>HDN</v>
          </cell>
          <cell r="I708">
            <v>43521</v>
          </cell>
        </row>
        <row r="709">
          <cell r="B709" t="str">
            <v>T7RQ</v>
          </cell>
          <cell r="C709" t="str">
            <v>T7RQ</v>
          </cell>
          <cell r="D709" t="str">
            <v>CIBENING SETU CIBARUSAH</v>
          </cell>
          <cell r="E709" t="str">
            <v>Triyono Bin Yoso Pawiro</v>
          </cell>
          <cell r="F709" t="str">
            <v>TYO</v>
          </cell>
          <cell r="G709" t="str">
            <v>Imam Maulana Ginanjar</v>
          </cell>
          <cell r="H709" t="str">
            <v>IMG</v>
          </cell>
          <cell r="I709">
            <v>43524</v>
          </cell>
        </row>
        <row r="710">
          <cell r="B710" t="str">
            <v>T2VH</v>
          </cell>
          <cell r="C710" t="str">
            <v>T2VH</v>
          </cell>
          <cell r="D710" t="str">
            <v>KOTA SERANG BARU BLOK F</v>
          </cell>
          <cell r="E710" t="str">
            <v>Triyono Bin Yoso Pawiro</v>
          </cell>
          <cell r="F710" t="str">
            <v>TYO</v>
          </cell>
          <cell r="G710" t="str">
            <v>Agus Piali</v>
          </cell>
          <cell r="H710" t="str">
            <v>API</v>
          </cell>
          <cell r="I710">
            <v>43524</v>
          </cell>
        </row>
        <row r="711">
          <cell r="B711" t="str">
            <v>TMJW</v>
          </cell>
          <cell r="C711" t="str">
            <v>TMJW</v>
          </cell>
          <cell r="D711" t="str">
            <v>PENDIDIKAN RAYA</v>
          </cell>
          <cell r="E711" t="str">
            <v>Edi Riswandi</v>
          </cell>
          <cell r="F711" t="str">
            <v>ERI</v>
          </cell>
          <cell r="G711" t="str">
            <v>Nur Jamal</v>
          </cell>
          <cell r="H711" t="str">
            <v>NJL</v>
          </cell>
          <cell r="I711">
            <v>43524</v>
          </cell>
        </row>
        <row r="712">
          <cell r="B712" t="str">
            <v>TWC2</v>
          </cell>
          <cell r="C712" t="str">
            <v>TWC2</v>
          </cell>
          <cell r="D712" t="str">
            <v>SELANG BOJONG WANASARI</v>
          </cell>
          <cell r="E712" t="str">
            <v>Sony Tri Caksono</v>
          </cell>
          <cell r="F712" t="str">
            <v>STN</v>
          </cell>
          <cell r="G712" t="str">
            <v>Edi Endriyanto</v>
          </cell>
          <cell r="H712" t="str">
            <v>ERO</v>
          </cell>
          <cell r="I712">
            <v>43524</v>
          </cell>
        </row>
        <row r="713">
          <cell r="B713" t="str">
            <v>T3W6</v>
          </cell>
          <cell r="C713" t="str">
            <v>T3W6</v>
          </cell>
          <cell r="D713" t="str">
            <v>WADAS RAYA KARABA</v>
          </cell>
          <cell r="E713" t="str">
            <v>Achmad Suntoro</v>
          </cell>
          <cell r="F713" t="str">
            <v>ASR</v>
          </cell>
          <cell r="G713" t="str">
            <v>Agus Hermawan</v>
          </cell>
          <cell r="H713" t="str">
            <v>AHW</v>
          </cell>
          <cell r="I713">
            <v>43524</v>
          </cell>
        </row>
        <row r="714">
          <cell r="B714" t="str">
            <v>TF1Y</v>
          </cell>
          <cell r="C714" t="str">
            <v>TF1Y</v>
          </cell>
          <cell r="D714" t="str">
            <v>PEMUDA RAYA KRANJI</v>
          </cell>
          <cell r="E714" t="str">
            <v>Undang Hermawan</v>
          </cell>
          <cell r="F714" t="str">
            <v>UHN</v>
          </cell>
          <cell r="G714" t="str">
            <v>Endriyani</v>
          </cell>
          <cell r="H714" t="str">
            <v>EDR</v>
          </cell>
          <cell r="I714">
            <v>43534</v>
          </cell>
        </row>
        <row r="715">
          <cell r="B715" t="str">
            <v>T7DF</v>
          </cell>
          <cell r="C715" t="str">
            <v>T7DF</v>
          </cell>
          <cell r="D715" t="str">
            <v>FRESH HARVEST CITY BEKASI</v>
          </cell>
          <cell r="E715" t="str">
            <v>Triyono Bin Yoso Pawiro</v>
          </cell>
          <cell r="F715" t="str">
            <v>TYO</v>
          </cell>
          <cell r="G715" t="str">
            <v>Suaibaul Aslamiah</v>
          </cell>
          <cell r="H715" t="str">
            <v>SAH</v>
          </cell>
          <cell r="I715">
            <v>43553</v>
          </cell>
        </row>
        <row r="716">
          <cell r="B716" t="str">
            <v>TT0X</v>
          </cell>
          <cell r="C716" t="str">
            <v>TT0X</v>
          </cell>
          <cell r="D716" t="str">
            <v>PESONA CISEUREUH</v>
          </cell>
          <cell r="E716" t="str">
            <v>Suparman</v>
          </cell>
          <cell r="F716" t="str">
            <v>SPN</v>
          </cell>
          <cell r="G716" t="str">
            <v>Sutrisno Setiawan</v>
          </cell>
          <cell r="H716" t="str">
            <v>SSN</v>
          </cell>
          <cell r="I716">
            <v>43553</v>
          </cell>
        </row>
        <row r="717">
          <cell r="B717" t="str">
            <v>FSLV</v>
          </cell>
          <cell r="C717" t="str">
            <v>FSLV</v>
          </cell>
          <cell r="D717" t="str">
            <v>GRAHA PRIMA 279</v>
          </cell>
          <cell r="E717" t="str">
            <v>Edi Riswandi</v>
          </cell>
          <cell r="F717" t="str">
            <v>ERI</v>
          </cell>
          <cell r="G717" t="str">
            <v>Iskandar Rocky Manabua S</v>
          </cell>
          <cell r="H717" t="str">
            <v>RKY</v>
          </cell>
          <cell r="I717">
            <v>43554</v>
          </cell>
        </row>
        <row r="718">
          <cell r="B718" t="str">
            <v>TGGD</v>
          </cell>
          <cell r="C718" t="str">
            <v>TGGD</v>
          </cell>
          <cell r="D718" t="str">
            <v>PANGKALAN 1B</v>
          </cell>
          <cell r="E718" t="str">
            <v>Agus Hermawan</v>
          </cell>
          <cell r="F718" t="str">
            <v>AHE</v>
          </cell>
          <cell r="G718" t="str">
            <v>Eko Setiono</v>
          </cell>
          <cell r="H718" t="str">
            <v>ESO</v>
          </cell>
          <cell r="I718">
            <v>43554</v>
          </cell>
        </row>
        <row r="719">
          <cell r="B719" t="str">
            <v>T9PE</v>
          </cell>
          <cell r="C719" t="str">
            <v>T9PE</v>
          </cell>
          <cell r="D719" t="str">
            <v>BAMBU KUNING</v>
          </cell>
          <cell r="E719" t="str">
            <v>Wildan Imami Al Chakim</v>
          </cell>
          <cell r="F719" t="str">
            <v>WDN</v>
          </cell>
          <cell r="G719" t="str">
            <v>Firman Alamsah</v>
          </cell>
          <cell r="H719" t="str">
            <v>FAH</v>
          </cell>
          <cell r="I719">
            <v>43555</v>
          </cell>
        </row>
        <row r="720">
          <cell r="B720" t="str">
            <v>FNKR</v>
          </cell>
          <cell r="C720" t="str">
            <v>FNKR</v>
          </cell>
          <cell r="D720" t="str">
            <v>BUANA KOTA BARU</v>
          </cell>
          <cell r="E720" t="str">
            <v>Mahrus</v>
          </cell>
          <cell r="F720" t="str">
            <v>MRS</v>
          </cell>
          <cell r="G720" t="str">
            <v>Roni Permana</v>
          </cell>
          <cell r="H720" t="str">
            <v>RPA</v>
          </cell>
          <cell r="I720">
            <v>43555</v>
          </cell>
        </row>
        <row r="721">
          <cell r="B721" t="str">
            <v>TYGN</v>
          </cell>
          <cell r="C721" t="str">
            <v>TYGN</v>
          </cell>
          <cell r="D721" t="str">
            <v>RUKO PRIME ROSE</v>
          </cell>
          <cell r="E721" t="str">
            <v>Achmad Suntoro</v>
          </cell>
          <cell r="F721" t="str">
            <v>ASR</v>
          </cell>
          <cell r="G721" t="str">
            <v>Agus Julianto</v>
          </cell>
          <cell r="H721" t="str">
            <v>AJO</v>
          </cell>
          <cell r="I721">
            <v>43555</v>
          </cell>
        </row>
        <row r="722">
          <cell r="B722" t="str">
            <v>TVAW</v>
          </cell>
          <cell r="C722" t="str">
            <v>TVAW</v>
          </cell>
          <cell r="D722" t="str">
            <v>POINT REST AREA KM 101 B</v>
          </cell>
          <cell r="E722" t="str">
            <v>Imam Wahyudi</v>
          </cell>
          <cell r="F722" t="str">
            <v>IWD</v>
          </cell>
          <cell r="G722" t="str">
            <v>Asep Solehudin</v>
          </cell>
          <cell r="H722" t="str">
            <v>ASP</v>
          </cell>
          <cell r="I722">
            <v>43581</v>
          </cell>
        </row>
        <row r="723">
          <cell r="B723" t="str">
            <v>T8H5</v>
          </cell>
          <cell r="C723" t="str">
            <v>T8H5</v>
          </cell>
          <cell r="D723" t="str">
            <v>POINT REST AREA KM 102 A</v>
          </cell>
          <cell r="E723" t="str">
            <v>Imam Wahyudi</v>
          </cell>
          <cell r="F723" t="str">
            <v>IWD</v>
          </cell>
          <cell r="G723" t="str">
            <v>Robby Abdul Jabar</v>
          </cell>
          <cell r="H723" t="str">
            <v>RAJ</v>
          </cell>
          <cell r="I723">
            <v>43581</v>
          </cell>
        </row>
        <row r="724">
          <cell r="B724" t="str">
            <v>F53X</v>
          </cell>
          <cell r="C724" t="str">
            <v>F53X</v>
          </cell>
          <cell r="D724" t="str">
            <v>GRAHA CITALANG PERMAI</v>
          </cell>
          <cell r="E724" t="str">
            <v>Suharno</v>
          </cell>
          <cell r="F724" t="str">
            <v>SHO</v>
          </cell>
          <cell r="G724" t="str">
            <v>Priyan Muharofian</v>
          </cell>
          <cell r="H724" t="str">
            <v>PMN</v>
          </cell>
          <cell r="I724">
            <v>43583</v>
          </cell>
        </row>
        <row r="725">
          <cell r="B725" t="str">
            <v>TSXX</v>
          </cell>
          <cell r="C725" t="str">
            <v>TSXX</v>
          </cell>
          <cell r="D725" t="str">
            <v>GRAND TARUMA 1516</v>
          </cell>
          <cell r="E725" t="str">
            <v>Achmad Suntoro</v>
          </cell>
          <cell r="F725" t="str">
            <v>ASR</v>
          </cell>
          <cell r="G725" t="str">
            <v>Irmanudin</v>
          </cell>
          <cell r="H725" t="str">
            <v>INN</v>
          </cell>
          <cell r="I725">
            <v>43585</v>
          </cell>
        </row>
        <row r="726">
          <cell r="B726" t="str">
            <v>TFMQ</v>
          </cell>
          <cell r="C726" t="str">
            <v>TFMQ</v>
          </cell>
          <cell r="D726" t="str">
            <v>INPEKSI KALIMALANG</v>
          </cell>
          <cell r="E726" t="str">
            <v>Sony Tri Caksono</v>
          </cell>
          <cell r="F726" t="str">
            <v>STN</v>
          </cell>
          <cell r="G726" t="str">
            <v>Endang Sutrisna</v>
          </cell>
          <cell r="H726" t="str">
            <v>ETA</v>
          </cell>
          <cell r="I726">
            <v>43585</v>
          </cell>
        </row>
        <row r="727">
          <cell r="B727" t="str">
            <v>TWZS</v>
          </cell>
          <cell r="C727" t="str">
            <v>TWZS</v>
          </cell>
          <cell r="D727" t="str">
            <v>AGUS SALIM RAYA 29</v>
          </cell>
          <cell r="E727" t="str">
            <v>Asep Setiawan</v>
          </cell>
          <cell r="F727" t="str">
            <v>ASN</v>
          </cell>
          <cell r="G727" t="str">
            <v>Didi Suhandi</v>
          </cell>
          <cell r="H727" t="str">
            <v>DSI</v>
          </cell>
          <cell r="I727">
            <v>43595</v>
          </cell>
        </row>
        <row r="728">
          <cell r="B728" t="str">
            <v>T3DH</v>
          </cell>
          <cell r="C728" t="str">
            <v>T3DH</v>
          </cell>
          <cell r="D728" t="str">
            <v>BKKBN MUSTIKA JAYA</v>
          </cell>
          <cell r="E728" t="str">
            <v>Agus Hermawan</v>
          </cell>
          <cell r="F728" t="str">
            <v>AHE</v>
          </cell>
          <cell r="G728" t="str">
            <v>Ari Sudaryanto</v>
          </cell>
          <cell r="H728" t="str">
            <v>ARS</v>
          </cell>
          <cell r="I728">
            <v>43597</v>
          </cell>
        </row>
        <row r="729">
          <cell r="B729" t="str">
            <v>FN9S</v>
          </cell>
          <cell r="C729" t="str">
            <v>FN9S</v>
          </cell>
          <cell r="D729" t="str">
            <v>RA KARTINI SUBANG</v>
          </cell>
          <cell r="E729" t="str">
            <v>Imam Wahyudi</v>
          </cell>
          <cell r="F729" t="str">
            <v>IWD</v>
          </cell>
          <cell r="G729" t="str">
            <v>Restu Aditya</v>
          </cell>
          <cell r="H729" t="str">
            <v>RAA</v>
          </cell>
          <cell r="I729">
            <v>43597</v>
          </cell>
        </row>
        <row r="730">
          <cell r="B730" t="str">
            <v>TN20</v>
          </cell>
          <cell r="C730" t="str">
            <v>TN20</v>
          </cell>
          <cell r="D730" t="str">
            <v>KERTABUMI RAYA</v>
          </cell>
          <cell r="E730" t="str">
            <v>Achmad Suntoro</v>
          </cell>
          <cell r="F730" t="str">
            <v>ASR</v>
          </cell>
          <cell r="G730" t="str">
            <v>Irmanudin</v>
          </cell>
          <cell r="H730" t="str">
            <v>INN</v>
          </cell>
          <cell r="I730">
            <v>43602</v>
          </cell>
        </row>
        <row r="731">
          <cell r="B731" t="str">
            <v>TSEU</v>
          </cell>
          <cell r="C731" t="str">
            <v>TSEU</v>
          </cell>
          <cell r="D731" t="str">
            <v>SEMPUR PURWAKARTA</v>
          </cell>
          <cell r="E731" t="str">
            <v>Suharno</v>
          </cell>
          <cell r="F731" t="str">
            <v>SHO</v>
          </cell>
          <cell r="G731" t="str">
            <v>Husen Alivelayati</v>
          </cell>
          <cell r="H731" t="str">
            <v>HAI</v>
          </cell>
          <cell r="I731">
            <v>43609</v>
          </cell>
        </row>
        <row r="732">
          <cell r="B732" t="str">
            <v>T6YA</v>
          </cell>
          <cell r="C732" t="str">
            <v>T6YA</v>
          </cell>
          <cell r="D732" t="str">
            <v>POINT REST AREA KM 57 A</v>
          </cell>
          <cell r="E732" t="str">
            <v>Rochmad Rochmadon</v>
          </cell>
          <cell r="F732" t="str">
            <v>RRN</v>
          </cell>
          <cell r="G732" t="str">
            <v>Dedi Buldan</v>
          </cell>
          <cell r="H732" t="str">
            <v>DBN</v>
          </cell>
          <cell r="I732">
            <v>43614</v>
          </cell>
        </row>
        <row r="733">
          <cell r="B733" t="str">
            <v>TBRP</v>
          </cell>
          <cell r="C733" t="str">
            <v>TBRP</v>
          </cell>
          <cell r="D733" t="str">
            <v>PESONA METROPOLITAN</v>
          </cell>
          <cell r="E733" t="str">
            <v>Agus Hermawan</v>
          </cell>
          <cell r="F733" t="str">
            <v>AHE</v>
          </cell>
          <cell r="G733" t="str">
            <v>Supriatna</v>
          </cell>
          <cell r="H733" t="str">
            <v>SNA</v>
          </cell>
          <cell r="I733">
            <v>43617</v>
          </cell>
        </row>
        <row r="734">
          <cell r="B734" t="str">
            <v>T14N</v>
          </cell>
          <cell r="C734" t="str">
            <v>T14N</v>
          </cell>
          <cell r="D734" t="str">
            <v>MAHKOTA BIP</v>
          </cell>
          <cell r="E734" t="str">
            <v>Mahrus</v>
          </cell>
          <cell r="F734" t="str">
            <v>MRS</v>
          </cell>
          <cell r="G734" t="str">
            <v>Agung Gunawan</v>
          </cell>
          <cell r="H734" t="str">
            <v>AGN</v>
          </cell>
          <cell r="I734">
            <v>43638</v>
          </cell>
        </row>
        <row r="735">
          <cell r="B735" t="str">
            <v>TDRS</v>
          </cell>
          <cell r="C735" t="str">
            <v>TDRS</v>
          </cell>
          <cell r="D735" t="str">
            <v>UNDERPASS RAYA</v>
          </cell>
          <cell r="E735" t="str">
            <v>Wildan Imami Al Chakim</v>
          </cell>
          <cell r="F735" t="str">
            <v>WDN</v>
          </cell>
          <cell r="G735" t="str">
            <v>Yusup Bahtiar</v>
          </cell>
          <cell r="H735" t="str">
            <v>YBR</v>
          </cell>
          <cell r="I735">
            <v>43645</v>
          </cell>
        </row>
        <row r="736">
          <cell r="B736" t="str">
            <v>TLK2</v>
          </cell>
          <cell r="C736" t="str">
            <v>TLK2</v>
          </cell>
          <cell r="D736" t="str">
            <v>TAMELANG RAYA</v>
          </cell>
          <cell r="E736" t="str">
            <v>Rochmad Rochmadon</v>
          </cell>
          <cell r="F736" t="str">
            <v>RRN</v>
          </cell>
          <cell r="G736" t="str">
            <v>Eddy Cahyadi</v>
          </cell>
          <cell r="H736" t="str">
            <v>ECI</v>
          </cell>
          <cell r="I736">
            <v>43646</v>
          </cell>
        </row>
        <row r="737">
          <cell r="B737" t="str">
            <v>TDTD</v>
          </cell>
          <cell r="C737" t="str">
            <v>TDTD</v>
          </cell>
          <cell r="D737" t="str">
            <v>BEKASI PERTAMA RESIDENCE</v>
          </cell>
          <cell r="E737" t="str">
            <v>Triyono Bin Yoso Pawiro</v>
          </cell>
          <cell r="F737" t="str">
            <v>TYO</v>
          </cell>
          <cell r="G737" t="str">
            <v>Aep Saepudin</v>
          </cell>
          <cell r="H737" t="str">
            <v>APN</v>
          </cell>
          <cell r="I737">
            <v>43652</v>
          </cell>
        </row>
        <row r="738">
          <cell r="B738" t="str">
            <v>TW2D</v>
          </cell>
          <cell r="C738" t="str">
            <v>TW2D</v>
          </cell>
          <cell r="D738" t="str">
            <v>CABANG BUNGIN 2</v>
          </cell>
          <cell r="E738" t="str">
            <v>Tarma Efendi</v>
          </cell>
          <cell r="F738" t="str">
            <v>TFI</v>
          </cell>
          <cell r="G738" t="str">
            <v>Eri Eriyanto</v>
          </cell>
          <cell r="H738" t="str">
            <v>EYO</v>
          </cell>
          <cell r="I738">
            <v>43652</v>
          </cell>
        </row>
        <row r="739">
          <cell r="B739" t="str">
            <v>TKGR</v>
          </cell>
          <cell r="C739" t="str">
            <v>TKGR</v>
          </cell>
          <cell r="D739" t="str">
            <v>OTISTA RAYA SUBANG</v>
          </cell>
          <cell r="E739" t="str">
            <v>Imam Wahyudi</v>
          </cell>
          <cell r="F739" t="str">
            <v>IWD</v>
          </cell>
          <cell r="G739" t="str">
            <v>Restu Aditya</v>
          </cell>
          <cell r="H739" t="str">
            <v>RAA</v>
          </cell>
          <cell r="I739">
            <v>43666</v>
          </cell>
        </row>
        <row r="740">
          <cell r="B740" t="str">
            <v>TF7B</v>
          </cell>
          <cell r="C740" t="str">
            <v>TF7B</v>
          </cell>
          <cell r="D740" t="str">
            <v>PATRIOT 93</v>
          </cell>
          <cell r="E740" t="str">
            <v>Undang Hermawan</v>
          </cell>
          <cell r="F740" t="str">
            <v>UHN</v>
          </cell>
          <cell r="G740" t="str">
            <v>Endriyani</v>
          </cell>
          <cell r="H740" t="str">
            <v>EDR</v>
          </cell>
          <cell r="I740">
            <v>43674</v>
          </cell>
        </row>
        <row r="741">
          <cell r="B741" t="str">
            <v>TAU3</v>
          </cell>
          <cell r="C741" t="str">
            <v>TAU3</v>
          </cell>
          <cell r="D741" t="str">
            <v>RAYA LINGKAR TANJUNG PURA</v>
          </cell>
          <cell r="E741" t="str">
            <v>Elan Ruslaeni</v>
          </cell>
          <cell r="F741" t="str">
            <v>ERS</v>
          </cell>
          <cell r="G741" t="str">
            <v>Irfan Maulana</v>
          </cell>
          <cell r="H741" t="str">
            <v>IMN</v>
          </cell>
          <cell r="I741">
            <v>43677</v>
          </cell>
        </row>
        <row r="742">
          <cell r="B742" t="str">
            <v>TBD3</v>
          </cell>
          <cell r="C742" t="str">
            <v>TBD3</v>
          </cell>
          <cell r="D742" t="str">
            <v>KH NOER ALI</v>
          </cell>
          <cell r="E742" t="str">
            <v>Undang Hermawan</v>
          </cell>
          <cell r="F742" t="str">
            <v>UHN</v>
          </cell>
          <cell r="G742" t="str">
            <v>Wawan Hermawan</v>
          </cell>
          <cell r="H742" t="str">
            <v>WHN</v>
          </cell>
          <cell r="I742">
            <v>43693</v>
          </cell>
        </row>
        <row r="743">
          <cell r="B743" t="str">
            <v>FJKT</v>
          </cell>
          <cell r="C743" t="str">
            <v>FJKT</v>
          </cell>
          <cell r="D743" t="str">
            <v>WIRADALAM</v>
          </cell>
          <cell r="E743" t="str">
            <v>Rochmad Rochmadon</v>
          </cell>
          <cell r="F743" t="str">
            <v>RRN</v>
          </cell>
          <cell r="G743" t="str">
            <v>Dedi Buldan</v>
          </cell>
          <cell r="H743" t="str">
            <v>DBN</v>
          </cell>
          <cell r="I743">
            <v>43703</v>
          </cell>
        </row>
        <row r="744">
          <cell r="B744" t="str">
            <v>TRT8</v>
          </cell>
          <cell r="C744" t="str">
            <v>TRT8</v>
          </cell>
          <cell r="D744" t="str">
            <v>BURANGRANG RAYA</v>
          </cell>
          <cell r="E744" t="str">
            <v>Undang Hermawan</v>
          </cell>
          <cell r="F744" t="str">
            <v>UHN</v>
          </cell>
          <cell r="G744" t="str">
            <v>Wawan Hermawan</v>
          </cell>
          <cell r="H744" t="str">
            <v>WHN</v>
          </cell>
          <cell r="I744">
            <v>43704</v>
          </cell>
        </row>
        <row r="745">
          <cell r="B745" t="str">
            <v>F4WF</v>
          </cell>
          <cell r="C745" t="str">
            <v>F4WF</v>
          </cell>
          <cell r="D745" t="str">
            <v>VETERAN 29</v>
          </cell>
          <cell r="E745" t="str">
            <v>Suharno</v>
          </cell>
          <cell r="F745" t="str">
            <v>SHO</v>
          </cell>
          <cell r="G745" t="str">
            <v>Niko Parman</v>
          </cell>
          <cell r="H745" t="str">
            <v>NPN</v>
          </cell>
          <cell r="I745">
            <v>43708</v>
          </cell>
        </row>
        <row r="746">
          <cell r="B746" t="str">
            <v>T2IE</v>
          </cell>
          <cell r="C746" t="str">
            <v>T2IE</v>
          </cell>
          <cell r="D746" t="str">
            <v>KARANGREJA</v>
          </cell>
          <cell r="E746" t="str">
            <v>Tarma Efendi</v>
          </cell>
          <cell r="F746" t="str">
            <v>TFI</v>
          </cell>
          <cell r="G746" t="str">
            <v>Eri Eriyanto</v>
          </cell>
          <cell r="H746" t="str">
            <v>EYO</v>
          </cell>
          <cell r="I746">
            <v>43709</v>
          </cell>
        </row>
        <row r="747">
          <cell r="B747" t="str">
            <v>TZTE</v>
          </cell>
          <cell r="C747" t="str">
            <v>TZTE</v>
          </cell>
          <cell r="D747" t="str">
            <v>RSUD SUBANG</v>
          </cell>
          <cell r="E747" t="str">
            <v>Imam Wahyudi</v>
          </cell>
          <cell r="F747" t="str">
            <v>IWD</v>
          </cell>
          <cell r="G747" t="str">
            <v>Irma Yunita</v>
          </cell>
          <cell r="H747" t="str">
            <v>ITA</v>
          </cell>
          <cell r="I747">
            <v>43709</v>
          </cell>
        </row>
        <row r="748">
          <cell r="B748" t="str">
            <v>T1ZJ</v>
          </cell>
          <cell r="C748" t="str">
            <v>T1ZJ</v>
          </cell>
          <cell r="D748" t="str">
            <v>KP BULU SETIAMEKAR</v>
          </cell>
          <cell r="E748" t="str">
            <v>Edi Riswandi</v>
          </cell>
          <cell r="F748" t="str">
            <v>ERI</v>
          </cell>
          <cell r="G748" t="str">
            <v>Ugi Sumarna</v>
          </cell>
          <cell r="H748" t="str">
            <v>USA</v>
          </cell>
          <cell r="I748">
            <v>43715</v>
          </cell>
        </row>
        <row r="749">
          <cell r="B749" t="str">
            <v>TQCZ</v>
          </cell>
          <cell r="C749" t="str">
            <v>TQCZ</v>
          </cell>
          <cell r="D749" t="str">
            <v>TAMBAKAN RAYA SUBANG</v>
          </cell>
          <cell r="E749" t="str">
            <v>Imam Wahyudi</v>
          </cell>
          <cell r="F749" t="str">
            <v>IWD</v>
          </cell>
          <cell r="G749" t="str">
            <v>Irma Yunita</v>
          </cell>
          <cell r="H749" t="str">
            <v>ITA</v>
          </cell>
          <cell r="I749">
            <v>43715</v>
          </cell>
        </row>
        <row r="750">
          <cell r="B750" t="str">
            <v>TCUF</v>
          </cell>
          <cell r="C750" t="str">
            <v>TCUF</v>
          </cell>
          <cell r="D750" t="str">
            <v>POINT COFFEE REST AREA 97 B</v>
          </cell>
          <cell r="E750" t="str">
            <v>Suharno</v>
          </cell>
          <cell r="F750" t="str">
            <v>SHO</v>
          </cell>
          <cell r="G750" t="str">
            <v>Ridwan Ilyas Suhendar</v>
          </cell>
          <cell r="H750" t="str">
            <v>RIS</v>
          </cell>
          <cell r="I750">
            <v>43735</v>
          </cell>
        </row>
        <row r="751">
          <cell r="B751" t="str">
            <v>F8T7</v>
          </cell>
          <cell r="C751" t="str">
            <v>F8T7</v>
          </cell>
          <cell r="D751" t="str">
            <v>BUANA TAMAN SARI RAYA</v>
          </cell>
          <cell r="E751" t="str">
            <v>Rochmad Rochmadon</v>
          </cell>
          <cell r="F751" t="str">
            <v>RRN</v>
          </cell>
          <cell r="G751" t="str">
            <v>Razief Noor Alhijarah</v>
          </cell>
          <cell r="H751" t="str">
            <v>RNA</v>
          </cell>
          <cell r="I751">
            <v>43736</v>
          </cell>
        </row>
        <row r="752">
          <cell r="B752" t="str">
            <v>TZBP</v>
          </cell>
          <cell r="C752" t="str">
            <v>TZBP</v>
          </cell>
          <cell r="D752" t="str">
            <v>RAWA KALONG RAYA</v>
          </cell>
          <cell r="E752" t="str">
            <v>Edi Riswandi</v>
          </cell>
          <cell r="F752" t="str">
            <v>ERI</v>
          </cell>
          <cell r="G752" t="str">
            <v>Ugi Sumarna</v>
          </cell>
          <cell r="H752" t="str">
            <v>USA</v>
          </cell>
          <cell r="I752">
            <v>43737</v>
          </cell>
        </row>
        <row r="753">
          <cell r="B753" t="str">
            <v>F6LA</v>
          </cell>
          <cell r="C753" t="str">
            <v>F6LA</v>
          </cell>
          <cell r="D753" t="str">
            <v>SUROTOKUNTO 32</v>
          </cell>
          <cell r="E753" t="str">
            <v>Rochmad Rochmadon</v>
          </cell>
          <cell r="F753" t="str">
            <v>RRN</v>
          </cell>
          <cell r="G753" t="str">
            <v>Onang Mubarok</v>
          </cell>
          <cell r="H753" t="str">
            <v>ONG</v>
          </cell>
          <cell r="I753">
            <v>43738</v>
          </cell>
        </row>
        <row r="754">
          <cell r="B754" t="str">
            <v>TBIC</v>
          </cell>
          <cell r="C754" t="str">
            <v>TBIC</v>
          </cell>
          <cell r="D754" t="str">
            <v>WIJAYA KUSUMA RAYA</v>
          </cell>
          <cell r="E754" t="str">
            <v>Achmad Suntoro</v>
          </cell>
          <cell r="F754" t="str">
            <v>ASR</v>
          </cell>
          <cell r="G754" t="str">
            <v>Nanang Kristiyono</v>
          </cell>
          <cell r="H754" t="str">
            <v>NNG</v>
          </cell>
          <cell r="I754">
            <v>43744</v>
          </cell>
        </row>
        <row r="755">
          <cell r="B755" t="str">
            <v>TADK</v>
          </cell>
          <cell r="C755" t="str">
            <v>TADK</v>
          </cell>
          <cell r="D755" t="str">
            <v>TANJUNG BARU BLANAKAN</v>
          </cell>
          <cell r="E755" t="str">
            <v>Suyatno</v>
          </cell>
          <cell r="F755" t="str">
            <v>YTO</v>
          </cell>
          <cell r="G755" t="str">
            <v>Teguh Rianto</v>
          </cell>
          <cell r="H755" t="str">
            <v>TRO</v>
          </cell>
          <cell r="I755">
            <v>43757</v>
          </cell>
        </row>
        <row r="756">
          <cell r="B756" t="str">
            <v>TKKD</v>
          </cell>
          <cell r="C756" t="str">
            <v>TKKD</v>
          </cell>
          <cell r="D756" t="str">
            <v>PUSAKANAGARA</v>
          </cell>
          <cell r="E756" t="str">
            <v>Suyatno</v>
          </cell>
          <cell r="F756" t="str">
            <v>YTO</v>
          </cell>
          <cell r="G756" t="str">
            <v>Sugiyono</v>
          </cell>
          <cell r="H756" t="str">
            <v>SYO</v>
          </cell>
          <cell r="I756">
            <v>43764</v>
          </cell>
        </row>
        <row r="757">
          <cell r="B757" t="str">
            <v>TXFM</v>
          </cell>
          <cell r="C757" t="str">
            <v>TXFM</v>
          </cell>
          <cell r="D757" t="str">
            <v>RAYA CIMANGU</v>
          </cell>
          <cell r="E757" t="str">
            <v>Imam Wahyudi</v>
          </cell>
          <cell r="F757" t="str">
            <v>IWD</v>
          </cell>
          <cell r="G757" t="str">
            <v>Zamaludin Yusuf</v>
          </cell>
          <cell r="H757" t="str">
            <v>ZML</v>
          </cell>
          <cell r="I757">
            <v>43765</v>
          </cell>
        </row>
        <row r="758">
          <cell r="B758" t="str">
            <v>FXWH</v>
          </cell>
          <cell r="C758" t="str">
            <v>FXWH</v>
          </cell>
          <cell r="D758" t="str">
            <v>MUSTIKA PARK PLACE</v>
          </cell>
          <cell r="E758" t="str">
            <v>Triyono Bin Yoso Pawiro</v>
          </cell>
          <cell r="F758" t="str">
            <v>TYO</v>
          </cell>
          <cell r="G758" t="str">
            <v>Imam Maulana Ginanjar</v>
          </cell>
          <cell r="H758" t="str">
            <v>IMG</v>
          </cell>
          <cell r="I758">
            <v>43769</v>
          </cell>
        </row>
        <row r="759">
          <cell r="B759" t="str">
            <v>TX3Q</v>
          </cell>
          <cell r="C759" t="str">
            <v>TX3Q</v>
          </cell>
          <cell r="D759" t="str">
            <v>A YANI BEKASI</v>
          </cell>
          <cell r="E759" t="str">
            <v>Undang Hermawan</v>
          </cell>
          <cell r="F759" t="str">
            <v>UHN</v>
          </cell>
          <cell r="G759" t="str">
            <v>Wawan Hermawan</v>
          </cell>
          <cell r="H759" t="str">
            <v>WHN</v>
          </cell>
          <cell r="I759">
            <v>43791</v>
          </cell>
        </row>
        <row r="760">
          <cell r="B760" t="str">
            <v>TD3U</v>
          </cell>
          <cell r="C760" t="str">
            <v>TD3U</v>
          </cell>
          <cell r="D760" t="str">
            <v>RUKO AGUS SALIM DENITA</v>
          </cell>
          <cell r="E760" t="str">
            <v>Edi Riswandi</v>
          </cell>
          <cell r="F760" t="str">
            <v>ERI</v>
          </cell>
          <cell r="G760" t="str">
            <v>Indra Jaya</v>
          </cell>
          <cell r="H760" t="str">
            <v>IJA</v>
          </cell>
          <cell r="I760">
            <v>43793</v>
          </cell>
        </row>
        <row r="761">
          <cell r="B761" t="str">
            <v>T5WS</v>
          </cell>
          <cell r="C761" t="str">
            <v>T5WS</v>
          </cell>
          <cell r="D761" t="str">
            <v>MUTIARA BEKASI CENTER</v>
          </cell>
          <cell r="E761" t="str">
            <v>Undang Hermawan</v>
          </cell>
          <cell r="F761" t="str">
            <v>UHN</v>
          </cell>
          <cell r="G761" t="str">
            <v>Wawan Hermawan</v>
          </cell>
          <cell r="H761" t="str">
            <v>WHN</v>
          </cell>
          <cell r="I761">
            <v>43796</v>
          </cell>
        </row>
        <row r="762">
          <cell r="B762" t="str">
            <v>FX3N</v>
          </cell>
          <cell r="C762" t="str">
            <v>FX3N</v>
          </cell>
          <cell r="D762" t="str">
            <v>GRAND GALAXY CITY 78-79</v>
          </cell>
          <cell r="E762" t="str">
            <v>Asep Setiawan</v>
          </cell>
          <cell r="F762" t="str">
            <v>ASN</v>
          </cell>
          <cell r="G762" t="str">
            <v>Roni Sutiawan</v>
          </cell>
          <cell r="H762" t="str">
            <v>RSN</v>
          </cell>
          <cell r="I762">
            <v>43799</v>
          </cell>
        </row>
        <row r="763">
          <cell r="B763" t="str">
            <v>TBD4</v>
          </cell>
          <cell r="C763" t="str">
            <v>TBD4</v>
          </cell>
          <cell r="D763" t="str">
            <v>GRIYA MUSTIKASARI</v>
          </cell>
          <cell r="E763" t="str">
            <v>Agus Hermawan</v>
          </cell>
          <cell r="F763" t="str">
            <v>AHE</v>
          </cell>
          <cell r="G763" t="str">
            <v>Maggie Nathania Sela S</v>
          </cell>
          <cell r="H763" t="str">
            <v>MSI</v>
          </cell>
          <cell r="I763">
            <v>43799</v>
          </cell>
        </row>
        <row r="764">
          <cell r="B764" t="str">
            <v>TRII</v>
          </cell>
          <cell r="C764" t="str">
            <v>TRII</v>
          </cell>
          <cell r="D764" t="str">
            <v>WATES SUBANG</v>
          </cell>
          <cell r="E764" t="str">
            <v>Suyatno</v>
          </cell>
          <cell r="F764" t="str">
            <v>YTO</v>
          </cell>
          <cell r="G764" t="str">
            <v>Nedi Junaedi</v>
          </cell>
          <cell r="H764" t="str">
            <v>NDI</v>
          </cell>
          <cell r="I764">
            <v>43799</v>
          </cell>
        </row>
        <row r="765">
          <cell r="B765" t="str">
            <v>FCLM</v>
          </cell>
          <cell r="C765" t="str">
            <v>FCLM</v>
          </cell>
          <cell r="D765" t="str">
            <v>MUARA GEMBONG</v>
          </cell>
          <cell r="E765" t="str">
            <v>Tarma Efendi</v>
          </cell>
          <cell r="F765" t="str">
            <v>TFI</v>
          </cell>
          <cell r="G765" t="str">
            <v>Eri Eriyanto</v>
          </cell>
          <cell r="H765" t="str">
            <v>EYO</v>
          </cell>
          <cell r="I765">
            <v>43819</v>
          </cell>
        </row>
        <row r="766">
          <cell r="B766" t="str">
            <v>T7AW</v>
          </cell>
          <cell r="C766" t="str">
            <v>T7AW</v>
          </cell>
          <cell r="D766" t="str">
            <v>PERMATA REGENCY BEKASI</v>
          </cell>
          <cell r="E766" t="str">
            <v>Sony Tri Caksono</v>
          </cell>
          <cell r="F766" t="str">
            <v>STN</v>
          </cell>
          <cell r="G766" t="str">
            <v>Ali Mustopa</v>
          </cell>
          <cell r="H766" t="str">
            <v>AMA</v>
          </cell>
          <cell r="I766">
            <v>43821</v>
          </cell>
        </row>
        <row r="767">
          <cell r="B767" t="str">
            <v>TWFG</v>
          </cell>
          <cell r="C767" t="str">
            <v>TWFG</v>
          </cell>
          <cell r="D767" t="str">
            <v>CENDANA 19</v>
          </cell>
          <cell r="E767" t="str">
            <v>Undang Hermawan</v>
          </cell>
          <cell r="F767" t="str">
            <v>UHN</v>
          </cell>
          <cell r="G767" t="str">
            <v>Eko Iswanto</v>
          </cell>
          <cell r="H767" t="str">
            <v>EKO</v>
          </cell>
          <cell r="I767">
            <v>43826</v>
          </cell>
        </row>
        <row r="768">
          <cell r="B768" t="str">
            <v>TKAJ</v>
          </cell>
          <cell r="C768" t="str">
            <v>TKAJ</v>
          </cell>
          <cell r="D768" t="str">
            <v>MAJALAYA KARAWANG</v>
          </cell>
          <cell r="E768" t="str">
            <v>Elan Ruslaeni</v>
          </cell>
          <cell r="F768" t="str">
            <v>ERS</v>
          </cell>
          <cell r="G768" t="str">
            <v>Feri Irawan</v>
          </cell>
          <cell r="H768" t="str">
            <v>FIN</v>
          </cell>
          <cell r="I768">
            <v>43828</v>
          </cell>
        </row>
        <row r="769">
          <cell r="B769" t="str">
            <v>TFBQ</v>
          </cell>
          <cell r="C769" t="str">
            <v>TFBQ</v>
          </cell>
          <cell r="D769" t="str">
            <v>RAYA SUKATANI 66</v>
          </cell>
          <cell r="E769" t="str">
            <v>Tarma Efendi</v>
          </cell>
          <cell r="F769" t="str">
            <v>TFI</v>
          </cell>
          <cell r="G769" t="str">
            <v>Muji Syukur</v>
          </cell>
          <cell r="H769" t="str">
            <v>MSR</v>
          </cell>
          <cell r="I769">
            <v>43828</v>
          </cell>
        </row>
        <row r="770">
          <cell r="B770" t="str">
            <v>TXK8</v>
          </cell>
          <cell r="C770" t="str">
            <v>TXK8</v>
          </cell>
          <cell r="D770" t="str">
            <v>GRAND RESIDENCE CITY</v>
          </cell>
          <cell r="E770" t="str">
            <v>Triyono Bin Yoso Pawiro</v>
          </cell>
          <cell r="F770" t="str">
            <v>TYO</v>
          </cell>
          <cell r="G770" t="str">
            <v>Aep Saepudin</v>
          </cell>
          <cell r="H770" t="str">
            <v>APN</v>
          </cell>
          <cell r="I770">
            <v>43830</v>
          </cell>
        </row>
        <row r="771">
          <cell r="B771" t="str">
            <v>T6X8</v>
          </cell>
          <cell r="C771" t="str">
            <v>T6X8</v>
          </cell>
          <cell r="D771" t="str">
            <v>GRIYA MAS LESTARI</v>
          </cell>
          <cell r="E771" t="str">
            <v>Rochmad Rochmadon</v>
          </cell>
          <cell r="F771" t="str">
            <v>RRN</v>
          </cell>
          <cell r="G771" t="str">
            <v>Onang Mubarok</v>
          </cell>
          <cell r="H771" t="str">
            <v>ONG</v>
          </cell>
          <cell r="I771">
            <v>43830</v>
          </cell>
        </row>
        <row r="772">
          <cell r="B772" t="str">
            <v>TR8J</v>
          </cell>
          <cell r="C772" t="str">
            <v>TR8J</v>
          </cell>
          <cell r="D772" t="str">
            <v>DUKUH BIMA</v>
          </cell>
          <cell r="E772" t="str">
            <v>Sony Tri Caksono</v>
          </cell>
          <cell r="F772" t="str">
            <v>STN</v>
          </cell>
          <cell r="G772" t="str">
            <v>Ratna Fisah</v>
          </cell>
          <cell r="H772" t="str">
            <v>RFI</v>
          </cell>
          <cell r="I772">
            <v>43830</v>
          </cell>
        </row>
        <row r="773">
          <cell r="B773" t="str">
            <v>TJCH</v>
          </cell>
          <cell r="C773" t="str">
            <v>TJCH</v>
          </cell>
          <cell r="D773" t="str">
            <v>RUKO VILLA PEKAYON</v>
          </cell>
          <cell r="E773" t="str">
            <v>Asep Setiawan</v>
          </cell>
          <cell r="F773" t="str">
            <v>ASN</v>
          </cell>
          <cell r="G773" t="str">
            <v>Winarko</v>
          </cell>
          <cell r="H773" t="str">
            <v>WIN</v>
          </cell>
          <cell r="I773">
            <v>43840</v>
          </cell>
        </row>
        <row r="774">
          <cell r="B774" t="str">
            <v>T4C9</v>
          </cell>
          <cell r="C774" t="str">
            <v>T4C9</v>
          </cell>
          <cell r="D774" t="str">
            <v>GEMPOL BANYUSARI</v>
          </cell>
          <cell r="E774" t="str">
            <v>Mahrus</v>
          </cell>
          <cell r="F774" t="str">
            <v>MRS</v>
          </cell>
          <cell r="G774" t="str">
            <v>Abdul Rohman</v>
          </cell>
          <cell r="H774" t="str">
            <v>AHN</v>
          </cell>
          <cell r="I774">
            <v>43861</v>
          </cell>
        </row>
        <row r="775">
          <cell r="B775" t="str">
            <v>TYEK</v>
          </cell>
          <cell r="C775" t="str">
            <v>TYEK</v>
          </cell>
          <cell r="D775" t="str">
            <v>KARANGANYAR SUBANG</v>
          </cell>
          <cell r="E775" t="str">
            <v>Suyatno</v>
          </cell>
          <cell r="F775" t="str">
            <v>YTO</v>
          </cell>
          <cell r="G775" t="str">
            <v>Yana Casyana</v>
          </cell>
          <cell r="H775" t="str">
            <v>YCA</v>
          </cell>
          <cell r="I775">
            <v>43861</v>
          </cell>
        </row>
        <row r="776">
          <cell r="B776" t="str">
            <v>TVFU</v>
          </cell>
          <cell r="C776" t="str">
            <v>TVFU</v>
          </cell>
          <cell r="D776" t="str">
            <v>KH MAS MANSYUR</v>
          </cell>
          <cell r="E776" t="str">
            <v>Wildan Imami Al Chakim</v>
          </cell>
          <cell r="F776" t="str">
            <v>WDN</v>
          </cell>
          <cell r="G776" t="str">
            <v>Yusup Bahtiar</v>
          </cell>
          <cell r="H776" t="str">
            <v>YBR</v>
          </cell>
          <cell r="I776">
            <v>43861</v>
          </cell>
        </row>
        <row r="777">
          <cell r="B777" t="str">
            <v>TGJ0</v>
          </cell>
          <cell r="C777" t="str">
            <v>TGJ0</v>
          </cell>
          <cell r="D777" t="str">
            <v>NANGKA RAYA</v>
          </cell>
          <cell r="E777" t="str">
            <v>Undang Hermawan</v>
          </cell>
          <cell r="F777" t="str">
            <v>UHN</v>
          </cell>
          <cell r="G777" t="str">
            <v>Eko Iswanto</v>
          </cell>
          <cell r="H777" t="str">
            <v>EKO</v>
          </cell>
          <cell r="I777">
            <v>43861</v>
          </cell>
        </row>
        <row r="778">
          <cell r="B778" t="str">
            <v>TN3A</v>
          </cell>
          <cell r="C778" t="str">
            <v>TN3A</v>
          </cell>
          <cell r="D778" t="str">
            <v>GRAND MUTIARA</v>
          </cell>
          <cell r="E778" t="str">
            <v>Rochmad Rochmadon</v>
          </cell>
          <cell r="F778" t="str">
            <v>RRN</v>
          </cell>
          <cell r="G778" t="str">
            <v>Fitra Arifta Rachman</v>
          </cell>
          <cell r="H778" t="str">
            <v>FAN</v>
          </cell>
          <cell r="I778">
            <v>43890</v>
          </cell>
        </row>
        <row r="779">
          <cell r="B779" t="str">
            <v>TLQS</v>
          </cell>
          <cell r="C779" t="str">
            <v>TLQS</v>
          </cell>
          <cell r="D779" t="str">
            <v>MUARA BLANAKAN</v>
          </cell>
          <cell r="E779" t="str">
            <v>Suyatno</v>
          </cell>
          <cell r="F779" t="str">
            <v>YTO</v>
          </cell>
          <cell r="G779" t="str">
            <v>Teguh Rianto</v>
          </cell>
          <cell r="H779" t="str">
            <v>TRO</v>
          </cell>
          <cell r="I779">
            <v>43890</v>
          </cell>
        </row>
        <row r="780">
          <cell r="B780" t="str">
            <v>TQAI</v>
          </cell>
          <cell r="C780" t="str">
            <v>TQAI</v>
          </cell>
          <cell r="D780" t="str">
            <v>WANAJAYA SUBANG</v>
          </cell>
          <cell r="E780" t="str">
            <v>Suyatno</v>
          </cell>
          <cell r="F780" t="str">
            <v>YTO</v>
          </cell>
          <cell r="G780" t="str">
            <v>Nedi Junaedi</v>
          </cell>
          <cell r="H780" t="str">
            <v>NDI</v>
          </cell>
          <cell r="I780">
            <v>43890</v>
          </cell>
        </row>
        <row r="781">
          <cell r="B781" t="str">
            <v>TVDW</v>
          </cell>
          <cell r="C781" t="str">
            <v>TVDW</v>
          </cell>
          <cell r="D781" t="str">
            <v>GOLDEN CIBITUNG</v>
          </cell>
          <cell r="E781" t="str">
            <v>Tarma Efendi</v>
          </cell>
          <cell r="F781" t="str">
            <v>TFI</v>
          </cell>
          <cell r="G781" t="str">
            <v>Andi Nurdiansyah</v>
          </cell>
          <cell r="H781" t="str">
            <v>AND</v>
          </cell>
          <cell r="I781">
            <v>43904</v>
          </cell>
        </row>
        <row r="782">
          <cell r="B782" t="str">
            <v>TWOW</v>
          </cell>
          <cell r="C782" t="str">
            <v>TWOW</v>
          </cell>
          <cell r="D782" t="str">
            <v>REST AREA KM 52 B</v>
          </cell>
          <cell r="E782" t="str">
            <v>Achmad Suntoro</v>
          </cell>
          <cell r="F782" t="str">
            <v>ASR</v>
          </cell>
          <cell r="G782" t="str">
            <v>Cecep Hasanudin</v>
          </cell>
          <cell r="H782" t="str">
            <v>CHN</v>
          </cell>
          <cell r="I782">
            <v>43918</v>
          </cell>
        </row>
        <row r="783">
          <cell r="B783" t="str">
            <v>TJL6</v>
          </cell>
          <cell r="C783" t="str">
            <v>TJL6</v>
          </cell>
          <cell r="D783" t="str">
            <v>TAMAN PURI CENDANA</v>
          </cell>
          <cell r="E783" t="str">
            <v>Edi Riswandi</v>
          </cell>
          <cell r="F783" t="str">
            <v>ERI</v>
          </cell>
          <cell r="G783" t="str">
            <v>Nur Jamal</v>
          </cell>
          <cell r="H783" t="str">
            <v>NJL</v>
          </cell>
          <cell r="I783">
            <v>43919</v>
          </cell>
        </row>
        <row r="784">
          <cell r="B784" t="str">
            <v>TG9P</v>
          </cell>
          <cell r="C784" t="str">
            <v>TG9P</v>
          </cell>
          <cell r="D784" t="str">
            <v>IRIGASI CIBARUSAH</v>
          </cell>
          <cell r="E784" t="str">
            <v>Triyono Bin Yoso Pawiro</v>
          </cell>
          <cell r="F784" t="str">
            <v>TYO</v>
          </cell>
          <cell r="G784" t="str">
            <v>Hilmanudin</v>
          </cell>
          <cell r="H784" t="str">
            <v>HDN</v>
          </cell>
          <cell r="I784">
            <v>43921</v>
          </cell>
        </row>
        <row r="785">
          <cell r="B785" t="str">
            <v>TP8G</v>
          </cell>
          <cell r="C785" t="str">
            <v>TP8G</v>
          </cell>
          <cell r="D785" t="str">
            <v>PASIR JENGKOL</v>
          </cell>
          <cell r="E785" t="str">
            <v>Rochmad Rochmadon</v>
          </cell>
          <cell r="F785" t="str">
            <v>RRN</v>
          </cell>
          <cell r="G785" t="str">
            <v>Onang Mubarok</v>
          </cell>
          <cell r="H785" t="str">
            <v>ONG</v>
          </cell>
          <cell r="I785">
            <v>43921</v>
          </cell>
        </row>
        <row r="786">
          <cell r="B786" t="str">
            <v>TTBB</v>
          </cell>
          <cell r="C786" t="str">
            <v>TTBB</v>
          </cell>
          <cell r="D786" t="str">
            <v>PERMATA WISATA</v>
          </cell>
          <cell r="E786" t="str">
            <v>Triyono Bin Yoso Pawiro</v>
          </cell>
          <cell r="F786" t="str">
            <v>TYO</v>
          </cell>
          <cell r="G786" t="str">
            <v>Aep Saepudin</v>
          </cell>
          <cell r="H786" t="str">
            <v>APN</v>
          </cell>
          <cell r="I786">
            <v>43921</v>
          </cell>
        </row>
        <row r="787">
          <cell r="B787" t="str">
            <v>TTLC</v>
          </cell>
          <cell r="C787" t="str">
            <v>TTLC</v>
          </cell>
          <cell r="D787" t="str">
            <v>SAGALAHERANG SUBANG</v>
          </cell>
          <cell r="E787" t="str">
            <v>Imam Wahyudi</v>
          </cell>
          <cell r="F787" t="str">
            <v>IWD</v>
          </cell>
          <cell r="G787" t="str">
            <v>Irma Yunita</v>
          </cell>
          <cell r="H787" t="str">
            <v>ITA</v>
          </cell>
          <cell r="I787">
            <v>43921</v>
          </cell>
        </row>
        <row r="788">
          <cell r="B788" t="str">
            <v>T0TM</v>
          </cell>
          <cell r="C788" t="str">
            <v>T0TM</v>
          </cell>
          <cell r="D788" t="str">
            <v>TANGGULUN BARAT</v>
          </cell>
          <cell r="E788" t="str">
            <v>Imam Wahyudi</v>
          </cell>
          <cell r="F788" t="str">
            <v>IWD</v>
          </cell>
          <cell r="G788" t="str">
            <v>Asep Solehudin</v>
          </cell>
          <cell r="H788" t="str">
            <v>ASP</v>
          </cell>
          <cell r="I788">
            <v>43931</v>
          </cell>
        </row>
        <row r="789">
          <cell r="B789" t="str">
            <v>TZSK</v>
          </cell>
          <cell r="C789" t="str">
            <v>TZSK</v>
          </cell>
          <cell r="D789" t="str">
            <v>RAYA JOYO MARTONO</v>
          </cell>
          <cell r="E789" t="str">
            <v>Edi Riswandi</v>
          </cell>
          <cell r="F789" t="str">
            <v>ERI</v>
          </cell>
          <cell r="G789" t="str">
            <v>Stefanus</v>
          </cell>
          <cell r="H789" t="str">
            <v>STF</v>
          </cell>
          <cell r="I789">
            <v>43951</v>
          </cell>
        </row>
        <row r="790">
          <cell r="B790" t="str">
            <v>F47B</v>
          </cell>
          <cell r="C790" t="str">
            <v>F47B</v>
          </cell>
          <cell r="D790" t="str">
            <v>PERMATA CIKAMPEK</v>
          </cell>
          <cell r="E790" t="str">
            <v>Mahrus</v>
          </cell>
          <cell r="F790" t="str">
            <v>MRS</v>
          </cell>
          <cell r="G790" t="str">
            <v>Suprapti Rahayu</v>
          </cell>
          <cell r="H790" t="str">
            <v>SHA</v>
          </cell>
          <cell r="I790">
            <v>43973</v>
          </cell>
        </row>
        <row r="791">
          <cell r="B791" t="str">
            <v>FRL1</v>
          </cell>
          <cell r="C791" t="str">
            <v>FRL1</v>
          </cell>
          <cell r="D791" t="str">
            <v>RAYA KEPUH</v>
          </cell>
          <cell r="E791" t="str">
            <v>Elan Ruslaeni</v>
          </cell>
          <cell r="F791" t="str">
            <v>ERS</v>
          </cell>
          <cell r="G791" t="str">
            <v>Sohibul Hidayat</v>
          </cell>
          <cell r="H791" t="str">
            <v>SHT</v>
          </cell>
          <cell r="I791">
            <v>43982</v>
          </cell>
        </row>
        <row r="792">
          <cell r="B792" t="str">
            <v>FRZG</v>
          </cell>
          <cell r="C792" t="str">
            <v>FRZG</v>
          </cell>
          <cell r="D792" t="str">
            <v>SULUKUNING</v>
          </cell>
          <cell r="E792" t="str">
            <v>Suharno</v>
          </cell>
          <cell r="F792" t="str">
            <v>SHO</v>
          </cell>
          <cell r="G792" t="str">
            <v>Ridwan Ilyas Suhendar</v>
          </cell>
          <cell r="H792" t="str">
            <v>RIS</v>
          </cell>
          <cell r="I792">
            <v>43982</v>
          </cell>
        </row>
        <row r="793">
          <cell r="B793" t="str">
            <v>TGQC</v>
          </cell>
          <cell r="C793" t="str">
            <v>TGQC</v>
          </cell>
          <cell r="D793" t="str">
            <v>SEGARAN</v>
          </cell>
          <cell r="E793" t="str">
            <v>Elan Ruslaeni</v>
          </cell>
          <cell r="F793" t="str">
            <v>ERS</v>
          </cell>
          <cell r="G793" t="str">
            <v>Rudi Septiadi</v>
          </cell>
          <cell r="H793" t="str">
            <v>RSI</v>
          </cell>
          <cell r="I793">
            <v>44016</v>
          </cell>
        </row>
        <row r="794">
          <cell r="B794" t="str">
            <v>T9L8</v>
          </cell>
          <cell r="C794" t="str">
            <v>T9L8</v>
          </cell>
          <cell r="D794" t="str">
            <v>TAMBAK DAHAN</v>
          </cell>
          <cell r="E794" t="str">
            <v>Suyatno</v>
          </cell>
          <cell r="F794" t="str">
            <v>YTO</v>
          </cell>
          <cell r="G794" t="str">
            <v>Yana Casyana</v>
          </cell>
          <cell r="H794" t="str">
            <v>YCA</v>
          </cell>
          <cell r="I794">
            <v>44037</v>
          </cell>
        </row>
        <row r="795">
          <cell r="B795" t="str">
            <v>THMN</v>
          </cell>
          <cell r="C795" t="str">
            <v>THMN</v>
          </cell>
          <cell r="D795" t="str">
            <v>NAROGONG PENGASINAN</v>
          </cell>
          <cell r="E795" t="str">
            <v>Wildan Imami Al Chakim</v>
          </cell>
          <cell r="F795" t="str">
            <v>WDN</v>
          </cell>
          <cell r="G795" t="str">
            <v>Zainal Arifin</v>
          </cell>
          <cell r="H795" t="str">
            <v>ZAN</v>
          </cell>
          <cell r="I795">
            <v>44038</v>
          </cell>
        </row>
        <row r="796">
          <cell r="B796" t="str">
            <v>FFII</v>
          </cell>
          <cell r="C796" t="str">
            <v>FFII</v>
          </cell>
          <cell r="D796" t="str">
            <v>BEKASI TIMUR REGENCY 5</v>
          </cell>
          <cell r="E796" t="str">
            <v>Agus Hermawan</v>
          </cell>
          <cell r="F796" t="str">
            <v>AHE</v>
          </cell>
          <cell r="G796" t="str">
            <v>Sri Lestari</v>
          </cell>
          <cell r="H796" t="str">
            <v>SLI</v>
          </cell>
          <cell r="I796">
            <v>44040</v>
          </cell>
        </row>
        <row r="797">
          <cell r="B797" t="str">
            <v>TBPY</v>
          </cell>
          <cell r="C797" t="str">
            <v>TBPY</v>
          </cell>
          <cell r="D797" t="str">
            <v>KUSUMA UTARA</v>
          </cell>
          <cell r="E797" t="str">
            <v>Edi Riswandi</v>
          </cell>
          <cell r="F797" t="str">
            <v>ERI</v>
          </cell>
          <cell r="G797" t="str">
            <v>Indra Jaya</v>
          </cell>
          <cell r="H797" t="str">
            <v>IJA</v>
          </cell>
          <cell r="I797">
            <v>44042</v>
          </cell>
        </row>
        <row r="798">
          <cell r="B798" t="str">
            <v>T3BS</v>
          </cell>
          <cell r="C798" t="str">
            <v>T3BS</v>
          </cell>
          <cell r="D798" t="str">
            <v>RAYA SUKAMANAH</v>
          </cell>
          <cell r="E798" t="str">
            <v>Mahrus</v>
          </cell>
          <cell r="F798" t="str">
            <v>MRS</v>
          </cell>
          <cell r="G798" t="str">
            <v>Suprapti Rahayu</v>
          </cell>
          <cell r="H798" t="str">
            <v>SHA</v>
          </cell>
          <cell r="I798">
            <v>44064</v>
          </cell>
        </row>
        <row r="799">
          <cell r="B799" t="str">
            <v>TKSE</v>
          </cell>
          <cell r="C799" t="str">
            <v>TKSE</v>
          </cell>
          <cell r="D799" t="str">
            <v>KARANGSINOM</v>
          </cell>
          <cell r="E799" t="str">
            <v>Mahrus</v>
          </cell>
          <cell r="F799" t="str">
            <v>MRS</v>
          </cell>
          <cell r="G799" t="str">
            <v>Agung Gunawan</v>
          </cell>
          <cell r="H799" t="str">
            <v>AGN</v>
          </cell>
          <cell r="I799">
            <v>44065</v>
          </cell>
        </row>
        <row r="800">
          <cell r="B800" t="str">
            <v>TW7C</v>
          </cell>
          <cell r="C800" t="str">
            <v>TW7C</v>
          </cell>
          <cell r="D800" t="str">
            <v>KARANGMUKTI</v>
          </cell>
          <cell r="E800" t="str">
            <v>Tarma Efendi</v>
          </cell>
          <cell r="F800" t="str">
            <v>TFI</v>
          </cell>
          <cell r="G800" t="str">
            <v>Mulyanto</v>
          </cell>
          <cell r="H800" t="str">
            <v>MYO</v>
          </cell>
          <cell r="I800">
            <v>44072</v>
          </cell>
        </row>
        <row r="801">
          <cell r="B801" t="str">
            <v>THVW</v>
          </cell>
          <cell r="C801" t="str">
            <v>THVW</v>
          </cell>
          <cell r="D801" t="str">
            <v>KARTINI RAYA</v>
          </cell>
          <cell r="E801" t="str">
            <v>Asep Setiawan</v>
          </cell>
          <cell r="F801" t="str">
            <v>ASN</v>
          </cell>
          <cell r="G801" t="str">
            <v>Didi Suhandi</v>
          </cell>
          <cell r="H801" t="str">
            <v>DSI</v>
          </cell>
          <cell r="I801">
            <v>44078</v>
          </cell>
        </row>
        <row r="802">
          <cell r="B802" t="str">
            <v>T7LM</v>
          </cell>
          <cell r="C802" t="str">
            <v>T7LM</v>
          </cell>
          <cell r="D802" t="str">
            <v>TEUKU UMAR</v>
          </cell>
          <cell r="E802" t="str">
            <v>Sony Tri Caksono</v>
          </cell>
          <cell r="F802" t="str">
            <v>STN</v>
          </cell>
          <cell r="G802" t="str">
            <v>Fahmi</v>
          </cell>
          <cell r="H802" t="str">
            <v>FHI</v>
          </cell>
          <cell r="I802">
            <v>44079</v>
          </cell>
        </row>
        <row r="803">
          <cell r="B803" t="str">
            <v>FLCQ</v>
          </cell>
          <cell r="C803" t="str">
            <v>FLCQ</v>
          </cell>
          <cell r="D803" t="str">
            <v>SURHA ATMAJA</v>
          </cell>
          <cell r="E803" t="str">
            <v>Imam Wahyudi</v>
          </cell>
          <cell r="F803" t="str">
            <v>IWD</v>
          </cell>
          <cell r="G803" t="str">
            <v>Zamaludin Yusuf</v>
          </cell>
          <cell r="H803" t="str">
            <v>ZML</v>
          </cell>
          <cell r="I803">
            <v>44099</v>
          </cell>
        </row>
        <row r="804">
          <cell r="B804" t="str">
            <v>T9ET</v>
          </cell>
          <cell r="C804" t="str">
            <v>T9ET</v>
          </cell>
          <cell r="D804" t="str">
            <v>JATISARI BARU</v>
          </cell>
          <cell r="E804" t="str">
            <v>Mahrus</v>
          </cell>
          <cell r="F804" t="str">
            <v>MRS</v>
          </cell>
          <cell r="G804" t="str">
            <v>Abdul Rohman</v>
          </cell>
          <cell r="H804" t="str">
            <v>AHN</v>
          </cell>
          <cell r="I804">
            <v>44100</v>
          </cell>
        </row>
        <row r="805">
          <cell r="B805" t="str">
            <v>TUFY</v>
          </cell>
          <cell r="C805" t="str">
            <v>TUFY</v>
          </cell>
          <cell r="D805" t="str">
            <v>POINT REST AREA KM 88 A2</v>
          </cell>
          <cell r="E805" t="str">
            <v>Suharno</v>
          </cell>
          <cell r="F805" t="str">
            <v>SHO</v>
          </cell>
          <cell r="G805" t="str">
            <v>Rizki Hikmatul Rahmawan</v>
          </cell>
          <cell r="H805" t="str">
            <v>RHN</v>
          </cell>
          <cell r="I805">
            <v>44120</v>
          </cell>
        </row>
        <row r="806">
          <cell r="B806" t="str">
            <v>T4LU</v>
          </cell>
          <cell r="C806" t="str">
            <v>T4LU</v>
          </cell>
          <cell r="D806" t="str">
            <v>KP PULO SIRIH</v>
          </cell>
          <cell r="E806" t="str">
            <v>Tarma Efendi</v>
          </cell>
          <cell r="F806" t="str">
            <v>TFI</v>
          </cell>
          <cell r="G806" t="str">
            <v>Eri Eriyanto</v>
          </cell>
          <cell r="H806" t="str">
            <v>EYO</v>
          </cell>
          <cell r="I806">
            <v>44132</v>
          </cell>
        </row>
        <row r="807">
          <cell r="B807" t="str">
            <v>FWFB</v>
          </cell>
          <cell r="C807" t="str">
            <v>FWFB</v>
          </cell>
          <cell r="D807" t="str">
            <v>PERUM BUMI PURWA RAYA</v>
          </cell>
          <cell r="E807" t="str">
            <v>Suparman</v>
          </cell>
          <cell r="F807" t="str">
            <v>SPN</v>
          </cell>
          <cell r="G807" t="str">
            <v>Rijqi Haqiqi</v>
          </cell>
          <cell r="H807" t="str">
            <v>RHI</v>
          </cell>
          <cell r="I807">
            <v>44141</v>
          </cell>
        </row>
        <row r="808">
          <cell r="B808" t="str">
            <v>TB2M</v>
          </cell>
          <cell r="C808" t="str">
            <v>TB2M</v>
          </cell>
          <cell r="D808" t="str">
            <v>RAYA MUKTIWARI</v>
          </cell>
          <cell r="E808" t="str">
            <v>Sony Tri Caksono</v>
          </cell>
          <cell r="F808" t="str">
            <v>STN</v>
          </cell>
          <cell r="G808" t="str">
            <v>Edi Endriyanto</v>
          </cell>
          <cell r="H808" t="str">
            <v>ERO</v>
          </cell>
          <cell r="I808">
            <v>44144</v>
          </cell>
        </row>
        <row r="809">
          <cell r="B809" t="str">
            <v>TL6I</v>
          </cell>
          <cell r="C809" t="str">
            <v>TL6I</v>
          </cell>
          <cell r="D809" t="str">
            <v>ALUN ALUN BEKASI</v>
          </cell>
          <cell r="E809" t="str">
            <v>Asep Setiawan</v>
          </cell>
          <cell r="F809" t="str">
            <v>ASN</v>
          </cell>
          <cell r="G809" t="str">
            <v>Didi Suhandi</v>
          </cell>
          <cell r="H809" t="str">
            <v>DSI</v>
          </cell>
          <cell r="I809">
            <v>44145</v>
          </cell>
        </row>
        <row r="810">
          <cell r="B810" t="str">
            <v>TQFS</v>
          </cell>
          <cell r="C810" t="str">
            <v>TQFS</v>
          </cell>
          <cell r="D810" t="str">
            <v>POINT REST AREA KM 72 A3</v>
          </cell>
          <cell r="E810" t="str">
            <v>Suparman</v>
          </cell>
          <cell r="F810" t="str">
            <v>SPN</v>
          </cell>
          <cell r="G810" t="str">
            <v>Deenik Bintang Ihdaasyar</v>
          </cell>
          <cell r="H810" t="str">
            <v>DBI</v>
          </cell>
          <cell r="I810">
            <v>44148</v>
          </cell>
        </row>
        <row r="811">
          <cell r="B811" t="str">
            <v>TVCF</v>
          </cell>
          <cell r="C811" t="str">
            <v>TVCF</v>
          </cell>
          <cell r="D811" t="str">
            <v>POINT REST AREA KM 88 B</v>
          </cell>
          <cell r="E811" t="str">
            <v>Suharno</v>
          </cell>
          <cell r="F811" t="str">
            <v>SHO</v>
          </cell>
          <cell r="G811" t="str">
            <v>Ridwan Ilyas Suhendar</v>
          </cell>
          <cell r="H811" t="str">
            <v>RIS</v>
          </cell>
          <cell r="I811">
            <v>44165</v>
          </cell>
        </row>
        <row r="812">
          <cell r="B812" t="str">
            <v>TC9B</v>
          </cell>
          <cell r="C812" t="str">
            <v>TC9B</v>
          </cell>
          <cell r="D812" t="str">
            <v>DAWUAN ROYAL RESIDENCE</v>
          </cell>
          <cell r="E812" t="str">
            <v>Mahrus</v>
          </cell>
          <cell r="F812" t="str">
            <v>MRS</v>
          </cell>
          <cell r="G812" t="str">
            <v>Agung Gunawan</v>
          </cell>
          <cell r="H812" t="str">
            <v>AGN</v>
          </cell>
          <cell r="I812">
            <v>44184</v>
          </cell>
        </row>
        <row r="813">
          <cell r="B813" t="str">
            <v>F1RG</v>
          </cell>
          <cell r="C813" t="str">
            <v>F1RG</v>
          </cell>
          <cell r="D813" t="str">
            <v>KP PULO BAMBU</v>
          </cell>
          <cell r="E813" t="str">
            <v>Tarma Efendi</v>
          </cell>
          <cell r="F813" t="str">
            <v>TFI</v>
          </cell>
          <cell r="G813" t="str">
            <v>Aep Saepudin</v>
          </cell>
          <cell r="H813" t="str">
            <v>AEP</v>
          </cell>
          <cell r="I813">
            <v>44191</v>
          </cell>
        </row>
        <row r="814">
          <cell r="B814" t="str">
            <v>TDRB</v>
          </cell>
          <cell r="C814" t="str">
            <v>TDRB</v>
          </cell>
          <cell r="D814" t="str">
            <v>RUKO RESINDA</v>
          </cell>
          <cell r="E814" t="str">
            <v>Achmad Suntoro</v>
          </cell>
          <cell r="F814" t="str">
            <v>ASR</v>
          </cell>
          <cell r="G814" t="str">
            <v>Irmanudin</v>
          </cell>
          <cell r="H814" t="str">
            <v>INN</v>
          </cell>
          <cell r="I814">
            <v>44204</v>
          </cell>
        </row>
        <row r="815">
          <cell r="B815" t="str">
            <v>F72B</v>
          </cell>
          <cell r="C815" t="str">
            <v>F72B</v>
          </cell>
          <cell r="D815" t="str">
            <v>SUKARUKUN</v>
          </cell>
          <cell r="E815" t="str">
            <v>Tarma Efendi</v>
          </cell>
          <cell r="F815" t="str">
            <v>TFI</v>
          </cell>
          <cell r="G815" t="str">
            <v>Aep Saepudin</v>
          </cell>
          <cell r="H815" t="str">
            <v>AEP</v>
          </cell>
          <cell r="I815">
            <v>44211</v>
          </cell>
        </row>
        <row r="816">
          <cell r="B816" t="str">
            <v>TBRJ</v>
          </cell>
          <cell r="C816" t="str">
            <v>TBRJ</v>
          </cell>
          <cell r="D816" t="str">
            <v>CURUG KARAWANG</v>
          </cell>
          <cell r="E816" t="str">
            <v>Rochmad Rochmadon</v>
          </cell>
          <cell r="F816" t="str">
            <v>RRN</v>
          </cell>
          <cell r="G816" t="str">
            <v>Dedi Buldan</v>
          </cell>
          <cell r="H816" t="str">
            <v>DBN</v>
          </cell>
          <cell r="I816">
            <v>44212</v>
          </cell>
        </row>
        <row r="817">
          <cell r="B817" t="str">
            <v>TEKV</v>
          </cell>
          <cell r="C817" t="str">
            <v>TEKV</v>
          </cell>
          <cell r="D817" t="str">
            <v>BAYAN MUSTIKA JAYA</v>
          </cell>
          <cell r="E817" t="str">
            <v>Agus Hermawan</v>
          </cell>
          <cell r="F817" t="str">
            <v>AHE</v>
          </cell>
          <cell r="G817" t="str">
            <v>Ari Sudaryanto</v>
          </cell>
          <cell r="H817" t="str">
            <v>ARS</v>
          </cell>
          <cell r="I817">
            <v>44219</v>
          </cell>
        </row>
        <row r="818">
          <cell r="B818" t="str">
            <v>TSQW</v>
          </cell>
          <cell r="C818" t="str">
            <v>TSQW</v>
          </cell>
          <cell r="D818" t="str">
            <v>JALAN SETIA</v>
          </cell>
          <cell r="E818" t="str">
            <v>Wildan Imami Al Chakim</v>
          </cell>
          <cell r="F818" t="str">
            <v>WDN</v>
          </cell>
          <cell r="G818" t="str">
            <v>Zainal Arifin</v>
          </cell>
          <cell r="H818" t="str">
            <v>ZAN</v>
          </cell>
          <cell r="I818">
            <v>44225</v>
          </cell>
        </row>
        <row r="819">
          <cell r="B819" t="str">
            <v>T5OX</v>
          </cell>
          <cell r="C819" t="str">
            <v>T5OX</v>
          </cell>
          <cell r="D819" t="str">
            <v>GRAND WISATA 30 - 31</v>
          </cell>
          <cell r="E819" t="str">
            <v>Sony Tri Caksono</v>
          </cell>
          <cell r="F819" t="str">
            <v>STN</v>
          </cell>
          <cell r="G819" t="str">
            <v>Ratna Fisah</v>
          </cell>
          <cell r="H819" t="str">
            <v>RFI</v>
          </cell>
          <cell r="I819">
            <v>44227</v>
          </cell>
        </row>
        <row r="820">
          <cell r="B820" t="str">
            <v>TGQZ</v>
          </cell>
          <cell r="C820" t="str">
            <v>TGQZ</v>
          </cell>
          <cell r="D820" t="str">
            <v>RAYA H UMAR</v>
          </cell>
          <cell r="E820" t="str">
            <v>Asep Setiawan</v>
          </cell>
          <cell r="F820" t="str">
            <v>ASN</v>
          </cell>
          <cell r="G820" t="str">
            <v>Roni Sutiawan</v>
          </cell>
          <cell r="H820" t="str">
            <v>RSN</v>
          </cell>
          <cell r="I820">
            <v>44241</v>
          </cell>
        </row>
        <row r="821">
          <cell r="B821" t="str">
            <v>FXO6</v>
          </cell>
          <cell r="C821" t="str">
            <v>FXO6</v>
          </cell>
          <cell r="D821" t="str">
            <v>RUKO GOOD LAND</v>
          </cell>
          <cell r="E821" t="str">
            <v>Wildan Imami Al Chakim</v>
          </cell>
          <cell r="F821" t="str">
            <v>WDN</v>
          </cell>
          <cell r="G821" t="str">
            <v>Yusup Bahtiar</v>
          </cell>
          <cell r="H821" t="str">
            <v>YBR</v>
          </cell>
          <cell r="I821">
            <v>44265</v>
          </cell>
        </row>
        <row r="822">
          <cell r="B822" t="str">
            <v>F98S</v>
          </cell>
          <cell r="C822" t="str">
            <v>F98S</v>
          </cell>
          <cell r="D822" t="str">
            <v>FAMILIA URBAN</v>
          </cell>
          <cell r="E822" t="str">
            <v>Agus Hermawan</v>
          </cell>
          <cell r="F822" t="str">
            <v>AHE</v>
          </cell>
          <cell r="G822" t="str">
            <v>Maggie Nathania Sela S</v>
          </cell>
          <cell r="H822" t="str">
            <v>MSI</v>
          </cell>
          <cell r="I822">
            <v>44285</v>
          </cell>
        </row>
        <row r="823">
          <cell r="B823" t="str">
            <v>TFCR</v>
          </cell>
          <cell r="C823" t="str">
            <v>TFCR</v>
          </cell>
          <cell r="D823" t="str">
            <v>PAGON SUBANG</v>
          </cell>
          <cell r="E823" t="str">
            <v>Suyatno</v>
          </cell>
          <cell r="F823" t="str">
            <v>YTO</v>
          </cell>
          <cell r="G823" t="str">
            <v>Samsul Bahri</v>
          </cell>
          <cell r="H823" t="str">
            <v>SBI</v>
          </cell>
          <cell r="I823">
            <v>44288</v>
          </cell>
        </row>
        <row r="824">
          <cell r="B824" t="str">
            <v>FBO6</v>
          </cell>
          <cell r="C824" t="str">
            <v>FBO6</v>
          </cell>
          <cell r="D824" t="str">
            <v>CIPEUNDEUY LENGKONG</v>
          </cell>
          <cell r="E824" t="str">
            <v>Imam Wahyudi</v>
          </cell>
          <cell r="F824" t="str">
            <v>IWD</v>
          </cell>
          <cell r="G824" t="str">
            <v>Asep Solehudin</v>
          </cell>
          <cell r="H824" t="str">
            <v>ASP</v>
          </cell>
          <cell r="I824">
            <v>44302</v>
          </cell>
        </row>
        <row r="825">
          <cell r="B825" t="str">
            <v>FU6H</v>
          </cell>
          <cell r="C825" t="str">
            <v>FU6H</v>
          </cell>
          <cell r="D825" t="str">
            <v>RS PERMATA KELUARGA</v>
          </cell>
          <cell r="E825" t="str">
            <v>Achmad Suntoro</v>
          </cell>
          <cell r="F825" t="str">
            <v>ASR</v>
          </cell>
          <cell r="G825" t="str">
            <v>Agus Julianto</v>
          </cell>
          <cell r="H825" t="str">
            <v>AJO</v>
          </cell>
          <cell r="I825">
            <v>44307</v>
          </cell>
        </row>
        <row r="826">
          <cell r="B826" t="str">
            <v>T2OJ</v>
          </cell>
          <cell r="C826" t="str">
            <v>T2OJ</v>
          </cell>
          <cell r="D826" t="str">
            <v>SETIA DARMA RAYA</v>
          </cell>
          <cell r="E826" t="str">
            <v>Sony Tri Caksono</v>
          </cell>
          <cell r="F826" t="str">
            <v>STN</v>
          </cell>
          <cell r="G826" t="str">
            <v>Endang Sutrisna</v>
          </cell>
          <cell r="H826" t="str">
            <v>ETA</v>
          </cell>
          <cell r="I826">
            <v>44316</v>
          </cell>
        </row>
        <row r="827">
          <cell r="B827" t="str">
            <v>TY7G</v>
          </cell>
          <cell r="C827" t="str">
            <v>TY7G</v>
          </cell>
          <cell r="D827" t="str">
            <v>POINT REST AREA KM 72 A2</v>
          </cell>
          <cell r="E827" t="str">
            <v>Suparman</v>
          </cell>
          <cell r="F827" t="str">
            <v>SPN</v>
          </cell>
          <cell r="G827" t="str">
            <v>Deenik Bintang Ihdaasyar</v>
          </cell>
          <cell r="H827" t="str">
            <v>DBI</v>
          </cell>
          <cell r="I827">
            <v>44323</v>
          </cell>
        </row>
        <row r="828">
          <cell r="B828" t="str">
            <v>FCSL</v>
          </cell>
          <cell r="C828" t="str">
            <v>FCSL</v>
          </cell>
          <cell r="D828" t="str">
            <v>YON ARMED 7</v>
          </cell>
          <cell r="E828" t="str">
            <v>Agus Hermawan</v>
          </cell>
          <cell r="F828" t="str">
            <v>AHE</v>
          </cell>
          <cell r="G828" t="str">
            <v>Eko Setiono</v>
          </cell>
          <cell r="H828" t="str">
            <v>ESO</v>
          </cell>
          <cell r="I828">
            <v>44326</v>
          </cell>
        </row>
        <row r="829">
          <cell r="B829" t="str">
            <v>FL4N</v>
          </cell>
          <cell r="C829" t="str">
            <v>FL4N</v>
          </cell>
          <cell r="D829" t="str">
            <v>CIKETING UDIK</v>
          </cell>
          <cell r="E829" t="str">
            <v>Agus Hermawan</v>
          </cell>
          <cell r="F829" t="str">
            <v>AHE</v>
          </cell>
          <cell r="G829" t="str">
            <v>Eko Setiono</v>
          </cell>
          <cell r="H829" t="str">
            <v>ESO</v>
          </cell>
          <cell r="I829">
            <v>44327</v>
          </cell>
        </row>
        <row r="830">
          <cell r="B830" t="str">
            <v>TO5Y</v>
          </cell>
          <cell r="C830" t="str">
            <v>TO5Y</v>
          </cell>
          <cell r="D830" t="str">
            <v>BUMI PAGADEN PERMAI 2</v>
          </cell>
          <cell r="E830" t="str">
            <v>Suyatno</v>
          </cell>
          <cell r="F830" t="str">
            <v>YTO</v>
          </cell>
          <cell r="G830" t="str">
            <v>Nedi Junaedi</v>
          </cell>
          <cell r="H830" t="str">
            <v>NDI</v>
          </cell>
          <cell r="I830">
            <v>44347</v>
          </cell>
        </row>
        <row r="831">
          <cell r="B831" t="str">
            <v>T0DG</v>
          </cell>
          <cell r="C831" t="str">
            <v>T0DG</v>
          </cell>
          <cell r="D831" t="str">
            <v>KK SINGAWINATA</v>
          </cell>
          <cell r="E831" t="str">
            <v>Suharno</v>
          </cell>
          <cell r="F831" t="str">
            <v>SHO</v>
          </cell>
          <cell r="G831" t="str">
            <v>Priyan Muharofian</v>
          </cell>
          <cell r="H831" t="str">
            <v>PMN</v>
          </cell>
          <cell r="I831">
            <v>44347</v>
          </cell>
        </row>
        <row r="832">
          <cell r="B832" t="str">
            <v>TY19</v>
          </cell>
          <cell r="C832" t="str">
            <v>TY19</v>
          </cell>
          <cell r="D832" t="str">
            <v>GRAND WISATA LAMONTE</v>
          </cell>
          <cell r="E832" t="str">
            <v>Sony Tri Caksono</v>
          </cell>
          <cell r="F832" t="str">
            <v>STN</v>
          </cell>
          <cell r="G832" t="str">
            <v>Ratna Fisah</v>
          </cell>
          <cell r="H832" t="str">
            <v>RFI</v>
          </cell>
          <cell r="I832">
            <v>44358</v>
          </cell>
        </row>
        <row r="833">
          <cell r="B833" t="str">
            <v>TLOS</v>
          </cell>
          <cell r="C833" t="str">
            <v>TLOS</v>
          </cell>
          <cell r="D833" t="str">
            <v>AKSES TOL KALIJATI</v>
          </cell>
          <cell r="E833" t="str">
            <v>Suyatno</v>
          </cell>
          <cell r="F833" t="str">
            <v>YTO</v>
          </cell>
          <cell r="G833" t="str">
            <v>Samsul Bahri</v>
          </cell>
          <cell r="H833" t="str">
            <v>SBI</v>
          </cell>
          <cell r="I833">
            <v>44364</v>
          </cell>
        </row>
        <row r="834">
          <cell r="B834" t="str">
            <v>TEQC</v>
          </cell>
          <cell r="C834" t="str">
            <v>TEQC</v>
          </cell>
          <cell r="D834" t="str">
            <v>RAYA PINAYUNGAN</v>
          </cell>
          <cell r="E834" t="str">
            <v>Achmad Suntoro</v>
          </cell>
          <cell r="F834" t="str">
            <v>ASR</v>
          </cell>
          <cell r="G834" t="str">
            <v>Agus Hermawan</v>
          </cell>
          <cell r="H834" t="str">
            <v>AHW</v>
          </cell>
          <cell r="I834">
            <v>44377</v>
          </cell>
        </row>
        <row r="835">
          <cell r="B835" t="str">
            <v>FFB6</v>
          </cell>
          <cell r="C835" t="str">
            <v>FFB6</v>
          </cell>
          <cell r="D835" t="str">
            <v>COMPRENG</v>
          </cell>
          <cell r="E835" t="str">
            <v>Suyatno</v>
          </cell>
          <cell r="F835" t="str">
            <v>YTO</v>
          </cell>
          <cell r="G835" t="str">
            <v>Yana Casyana</v>
          </cell>
          <cell r="H835" t="str">
            <v>YCA</v>
          </cell>
          <cell r="I835">
            <v>44386</v>
          </cell>
        </row>
        <row r="836">
          <cell r="B836" t="str">
            <v>TKIH</v>
          </cell>
          <cell r="C836" t="str">
            <v>TKIH</v>
          </cell>
          <cell r="D836" t="str">
            <v>RAYA CIRANGON</v>
          </cell>
          <cell r="E836" t="str">
            <v>Elan Ruslaeni</v>
          </cell>
          <cell r="F836" t="str">
            <v>ERS</v>
          </cell>
          <cell r="G836" t="str">
            <v>Feri Irawan</v>
          </cell>
          <cell r="H836" t="str">
            <v>FIN</v>
          </cell>
          <cell r="I836">
            <v>44393</v>
          </cell>
        </row>
        <row r="837">
          <cell r="B837" t="str">
            <v>TEXX</v>
          </cell>
          <cell r="C837" t="str">
            <v>TEXX</v>
          </cell>
          <cell r="D837" t="str">
            <v>BOJONG MANGU</v>
          </cell>
          <cell r="E837" t="str">
            <v>Achmad Suntoro</v>
          </cell>
          <cell r="F837" t="str">
            <v>ASR</v>
          </cell>
          <cell r="G837" t="str">
            <v>Arif Syaifudin</v>
          </cell>
          <cell r="H837" t="str">
            <v>ADN</v>
          </cell>
          <cell r="I837">
            <v>44408</v>
          </cell>
        </row>
        <row r="838">
          <cell r="B838" t="str">
            <v>TQU4</v>
          </cell>
          <cell r="C838" t="str">
            <v>TQU4</v>
          </cell>
          <cell r="D838" t="str">
            <v>GRAND GALAXY 05</v>
          </cell>
          <cell r="E838" t="str">
            <v>Asep Setiawan</v>
          </cell>
          <cell r="F838" t="str">
            <v>ASN</v>
          </cell>
          <cell r="G838" t="str">
            <v>Roni Sutiawan</v>
          </cell>
          <cell r="H838" t="str">
            <v>RSN</v>
          </cell>
          <cell r="I838">
            <v>44415</v>
          </cell>
        </row>
        <row r="839">
          <cell r="B839" t="str">
            <v>FWOB</v>
          </cell>
          <cell r="C839" t="str">
            <v>FWOB</v>
          </cell>
          <cell r="D839" t="str">
            <v>GONDANG</v>
          </cell>
          <cell r="E839" t="str">
            <v>Triyono Bin Yoso Pawiro</v>
          </cell>
          <cell r="F839" t="str">
            <v>TYO</v>
          </cell>
          <cell r="G839" t="str">
            <v>Aep Saepudin</v>
          </cell>
          <cell r="H839" t="str">
            <v>APN</v>
          </cell>
          <cell r="I839">
            <v>44428</v>
          </cell>
        </row>
        <row r="840">
          <cell r="B840" t="str">
            <v>FN9B</v>
          </cell>
          <cell r="C840" t="str">
            <v>FN9B</v>
          </cell>
          <cell r="D840" t="str">
            <v>3 BISNIS</v>
          </cell>
          <cell r="E840" t="str">
            <v>Elan Ruslaeni</v>
          </cell>
          <cell r="F840" t="str">
            <v>ERS</v>
          </cell>
          <cell r="G840" t="str">
            <v>Sohibul Hidayat</v>
          </cell>
          <cell r="H840" t="str">
            <v>SHT</v>
          </cell>
          <cell r="I840">
            <v>44437</v>
          </cell>
        </row>
        <row r="841">
          <cell r="B841" t="str">
            <v>FCDY</v>
          </cell>
          <cell r="C841" t="str">
            <v>FCDY</v>
          </cell>
          <cell r="D841" t="str">
            <v>BEKASI TIMUR REGENCY 7</v>
          </cell>
          <cell r="E841" t="str">
            <v>Triyono Bin Yoso Pawiro</v>
          </cell>
          <cell r="F841" t="str">
            <v>TYO</v>
          </cell>
          <cell r="G841" t="str">
            <v>Aep Saepudin</v>
          </cell>
          <cell r="H841" t="str">
            <v>APN</v>
          </cell>
          <cell r="I841">
            <v>44449</v>
          </cell>
        </row>
        <row r="842">
          <cell r="B842" t="str">
            <v>F4UV</v>
          </cell>
          <cell r="C842" t="str">
            <v>F4UV</v>
          </cell>
          <cell r="D842" t="str">
            <v>PERUM GRIYA INDAH CIKAMPEK</v>
          </cell>
          <cell r="E842" t="str">
            <v>Rochmad Rochmadon</v>
          </cell>
          <cell r="F842" t="str">
            <v>RRN</v>
          </cell>
          <cell r="G842" t="str">
            <v>Eddy Cahyadi</v>
          </cell>
          <cell r="H842" t="str">
            <v>ECI</v>
          </cell>
          <cell r="I842">
            <v>44459</v>
          </cell>
        </row>
        <row r="843">
          <cell r="B843" t="str">
            <v>TMOX</v>
          </cell>
          <cell r="C843" t="str">
            <v>TMOX</v>
          </cell>
          <cell r="D843" t="str">
            <v>PANGKALAN WANAKERTA</v>
          </cell>
          <cell r="E843" t="str">
            <v>Achmad Suntoro</v>
          </cell>
          <cell r="F843" t="str">
            <v>ASR</v>
          </cell>
          <cell r="G843" t="str">
            <v>Arif Syaifudin</v>
          </cell>
          <cell r="H843" t="str">
            <v>ADN</v>
          </cell>
          <cell r="I843">
            <v>44469</v>
          </cell>
        </row>
        <row r="844">
          <cell r="B844" t="str">
            <v>T6XA</v>
          </cell>
          <cell r="C844" t="str">
            <v>T6XA</v>
          </cell>
          <cell r="D844" t="str">
            <v>RAYA KETAPANG</v>
          </cell>
          <cell r="E844" t="str">
            <v>Asep Setiawan</v>
          </cell>
          <cell r="F844" t="str">
            <v>ASN</v>
          </cell>
          <cell r="G844" t="str">
            <v>Winarko</v>
          </cell>
          <cell r="H844" t="str">
            <v>WIN</v>
          </cell>
          <cell r="I844">
            <v>44469</v>
          </cell>
        </row>
        <row r="845">
          <cell r="B845" t="str">
            <v>TR0L</v>
          </cell>
          <cell r="C845" t="str">
            <v>TR0L</v>
          </cell>
          <cell r="D845" t="str">
            <v>SUKAKERTA KARAWANG</v>
          </cell>
          <cell r="E845" t="str">
            <v>Mahrus</v>
          </cell>
          <cell r="F845" t="str">
            <v>MRS</v>
          </cell>
          <cell r="G845" t="str">
            <v>Epi Sumantri</v>
          </cell>
          <cell r="H845" t="str">
            <v>EPI</v>
          </cell>
          <cell r="I845">
            <v>44469</v>
          </cell>
        </row>
        <row r="846">
          <cell r="B846" t="str">
            <v>TG60</v>
          </cell>
          <cell r="C846" t="str">
            <v>TG60</v>
          </cell>
          <cell r="D846" t="str">
            <v>BINTARA 8</v>
          </cell>
          <cell r="E846" t="str">
            <v>Undang Hermawan</v>
          </cell>
          <cell r="F846" t="str">
            <v>UHN</v>
          </cell>
          <cell r="G846" t="str">
            <v>Jati Setiyo Rohmat</v>
          </cell>
          <cell r="H846" t="str">
            <v>JSR</v>
          </cell>
          <cell r="I846">
            <v>44471</v>
          </cell>
        </row>
        <row r="847">
          <cell r="B847" t="str">
            <v>TP6Z</v>
          </cell>
          <cell r="C847" t="str">
            <v>TP6Z</v>
          </cell>
          <cell r="D847" t="str">
            <v>SIMPAR</v>
          </cell>
          <cell r="E847" t="str">
            <v>Suyatno</v>
          </cell>
          <cell r="F847" t="str">
            <v>YTO</v>
          </cell>
          <cell r="G847" t="str">
            <v>Nedi Junaedi</v>
          </cell>
          <cell r="H847" t="str">
            <v>NDI</v>
          </cell>
          <cell r="I847">
            <v>44471</v>
          </cell>
        </row>
        <row r="848">
          <cell r="B848" t="str">
            <v>TWU0</v>
          </cell>
          <cell r="C848" t="str">
            <v>TWU0</v>
          </cell>
          <cell r="D848" t="str">
            <v>SUMMARECON KARAWANG</v>
          </cell>
          <cell r="E848" t="str">
            <v>Rochmad Rochmadon</v>
          </cell>
          <cell r="F848" t="str">
            <v>RRN</v>
          </cell>
          <cell r="G848" t="str">
            <v>Onang Mubarok</v>
          </cell>
          <cell r="H848" t="str">
            <v>ONG</v>
          </cell>
          <cell r="I848">
            <v>44484</v>
          </cell>
        </row>
        <row r="849">
          <cell r="B849" t="str">
            <v>TYNL</v>
          </cell>
          <cell r="C849" t="str">
            <v>TYNL</v>
          </cell>
          <cell r="D849" t="str">
            <v>RAYA PASIR RANDU</v>
          </cell>
          <cell r="E849" t="str">
            <v>Triyono Bin Yoso Pawiro</v>
          </cell>
          <cell r="F849" t="str">
            <v>TYO</v>
          </cell>
          <cell r="G849" t="str">
            <v>Suaibaul Aslamiah</v>
          </cell>
          <cell r="H849" t="str">
            <v>SAH</v>
          </cell>
          <cell r="I849">
            <v>44485</v>
          </cell>
        </row>
        <row r="850">
          <cell r="B850" t="str">
            <v>TTHH</v>
          </cell>
          <cell r="C850" t="str">
            <v>TTHH</v>
          </cell>
          <cell r="D850" t="str">
            <v>RAWAMENENG SUBANG</v>
          </cell>
          <cell r="E850" t="str">
            <v>Suyatno</v>
          </cell>
          <cell r="F850" t="str">
            <v>YTO</v>
          </cell>
          <cell r="G850" t="str">
            <v>Teguh Rianto</v>
          </cell>
          <cell r="H850" t="str">
            <v>TRO</v>
          </cell>
          <cell r="I850">
            <v>44500</v>
          </cell>
        </row>
        <row r="851">
          <cell r="B851" t="str">
            <v>THVN</v>
          </cell>
          <cell r="C851" t="str">
            <v>THVN</v>
          </cell>
          <cell r="D851" t="str">
            <v>LEGON KULON</v>
          </cell>
          <cell r="E851" t="str">
            <v>Suyatno</v>
          </cell>
          <cell r="F851" t="str">
            <v>YTO</v>
          </cell>
          <cell r="G851" t="str">
            <v>Sugiyono</v>
          </cell>
          <cell r="H851" t="str">
            <v>SYO</v>
          </cell>
          <cell r="I851">
            <v>44521</v>
          </cell>
        </row>
        <row r="852">
          <cell r="B852" t="str">
            <v>TYJ5</v>
          </cell>
          <cell r="C852" t="str">
            <v>TYJ5</v>
          </cell>
          <cell r="D852" t="str">
            <v>LAMBANG JAYA</v>
          </cell>
          <cell r="E852" t="str">
            <v>Sony Tri Caksono</v>
          </cell>
          <cell r="F852" t="str">
            <v>STN</v>
          </cell>
          <cell r="G852" t="str">
            <v>Ratna Fisah</v>
          </cell>
          <cell r="H852" t="str">
            <v>RFI</v>
          </cell>
          <cell r="I852">
            <v>44529</v>
          </cell>
        </row>
        <row r="853">
          <cell r="B853" t="str">
            <v>FPXX</v>
          </cell>
          <cell r="C853" t="str">
            <v>FPXX</v>
          </cell>
          <cell r="D853" t="str">
            <v>PROKLAMASI KARAWANG</v>
          </cell>
          <cell r="E853" t="str">
            <v>Elan Ruslaeni</v>
          </cell>
          <cell r="F853" t="str">
            <v>ERS</v>
          </cell>
          <cell r="G853" t="str">
            <v>Sohibul Hidayat</v>
          </cell>
          <cell r="H853" t="str">
            <v>SHT</v>
          </cell>
          <cell r="I853">
            <v>44548</v>
          </cell>
        </row>
        <row r="854">
          <cell r="B854" t="str">
            <v>TTDY</v>
          </cell>
          <cell r="C854" t="str">
            <v>TTDY</v>
          </cell>
          <cell r="D854" t="str">
            <v>RAYA UBRUG</v>
          </cell>
          <cell r="E854" t="str">
            <v>Suharno</v>
          </cell>
          <cell r="F854" t="str">
            <v>SHO</v>
          </cell>
          <cell r="G854" t="str">
            <v>Rizki Hikmatul Rahmawan</v>
          </cell>
          <cell r="H854" t="str">
            <v>RHN</v>
          </cell>
          <cell r="I854">
            <v>44553</v>
          </cell>
        </row>
        <row r="855">
          <cell r="B855" t="str">
            <v>FTIP</v>
          </cell>
          <cell r="C855" t="str">
            <v>FTIP</v>
          </cell>
          <cell r="D855" t="str">
            <v>PONCOL GANDARIA</v>
          </cell>
          <cell r="E855" t="str">
            <v>Triyono Bin Yoso Pawiro</v>
          </cell>
          <cell r="F855" t="str">
            <v>TYO</v>
          </cell>
          <cell r="G855" t="str">
            <v>Hilmanudin</v>
          </cell>
          <cell r="H855" t="str">
            <v>HDN</v>
          </cell>
          <cell r="I855">
            <v>44559</v>
          </cell>
        </row>
        <row r="856">
          <cell r="B856" t="str">
            <v>F9XT</v>
          </cell>
          <cell r="C856" t="str">
            <v>F9XT</v>
          </cell>
          <cell r="D856" t="str">
            <v>NAMIRA PENGASINAN</v>
          </cell>
          <cell r="E856" t="str">
            <v>Wildan Imami Al Chakim</v>
          </cell>
          <cell r="F856" t="str">
            <v>WDN</v>
          </cell>
          <cell r="G856" t="str">
            <v>Sri Wisnuwati</v>
          </cell>
          <cell r="H856" t="str">
            <v>SWI</v>
          </cell>
          <cell r="I856">
            <v>44560</v>
          </cell>
        </row>
        <row r="857">
          <cell r="B857" t="str">
            <v>TJVG</v>
          </cell>
          <cell r="C857" t="str">
            <v>TJVG</v>
          </cell>
          <cell r="D857" t="str">
            <v>RAYA BARATA</v>
          </cell>
          <cell r="E857" t="str">
            <v>Achmad Suntoro</v>
          </cell>
          <cell r="F857" t="str">
            <v>ASR</v>
          </cell>
          <cell r="G857" t="str">
            <v>Cecep Hasanudin</v>
          </cell>
          <cell r="H857" t="str">
            <v>CHN</v>
          </cell>
          <cell r="I857">
            <v>44561</v>
          </cell>
        </row>
        <row r="858">
          <cell r="B858" t="str">
            <v>F0QW</v>
          </cell>
          <cell r="C858" t="str">
            <v>F0QW</v>
          </cell>
          <cell r="D858" t="str">
            <v>RAYA SETU CIBUNTU</v>
          </cell>
          <cell r="E858" t="str">
            <v>Triyono Bin Yoso Pawiro</v>
          </cell>
          <cell r="F858" t="str">
            <v>TYO</v>
          </cell>
          <cell r="G858" t="str">
            <v>Imam Maulana Ginanjar</v>
          </cell>
          <cell r="H858" t="str">
            <v>IMG</v>
          </cell>
          <cell r="I858">
            <v>44581</v>
          </cell>
        </row>
        <row r="859">
          <cell r="B859" t="str">
            <v>F9MH</v>
          </cell>
          <cell r="C859" t="str">
            <v>F9MH</v>
          </cell>
          <cell r="D859" t="str">
            <v>SENTRA KIIC</v>
          </cell>
          <cell r="E859" t="str">
            <v>Achmad Suntoro</v>
          </cell>
          <cell r="F859" t="str">
            <v>ASR</v>
          </cell>
          <cell r="G859" t="str">
            <v>Cecep Hasanudin</v>
          </cell>
          <cell r="H859" t="str">
            <v>CHN</v>
          </cell>
          <cell r="I859">
            <v>44589</v>
          </cell>
        </row>
        <row r="860">
          <cell r="B860" t="str">
            <v>TEK9</v>
          </cell>
          <cell r="C860" t="str">
            <v>TEK9</v>
          </cell>
          <cell r="D860" t="str">
            <v>RAYA CITARIK</v>
          </cell>
          <cell r="E860" t="str">
            <v>Mahrus</v>
          </cell>
          <cell r="F860" t="str">
            <v>MRS</v>
          </cell>
          <cell r="G860" t="str">
            <v>Suprapti Rahayu</v>
          </cell>
          <cell r="H860" t="str">
            <v>SHA</v>
          </cell>
          <cell r="I860">
            <v>44592</v>
          </cell>
        </row>
        <row r="861">
          <cell r="B861" t="str">
            <v>TJC7</v>
          </cell>
          <cell r="C861" t="str">
            <v>TJC7</v>
          </cell>
          <cell r="D861" t="str">
            <v>FRESH BOULEVARD GRAND WISATA</v>
          </cell>
          <cell r="E861" t="str">
            <v>Sony Tri Caksono</v>
          </cell>
          <cell r="F861" t="str">
            <v>STN</v>
          </cell>
          <cell r="G861" t="str">
            <v>Endang Sutrisna</v>
          </cell>
          <cell r="H861" t="str">
            <v>ETA</v>
          </cell>
          <cell r="I861">
            <v>44602</v>
          </cell>
        </row>
        <row r="862">
          <cell r="B862" t="str">
            <v>FV00</v>
          </cell>
          <cell r="C862" t="str">
            <v>FV00</v>
          </cell>
          <cell r="D862" t="str">
            <v>PASANGGRAHAN</v>
          </cell>
          <cell r="E862" t="str">
            <v>Imam Wahyudi</v>
          </cell>
          <cell r="F862" t="str">
            <v>IWD</v>
          </cell>
          <cell r="G862" t="str">
            <v>Zamaludin Yusuf</v>
          </cell>
          <cell r="H862" t="str">
            <v>ZML</v>
          </cell>
          <cell r="I862">
            <v>44602</v>
          </cell>
        </row>
        <row r="863">
          <cell r="B863" t="str">
            <v>TPNC</v>
          </cell>
          <cell r="C863" t="str">
            <v>TPNC</v>
          </cell>
          <cell r="D863" t="str">
            <v>CISEUTI</v>
          </cell>
          <cell r="E863" t="str">
            <v>Imam Wahyudi</v>
          </cell>
          <cell r="F863" t="str">
            <v>IWD</v>
          </cell>
          <cell r="G863" t="str">
            <v>Zamaludin Yusuf</v>
          </cell>
          <cell r="H863" t="str">
            <v>ZML</v>
          </cell>
          <cell r="I863">
            <v>44617</v>
          </cell>
        </row>
        <row r="864">
          <cell r="B864" t="str">
            <v>TSW0</v>
          </cell>
          <cell r="C864" t="str">
            <v>TSW0</v>
          </cell>
          <cell r="D864" t="str">
            <v>KARANGANYAR BEKASI</v>
          </cell>
          <cell r="E864" t="str">
            <v>Tarma Efendi</v>
          </cell>
          <cell r="F864" t="str">
            <v>TFI</v>
          </cell>
          <cell r="G864" t="str">
            <v>Aep Saepudin</v>
          </cell>
          <cell r="H864" t="str">
            <v>AEP</v>
          </cell>
          <cell r="I864">
            <v>44618</v>
          </cell>
        </row>
        <row r="865">
          <cell r="B865" t="str">
            <v>T5EV</v>
          </cell>
          <cell r="C865" t="str">
            <v>T5EV</v>
          </cell>
          <cell r="D865" t="str">
            <v>FRAMBOSA</v>
          </cell>
          <cell r="E865" t="str">
            <v>Agus Hermawan</v>
          </cell>
          <cell r="F865" t="str">
            <v>AHE</v>
          </cell>
          <cell r="G865" t="str">
            <v>Eko Setiono</v>
          </cell>
          <cell r="H865" t="str">
            <v>ESO</v>
          </cell>
          <cell r="I865">
            <v>44639</v>
          </cell>
        </row>
        <row r="866">
          <cell r="B866" t="str">
            <v>TCMP</v>
          </cell>
          <cell r="C866" t="str">
            <v>TCMP</v>
          </cell>
          <cell r="D866" t="str">
            <v>PATIMBAN</v>
          </cell>
          <cell r="E866" t="str">
            <v>Suyatno</v>
          </cell>
          <cell r="F866" t="str">
            <v>YTO</v>
          </cell>
          <cell r="G866" t="str">
            <v>Yana Casyana</v>
          </cell>
          <cell r="H866" t="str">
            <v>YCA</v>
          </cell>
          <cell r="I866">
            <v>44646</v>
          </cell>
        </row>
        <row r="867">
          <cell r="B867" t="str">
            <v>F2J4</v>
          </cell>
          <cell r="C867" t="str">
            <v>F2J4</v>
          </cell>
          <cell r="D867" t="str">
            <v>PESONA PERMATA HIJAU</v>
          </cell>
          <cell r="E867" t="str">
            <v>Imam Wahyudi</v>
          </cell>
          <cell r="F867" t="str">
            <v>IWD</v>
          </cell>
          <cell r="G867" t="str">
            <v>Robby Abdul Jabar</v>
          </cell>
          <cell r="H867" t="str">
            <v>RAJ</v>
          </cell>
          <cell r="I867">
            <v>44658</v>
          </cell>
        </row>
        <row r="868">
          <cell r="B868" t="str">
            <v>T9JB</v>
          </cell>
          <cell r="C868" t="str">
            <v>T9JB</v>
          </cell>
          <cell r="D868" t="str">
            <v>GARON TIMUR</v>
          </cell>
          <cell r="E868" t="str">
            <v>Tarma Efendi</v>
          </cell>
          <cell r="F868" t="str">
            <v>TFI</v>
          </cell>
          <cell r="G868" t="str">
            <v>Eri Eriyanto</v>
          </cell>
          <cell r="H868" t="str">
            <v>EYO</v>
          </cell>
          <cell r="I868">
            <v>44678</v>
          </cell>
        </row>
        <row r="869">
          <cell r="B869" t="str">
            <v>FZU9</v>
          </cell>
          <cell r="C869" t="str">
            <v>FZU9</v>
          </cell>
          <cell r="D869" t="str">
            <v>KEMANG GOLF</v>
          </cell>
          <cell r="E869" t="str">
            <v>Asep Setiawan</v>
          </cell>
          <cell r="F869" t="str">
            <v>ASN</v>
          </cell>
          <cell r="G869" t="str">
            <v>Fajar Setyawan</v>
          </cell>
          <cell r="H869" t="str">
            <v>FSN</v>
          </cell>
          <cell r="I869">
            <v>44678</v>
          </cell>
        </row>
        <row r="870">
          <cell r="B870" t="str">
            <v>FI2V</v>
          </cell>
          <cell r="C870" t="str">
            <v>FI2V</v>
          </cell>
          <cell r="D870" t="str">
            <v>RAYA MUTIARA BEKASI JAYA</v>
          </cell>
          <cell r="E870" t="str">
            <v>Triyono Bin Yoso Pawiro</v>
          </cell>
          <cell r="F870" t="str">
            <v>TYO</v>
          </cell>
          <cell r="G870" t="str">
            <v>Hilmanudin</v>
          </cell>
          <cell r="H870" t="str">
            <v>HDN</v>
          </cell>
          <cell r="I870">
            <v>44678</v>
          </cell>
        </row>
        <row r="871">
          <cell r="B871" t="str">
            <v>TZ2Z</v>
          </cell>
          <cell r="C871" t="str">
            <v>TZ2Z</v>
          </cell>
          <cell r="D871" t="str">
            <v>CICADAS BINONG</v>
          </cell>
          <cell r="E871" t="str">
            <v>Suyatno</v>
          </cell>
          <cell r="F871" t="str">
            <v>YTO</v>
          </cell>
          <cell r="G871" t="str">
            <v>Nedi Junaedi</v>
          </cell>
          <cell r="H871" t="str">
            <v>NDI</v>
          </cell>
          <cell r="I871">
            <v>44687</v>
          </cell>
        </row>
        <row r="872">
          <cell r="B872" t="str">
            <v>FE9E</v>
          </cell>
          <cell r="C872" t="str">
            <v>FE9E</v>
          </cell>
          <cell r="D872" t="str">
            <v>NAROGONG BANTAR GEBANG</v>
          </cell>
          <cell r="E872" t="str">
            <v>Agus Hermawan</v>
          </cell>
          <cell r="F872" t="str">
            <v>AHE</v>
          </cell>
          <cell r="G872" t="str">
            <v>Eko Setiono</v>
          </cell>
          <cell r="H872" t="str">
            <v>ESO</v>
          </cell>
          <cell r="I872">
            <v>44708</v>
          </cell>
        </row>
        <row r="873">
          <cell r="B873" t="str">
            <v>TFTS</v>
          </cell>
          <cell r="C873" t="str">
            <v>TFTS</v>
          </cell>
          <cell r="D873" t="str">
            <v>POINT STASIUN KRANJI</v>
          </cell>
          <cell r="E873" t="str">
            <v>Undang Hermawan</v>
          </cell>
          <cell r="F873" t="str">
            <v>UHN</v>
          </cell>
          <cell r="G873" t="str">
            <v>Endriyani</v>
          </cell>
          <cell r="H873" t="str">
            <v>EDR</v>
          </cell>
          <cell r="I873">
            <v>44732</v>
          </cell>
        </row>
        <row r="874">
          <cell r="B874" t="str">
            <v>FFRQ</v>
          </cell>
          <cell r="C874" t="str">
            <v>FFRQ</v>
          </cell>
          <cell r="D874" t="str">
            <v>GRAHA PRIMA RAYA</v>
          </cell>
          <cell r="E874" t="str">
            <v>Edi Riswandi</v>
          </cell>
          <cell r="F874" t="str">
            <v>ERI</v>
          </cell>
          <cell r="G874" t="str">
            <v>Iskandar Rocky Manabua S</v>
          </cell>
          <cell r="H874" t="str">
            <v>RKY</v>
          </cell>
          <cell r="I874">
            <v>44742</v>
          </cell>
        </row>
        <row r="875">
          <cell r="B875" t="str">
            <v>TFLV</v>
          </cell>
          <cell r="C875" t="str">
            <v>TFLV</v>
          </cell>
          <cell r="D875" t="str">
            <v>GRAND CIKARANG CITY 2</v>
          </cell>
          <cell r="E875" t="str">
            <v>Tarma Efendi</v>
          </cell>
          <cell r="F875" t="str">
            <v>TFI</v>
          </cell>
          <cell r="G875" t="str">
            <v>Mulyanto</v>
          </cell>
          <cell r="H875" t="str">
            <v>MYO</v>
          </cell>
          <cell r="I875">
            <v>44742</v>
          </cell>
        </row>
        <row r="876">
          <cell r="B876" t="str">
            <v>TBX2</v>
          </cell>
          <cell r="C876" t="str">
            <v>TBX2</v>
          </cell>
          <cell r="D876" t="str">
            <v>KETAPANG BEKASI</v>
          </cell>
          <cell r="E876" t="str">
            <v>Asep Setiawan</v>
          </cell>
          <cell r="F876" t="str">
            <v>ASN</v>
          </cell>
          <cell r="G876" t="str">
            <v>Fajar Setyawan</v>
          </cell>
          <cell r="H876" t="str">
            <v>FSN</v>
          </cell>
          <cell r="I876">
            <v>44755</v>
          </cell>
        </row>
        <row r="877">
          <cell r="B877" t="str">
            <v>FSIA</v>
          </cell>
          <cell r="C877" t="str">
            <v>FSIA</v>
          </cell>
          <cell r="D877" t="str">
            <v>CIBOGO</v>
          </cell>
          <cell r="E877" t="str">
            <v>Imam Wahyudi</v>
          </cell>
          <cell r="F877" t="str">
            <v>IWD</v>
          </cell>
          <cell r="G877" t="str">
            <v>Robby Abdul Jabar</v>
          </cell>
          <cell r="H877" t="str">
            <v>RAJ</v>
          </cell>
          <cell r="I877">
            <v>44758</v>
          </cell>
        </row>
        <row r="878">
          <cell r="B878" t="str">
            <v>FZNG</v>
          </cell>
          <cell r="C878" t="str">
            <v>FZNG</v>
          </cell>
          <cell r="D878" t="str">
            <v>CIBALADO KLARI</v>
          </cell>
          <cell r="E878" t="str">
            <v>Rochmad Rochmadon</v>
          </cell>
          <cell r="F878" t="str">
            <v>RRN</v>
          </cell>
          <cell r="G878" t="str">
            <v>Razief Noor Alhijarah</v>
          </cell>
          <cell r="H878" t="str">
            <v>RNA</v>
          </cell>
          <cell r="I878">
            <v>44768</v>
          </cell>
        </row>
        <row r="879">
          <cell r="B879" t="str">
            <v>T6SJ</v>
          </cell>
          <cell r="C879" t="str">
            <v>T6SJ</v>
          </cell>
          <cell r="D879" t="str">
            <v>CIBENING INDAH</v>
          </cell>
          <cell r="E879" t="str">
            <v>Triyono Bin Yoso Pawiro</v>
          </cell>
          <cell r="F879" t="str">
            <v>TYO</v>
          </cell>
          <cell r="G879" t="str">
            <v>Imam Maulana Ginanjar</v>
          </cell>
          <cell r="H879" t="str">
            <v>IMG</v>
          </cell>
          <cell r="I879">
            <v>44773</v>
          </cell>
        </row>
        <row r="880">
          <cell r="B880" t="str">
            <v>TXX9</v>
          </cell>
          <cell r="C880" t="str">
            <v>TXX9</v>
          </cell>
          <cell r="D880" t="str">
            <v>PEJUANG 45</v>
          </cell>
          <cell r="E880" t="str">
            <v>Imam Wahyudi</v>
          </cell>
          <cell r="F880" t="str">
            <v>IWD</v>
          </cell>
          <cell r="G880" t="str">
            <v>Restu Aditya</v>
          </cell>
          <cell r="H880" t="str">
            <v>RAA</v>
          </cell>
          <cell r="I880">
            <v>44773</v>
          </cell>
        </row>
        <row r="881">
          <cell r="B881" t="str">
            <v>F0SK</v>
          </cell>
          <cell r="C881" t="str">
            <v>F0SK</v>
          </cell>
          <cell r="D881" t="str">
            <v>RAWA ATUG</v>
          </cell>
          <cell r="E881" t="str">
            <v>Triyono Bin Yoso Pawiro</v>
          </cell>
          <cell r="F881" t="str">
            <v>TYO</v>
          </cell>
          <cell r="G881" t="str">
            <v>Imam Maulana Ginanjar</v>
          </cell>
          <cell r="H881" t="str">
            <v>IMG</v>
          </cell>
          <cell r="I881">
            <v>44779</v>
          </cell>
        </row>
        <row r="882">
          <cell r="B882" t="str">
            <v>FEMV</v>
          </cell>
          <cell r="C882" t="str">
            <v>FEMV</v>
          </cell>
          <cell r="D882" t="str">
            <v>GRAND WISATA 33-35</v>
          </cell>
          <cell r="E882" t="str">
            <v>Sony Tri Caksono</v>
          </cell>
          <cell r="F882" t="str">
            <v>STN</v>
          </cell>
          <cell r="G882" t="str">
            <v>Ratna Fisah</v>
          </cell>
          <cell r="H882" t="str">
            <v>RFI</v>
          </cell>
          <cell r="I882">
            <v>44800</v>
          </cell>
        </row>
        <row r="883">
          <cell r="B883" t="str">
            <v>TLOL</v>
          </cell>
          <cell r="C883" t="str">
            <v>TLOL</v>
          </cell>
          <cell r="D883" t="str">
            <v>CIGUGUR SUBANG</v>
          </cell>
          <cell r="E883" t="str">
            <v>Suyatno</v>
          </cell>
          <cell r="F883" t="str">
            <v>YTO</v>
          </cell>
          <cell r="G883" t="str">
            <v>Yana Casyana</v>
          </cell>
          <cell r="H883" t="str">
            <v>YCA</v>
          </cell>
          <cell r="I883">
            <v>44804</v>
          </cell>
        </row>
        <row r="884">
          <cell r="B884" t="str">
            <v>FIEV</v>
          </cell>
          <cell r="C884" t="str">
            <v>FIEV</v>
          </cell>
          <cell r="D884" t="str">
            <v>SPBU TAMAN WANASARI INDAH</v>
          </cell>
          <cell r="E884" t="str">
            <v>Tarma Efendi</v>
          </cell>
          <cell r="F884" t="str">
            <v>TFI</v>
          </cell>
          <cell r="G884" t="str">
            <v>Andi Nurdiansyah</v>
          </cell>
          <cell r="H884" t="str">
            <v>AND</v>
          </cell>
          <cell r="I884">
            <v>44831</v>
          </cell>
        </row>
        <row r="885">
          <cell r="B885" t="str">
            <v>T8XQ</v>
          </cell>
          <cell r="C885" t="str">
            <v>T8XQ</v>
          </cell>
          <cell r="D885" t="str">
            <v>ASEM JAYA</v>
          </cell>
          <cell r="E885" t="str">
            <v>Agus Hermawan</v>
          </cell>
          <cell r="F885" t="str">
            <v>AHE</v>
          </cell>
          <cell r="G885" t="str">
            <v>Ari Sudaryanto</v>
          </cell>
          <cell r="H885" t="str">
            <v>ARS</v>
          </cell>
          <cell r="I885">
            <v>44865</v>
          </cell>
        </row>
        <row r="886">
          <cell r="B886" t="str">
            <v>F7YY</v>
          </cell>
          <cell r="C886" t="str">
            <v>F7YY</v>
          </cell>
          <cell r="D886" t="str">
            <v>CICADAS SUBANG</v>
          </cell>
          <cell r="E886" t="str">
            <v>Suyatno</v>
          </cell>
          <cell r="F886" t="str">
            <v>YTO</v>
          </cell>
          <cell r="G886" t="str">
            <v>Nedi Junaedi</v>
          </cell>
          <cell r="H886" t="str">
            <v>NDI</v>
          </cell>
          <cell r="I886">
            <v>44865</v>
          </cell>
        </row>
        <row r="887">
          <cell r="B887" t="str">
            <v>T6YH</v>
          </cell>
          <cell r="C887" t="str">
            <v>T6YH</v>
          </cell>
          <cell r="D887" t="str">
            <v>GRIYA ASRI 2</v>
          </cell>
          <cell r="E887" t="str">
            <v>Edi Riswandi</v>
          </cell>
          <cell r="F887" t="str">
            <v>ERI</v>
          </cell>
          <cell r="G887" t="str">
            <v>Iskandar Rocky Manabua S</v>
          </cell>
          <cell r="H887" t="str">
            <v>RKY</v>
          </cell>
          <cell r="I887">
            <v>44865</v>
          </cell>
        </row>
        <row r="888">
          <cell r="B888" t="str">
            <v>TQOL</v>
          </cell>
          <cell r="C888" t="str">
            <v>TQOL</v>
          </cell>
          <cell r="D888" t="str">
            <v>BOJONG TENGAH</v>
          </cell>
          <cell r="E888" t="str">
            <v>Suyatno</v>
          </cell>
          <cell r="F888" t="str">
            <v>YTO</v>
          </cell>
          <cell r="G888" t="str">
            <v>Yana Casyana</v>
          </cell>
          <cell r="H888" t="str">
            <v>YCA</v>
          </cell>
          <cell r="I888">
            <v>44879</v>
          </cell>
        </row>
        <row r="889">
          <cell r="B889" t="str">
            <v>TVRH</v>
          </cell>
          <cell r="C889" t="str">
            <v>TVRH</v>
          </cell>
          <cell r="D889" t="str">
            <v>WARGASETRA</v>
          </cell>
          <cell r="E889" t="str">
            <v>Achmad Suntoro</v>
          </cell>
          <cell r="F889" t="str">
            <v>ASR</v>
          </cell>
          <cell r="G889" t="str">
            <v>Arif Syaifudin</v>
          </cell>
          <cell r="H889" t="str">
            <v>ADN</v>
          </cell>
          <cell r="I889">
            <v>44885</v>
          </cell>
        </row>
        <row r="890">
          <cell r="B890" t="str">
            <v>TLNP</v>
          </cell>
          <cell r="C890" t="str">
            <v>TLNP</v>
          </cell>
          <cell r="D890" t="str">
            <v>BENDUNGAN SUBANG</v>
          </cell>
          <cell r="E890" t="str">
            <v>Suyatno</v>
          </cell>
          <cell r="F890" t="str">
            <v>YTO</v>
          </cell>
          <cell r="G890" t="str">
            <v>Nedi Junaedi</v>
          </cell>
          <cell r="H890" t="str">
            <v>NDI</v>
          </cell>
          <cell r="I890">
            <v>44895</v>
          </cell>
        </row>
        <row r="891">
          <cell r="B891" t="str">
            <v>FHES</v>
          </cell>
          <cell r="C891" t="str">
            <v>FHES</v>
          </cell>
          <cell r="D891" t="str">
            <v>GRAND SUBANG RESIDENCE</v>
          </cell>
          <cell r="E891" t="str">
            <v>Imam Wahyudi</v>
          </cell>
          <cell r="F891" t="str">
            <v>IWD</v>
          </cell>
          <cell r="G891" t="str">
            <v>Robby Abdul Jabar</v>
          </cell>
          <cell r="H891" t="str">
            <v>RAJ</v>
          </cell>
          <cell r="I891">
            <v>44895</v>
          </cell>
        </row>
        <row r="892">
          <cell r="B892" t="str">
            <v>FBHO</v>
          </cell>
          <cell r="C892" t="str">
            <v>FBHO</v>
          </cell>
          <cell r="D892" t="str">
            <v>TELAGA HARMONY</v>
          </cell>
          <cell r="E892" t="str">
            <v>Triyono Bin Yoso Pawiro</v>
          </cell>
          <cell r="F892" t="str">
            <v>TYO</v>
          </cell>
          <cell r="G892" t="str">
            <v>Suaibaul Aslamiah</v>
          </cell>
          <cell r="H892" t="str">
            <v>SAH</v>
          </cell>
          <cell r="I892">
            <v>44895</v>
          </cell>
        </row>
        <row r="893">
          <cell r="B893" t="str">
            <v>TXEV</v>
          </cell>
          <cell r="C893" t="str">
            <v>TXEV</v>
          </cell>
          <cell r="D893" t="str">
            <v>PEREMPATAN CIRATA</v>
          </cell>
          <cell r="E893" t="str">
            <v>Suharno</v>
          </cell>
          <cell r="F893" t="str">
            <v>SHO</v>
          </cell>
          <cell r="G893" t="str">
            <v>Husen Alivelayati</v>
          </cell>
          <cell r="H893" t="str">
            <v>HAI</v>
          </cell>
          <cell r="I893">
            <v>44919</v>
          </cell>
        </row>
        <row r="894">
          <cell r="B894" t="str">
            <v>TD5K</v>
          </cell>
          <cell r="C894" t="str">
            <v>TD5K</v>
          </cell>
          <cell r="D894" t="str">
            <v>KARTIKA RESIDENCE</v>
          </cell>
          <cell r="E894" t="str">
            <v>Rochmad Rochmadon</v>
          </cell>
          <cell r="F894" t="str">
            <v>RRN</v>
          </cell>
          <cell r="G894" t="str">
            <v>Razief Noor Alhijarah</v>
          </cell>
          <cell r="H894" t="str">
            <v>RNA</v>
          </cell>
          <cell r="I894">
            <v>44922</v>
          </cell>
        </row>
        <row r="895">
          <cell r="B895" t="str">
            <v>FN6E</v>
          </cell>
          <cell r="C895" t="str">
            <v>FN6E</v>
          </cell>
          <cell r="D895" t="str">
            <v>SINDANG LAYA</v>
          </cell>
          <cell r="E895" t="str">
            <v>Imam Wahyudi</v>
          </cell>
          <cell r="F895" t="str">
            <v>IWD</v>
          </cell>
          <cell r="G895" t="str">
            <v>Zamaludin Yusuf</v>
          </cell>
          <cell r="H895" t="str">
            <v>ZML</v>
          </cell>
          <cell r="I895">
            <v>44923</v>
          </cell>
        </row>
        <row r="896">
          <cell r="B896" t="str">
            <v>TC2K</v>
          </cell>
          <cell r="C896" t="str">
            <v>TC2K</v>
          </cell>
          <cell r="D896" t="str">
            <v>CITRA VILLA WANASARI</v>
          </cell>
          <cell r="E896" t="str">
            <v>Sony Tri Caksono</v>
          </cell>
          <cell r="F896" t="str">
            <v>STN</v>
          </cell>
          <cell r="G896" t="str">
            <v>Edi Endriyanto</v>
          </cell>
          <cell r="H896" t="str">
            <v>ERO</v>
          </cell>
          <cell r="I896">
            <v>44926</v>
          </cell>
        </row>
        <row r="897">
          <cell r="B897" t="str">
            <v>FPE1</v>
          </cell>
          <cell r="C897" t="str">
            <v>FPE1</v>
          </cell>
          <cell r="D897" t="str">
            <v>GARDEN CITY RESIDENCE</v>
          </cell>
          <cell r="E897" t="str">
            <v>Rochmad Rochmadon</v>
          </cell>
          <cell r="F897" t="str">
            <v>RRN</v>
          </cell>
          <cell r="G897" t="str">
            <v>Fitra Arifta Rachman</v>
          </cell>
          <cell r="H897" t="str">
            <v>FAN</v>
          </cell>
          <cell r="I897">
            <v>44953</v>
          </cell>
        </row>
        <row r="898">
          <cell r="B898" t="str">
            <v>T2VO</v>
          </cell>
          <cell r="C898" t="str">
            <v>T2VO</v>
          </cell>
          <cell r="D898" t="str">
            <v>BENTENG MUTIARA MAS</v>
          </cell>
          <cell r="E898" t="str">
            <v>Suparman</v>
          </cell>
          <cell r="F898" t="str">
            <v>SPN</v>
          </cell>
          <cell r="G898" t="str">
            <v>Deenik Bintang Ihdaasyar</v>
          </cell>
          <cell r="H898" t="str">
            <v>DBI</v>
          </cell>
          <cell r="I898">
            <v>44956</v>
          </cell>
        </row>
        <row r="899">
          <cell r="B899" t="str">
            <v>FXUN</v>
          </cell>
          <cell r="C899" t="str">
            <v>FXUN</v>
          </cell>
          <cell r="D899" t="str">
            <v>HARMONI MUKTIWARI</v>
          </cell>
          <cell r="E899" t="str">
            <v>Sony Tri Caksono</v>
          </cell>
          <cell r="F899" t="str">
            <v>STN</v>
          </cell>
          <cell r="G899" t="str">
            <v>Edi Endriyanto</v>
          </cell>
          <cell r="H899" t="str">
            <v>ERO</v>
          </cell>
          <cell r="I899">
            <v>45014</v>
          </cell>
        </row>
        <row r="900">
          <cell r="B900" t="str">
            <v>T7YT</v>
          </cell>
          <cell r="C900" t="str">
            <v>T7YT</v>
          </cell>
          <cell r="D900" t="str">
            <v>RAYA KAPTEN HANAFIAH</v>
          </cell>
          <cell r="E900" t="str">
            <v>Imam Wahyudi</v>
          </cell>
          <cell r="F900" t="str">
            <v>IWD</v>
          </cell>
          <cell r="G900" t="str">
            <v>Restu Aditya</v>
          </cell>
          <cell r="H900" t="str">
            <v>RAA</v>
          </cell>
          <cell r="I900">
            <v>45021</v>
          </cell>
        </row>
        <row r="901">
          <cell r="B901" t="str">
            <v>TEWE</v>
          </cell>
          <cell r="C901" t="str">
            <v>TEWE</v>
          </cell>
          <cell r="D901" t="str">
            <v>TANJUNG WANGI</v>
          </cell>
          <cell r="E901" t="str">
            <v>Imam Wahyudi</v>
          </cell>
          <cell r="F901" t="str">
            <v>IWD</v>
          </cell>
          <cell r="G901" t="str">
            <v>Irma Yunita</v>
          </cell>
          <cell r="H901" t="str">
            <v>ITA</v>
          </cell>
          <cell r="I901">
            <v>45033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EBT"/>
      <sheetName val="STRUKTUR"/>
      <sheetName val="PERIZINAN,BENCANA"/>
      <sheetName val="TAKE OVER"/>
      <sheetName val="TUTUP"/>
      <sheetName val="MASTER"/>
      <sheetName val="ESTIMASI 2022"/>
      <sheetName val="ESTIMASI"/>
      <sheetName val="NEW STORE"/>
      <sheetName val="AREA SPV"/>
      <sheetName val="AREA MGR"/>
      <sheetName val="NO CIF STORE"/>
      <sheetName val="TK 24 JAM"/>
      <sheetName val="TK LIBUR WEEKEND"/>
      <sheetName val="TK BUKA 1 SHIFT"/>
      <sheetName val="FRESH &amp; DT"/>
      <sheetName val="TK KHUSUS"/>
      <sheetName val="RESUME T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4">
          <cell r="B14" t="str">
            <v>F983</v>
          </cell>
          <cell r="C14" t="str">
            <v>F983</v>
          </cell>
          <cell r="D14" t="str">
            <v>KEMANG PRATAMA</v>
          </cell>
          <cell r="E14" t="str">
            <v>Asep Setiawan</v>
          </cell>
          <cell r="F14" t="str">
            <v>ASN</v>
          </cell>
          <cell r="G14" t="str">
            <v>Fajar Setyawan</v>
          </cell>
          <cell r="H14" t="str">
            <v>FSN</v>
          </cell>
        </row>
        <row r="15">
          <cell r="B15" t="str">
            <v>FC2K</v>
          </cell>
          <cell r="C15" t="str">
            <v>F07Q</v>
          </cell>
          <cell r="D15" t="str">
            <v>JATIMULYA  1</v>
          </cell>
          <cell r="E15" t="str">
            <v>Wildan Imami Al Chakim</v>
          </cell>
          <cell r="F15" t="str">
            <v>WDN</v>
          </cell>
          <cell r="G15" t="str">
            <v>Sri Wisnuwati</v>
          </cell>
          <cell r="H15" t="str">
            <v>SWI</v>
          </cell>
        </row>
        <row r="16">
          <cell r="B16" t="str">
            <v>T034</v>
          </cell>
          <cell r="C16" t="str">
            <v>T034</v>
          </cell>
          <cell r="D16" t="str">
            <v>HARAPAN BARU</v>
          </cell>
          <cell r="E16" t="str">
            <v>Undang Hermawan</v>
          </cell>
          <cell r="F16" t="str">
            <v>UHN</v>
          </cell>
          <cell r="G16" t="str">
            <v>Firmansyah</v>
          </cell>
          <cell r="H16" t="str">
            <v>FSH</v>
          </cell>
        </row>
        <row r="17">
          <cell r="B17" t="str">
            <v>F505</v>
          </cell>
          <cell r="C17" t="str">
            <v>F505</v>
          </cell>
          <cell r="D17" t="str">
            <v>PONDOK HIJAU BEKASI</v>
          </cell>
          <cell r="E17" t="str">
            <v>Wildan Imami Al Chakim</v>
          </cell>
          <cell r="F17" t="str">
            <v>WDN</v>
          </cell>
          <cell r="G17" t="str">
            <v>Sri Wisnuwati</v>
          </cell>
          <cell r="H17" t="str">
            <v>SWI</v>
          </cell>
        </row>
        <row r="18">
          <cell r="B18" t="str">
            <v>T051</v>
          </cell>
          <cell r="C18" t="str">
            <v>T051</v>
          </cell>
          <cell r="D18" t="str">
            <v>PONDOK TIMUR</v>
          </cell>
          <cell r="E18" t="str">
            <v>Wildan Imami Al Chakim</v>
          </cell>
          <cell r="F18" t="str">
            <v>WDN</v>
          </cell>
          <cell r="G18" t="str">
            <v>Zainal Arifin</v>
          </cell>
          <cell r="H18" t="str">
            <v>ZAN</v>
          </cell>
        </row>
        <row r="19">
          <cell r="B19" t="str">
            <v>T4NP</v>
          </cell>
          <cell r="C19" t="str">
            <v>F586</v>
          </cell>
          <cell r="D19" t="str">
            <v>KOMPAS INDAH</v>
          </cell>
          <cell r="E19" t="str">
            <v>Sony Tri Caksono</v>
          </cell>
          <cell r="F19" t="str">
            <v>STN</v>
          </cell>
          <cell r="G19" t="str">
            <v>Fahmi</v>
          </cell>
          <cell r="H19" t="str">
            <v>FHI</v>
          </cell>
        </row>
        <row r="20">
          <cell r="B20" t="str">
            <v>T547</v>
          </cell>
          <cell r="C20" t="str">
            <v>T547</v>
          </cell>
          <cell r="D20" t="str">
            <v>SUMBER ARTHA</v>
          </cell>
          <cell r="E20" t="str">
            <v>Undang Hermawan</v>
          </cell>
          <cell r="F20" t="str">
            <v>UHN</v>
          </cell>
          <cell r="G20" t="str">
            <v>Jati Setiyo Rohmat</v>
          </cell>
          <cell r="H20" t="str">
            <v>JSR</v>
          </cell>
        </row>
        <row r="21">
          <cell r="B21" t="str">
            <v>F769</v>
          </cell>
          <cell r="C21" t="str">
            <v>F769</v>
          </cell>
          <cell r="D21" t="str">
            <v>KARTINI BEKASI</v>
          </cell>
          <cell r="E21" t="str">
            <v>Asep Setiawan</v>
          </cell>
          <cell r="F21" t="str">
            <v>ASN</v>
          </cell>
          <cell r="G21" t="str">
            <v>Didi Suhandi</v>
          </cell>
          <cell r="H21" t="str">
            <v>DSI</v>
          </cell>
        </row>
        <row r="22">
          <cell r="B22" t="str">
            <v>F48Q</v>
          </cell>
          <cell r="C22" t="str">
            <v>F48Q</v>
          </cell>
          <cell r="D22" t="str">
            <v>MARGAHAYU</v>
          </cell>
          <cell r="E22" t="str">
            <v>Wildan Imami Al Chakim</v>
          </cell>
          <cell r="F22" t="str">
            <v>WDN</v>
          </cell>
          <cell r="G22" t="str">
            <v>Firman Alamsah</v>
          </cell>
          <cell r="H22" t="str">
            <v>FAH</v>
          </cell>
        </row>
        <row r="23">
          <cell r="B23" t="str">
            <v>F8HY</v>
          </cell>
          <cell r="C23" t="str">
            <v>TFA3</v>
          </cell>
          <cell r="D23" t="str">
            <v>NANGKA</v>
          </cell>
          <cell r="E23" t="str">
            <v>Undang Hermawan</v>
          </cell>
          <cell r="F23" t="str">
            <v>UHN</v>
          </cell>
          <cell r="G23" t="str">
            <v>Eko Iswanto</v>
          </cell>
          <cell r="H23" t="str">
            <v>EKO</v>
          </cell>
        </row>
        <row r="24">
          <cell r="B24" t="str">
            <v>T05M</v>
          </cell>
          <cell r="C24" t="str">
            <v>T05M</v>
          </cell>
          <cell r="D24" t="str">
            <v>WIRASABA</v>
          </cell>
          <cell r="E24" t="str">
            <v>Achmad Suntoro</v>
          </cell>
          <cell r="F24" t="str">
            <v>ASR</v>
          </cell>
          <cell r="G24" t="str">
            <v>Nanang Kristiyono</v>
          </cell>
          <cell r="H24" t="str">
            <v>NNG</v>
          </cell>
        </row>
        <row r="25">
          <cell r="B25" t="str">
            <v>TEHH</v>
          </cell>
          <cell r="C25" t="str">
            <v>TEHH</v>
          </cell>
          <cell r="D25" t="str">
            <v>BUMI BEKASI BARU II</v>
          </cell>
          <cell r="E25" t="str">
            <v>Wildan Imami Al Chakim</v>
          </cell>
          <cell r="F25" t="str">
            <v>WDN</v>
          </cell>
          <cell r="G25" t="str">
            <v>Sri Wisnuwati</v>
          </cell>
          <cell r="H25" t="str">
            <v>SWI</v>
          </cell>
        </row>
        <row r="26">
          <cell r="B26" t="str">
            <v>F155</v>
          </cell>
          <cell r="C26" t="str">
            <v>F155</v>
          </cell>
          <cell r="D26" t="str">
            <v>GRIYA BINTARA</v>
          </cell>
          <cell r="E26" t="str">
            <v>Undang Hermawan</v>
          </cell>
          <cell r="F26" t="str">
            <v>UHN</v>
          </cell>
          <cell r="G26" t="str">
            <v>Jati Setiyo Rohmat</v>
          </cell>
          <cell r="H26" t="str">
            <v>JSR</v>
          </cell>
        </row>
        <row r="27">
          <cell r="B27" t="str">
            <v>TL10</v>
          </cell>
          <cell r="C27" t="str">
            <v>TL10</v>
          </cell>
          <cell r="D27" t="str">
            <v>HARAPAN BARU II - BEKASI</v>
          </cell>
          <cell r="E27" t="str">
            <v>Undang Hermawan</v>
          </cell>
          <cell r="F27" t="str">
            <v>UHN</v>
          </cell>
          <cell r="G27" t="str">
            <v>Firmansyah</v>
          </cell>
          <cell r="H27" t="str">
            <v>FSH</v>
          </cell>
        </row>
        <row r="28">
          <cell r="B28" t="str">
            <v>T282</v>
          </cell>
          <cell r="C28" t="str">
            <v>T282</v>
          </cell>
          <cell r="D28" t="str">
            <v>CUT MUTIA</v>
          </cell>
          <cell r="E28" t="str">
            <v>Wildan Imami Al Chakim</v>
          </cell>
          <cell r="F28" t="str">
            <v>WDN</v>
          </cell>
          <cell r="G28" t="str">
            <v>Firman Alamsah</v>
          </cell>
          <cell r="H28" t="str">
            <v>FAH</v>
          </cell>
        </row>
        <row r="29">
          <cell r="B29" t="str">
            <v>T286</v>
          </cell>
          <cell r="C29" t="str">
            <v>T286</v>
          </cell>
          <cell r="D29" t="str">
            <v>DIPONEGORO</v>
          </cell>
          <cell r="E29" t="str">
            <v>Sony Tri Caksono</v>
          </cell>
          <cell r="F29" t="str">
            <v>STN</v>
          </cell>
          <cell r="G29" t="str">
            <v>Endang Sutrisna</v>
          </cell>
          <cell r="H29" t="str">
            <v>ETA</v>
          </cell>
        </row>
        <row r="30">
          <cell r="B30" t="str">
            <v>F9S5</v>
          </cell>
          <cell r="C30" t="str">
            <v>T1MO</v>
          </cell>
          <cell r="D30" t="str">
            <v>WISMA JAYA</v>
          </cell>
          <cell r="E30" t="str">
            <v>Edi Riswandi</v>
          </cell>
          <cell r="F30" t="str">
            <v>ERI</v>
          </cell>
          <cell r="G30" t="str">
            <v>Indra Jaya</v>
          </cell>
          <cell r="H30" t="str">
            <v>IJA</v>
          </cell>
        </row>
        <row r="31">
          <cell r="B31" t="str">
            <v>TGKM</v>
          </cell>
          <cell r="C31" t="str">
            <v>F173</v>
          </cell>
          <cell r="D31" t="str">
            <v>HARAPAN BARU REGENCY</v>
          </cell>
          <cell r="E31" t="str">
            <v>Undang Hermawan</v>
          </cell>
          <cell r="F31" t="str">
            <v>UHN</v>
          </cell>
          <cell r="G31" t="str">
            <v>Firmansyah</v>
          </cell>
          <cell r="H31" t="str">
            <v>FSH</v>
          </cell>
        </row>
        <row r="32">
          <cell r="B32" t="str">
            <v>F546</v>
          </cell>
          <cell r="C32" t="str">
            <v>F546</v>
          </cell>
          <cell r="D32" t="str">
            <v>PURI KOSAMBI</v>
          </cell>
          <cell r="E32" t="str">
            <v>Rochmad Rochmadon</v>
          </cell>
          <cell r="F32" t="str">
            <v>RRN</v>
          </cell>
          <cell r="G32" t="str">
            <v>Fitra Arifta Rachman</v>
          </cell>
          <cell r="H32" t="str">
            <v>FAN</v>
          </cell>
        </row>
        <row r="33">
          <cell r="B33" t="str">
            <v>T296</v>
          </cell>
          <cell r="C33" t="str">
            <v>T296</v>
          </cell>
          <cell r="D33" t="str">
            <v>TAMELANG</v>
          </cell>
          <cell r="E33" t="str">
            <v>Rochmad Rochmadon</v>
          </cell>
          <cell r="F33" t="str">
            <v>RRN</v>
          </cell>
          <cell r="G33" t="str">
            <v>Eddy Cahyadi</v>
          </cell>
          <cell r="H33" t="str">
            <v>ECI</v>
          </cell>
        </row>
        <row r="34">
          <cell r="B34" t="str">
            <v>TD02</v>
          </cell>
          <cell r="C34" t="str">
            <v>TD02</v>
          </cell>
          <cell r="D34" t="str">
            <v>TRIDAYA INDAH</v>
          </cell>
          <cell r="E34" t="str">
            <v>Sony Tri Caksono</v>
          </cell>
          <cell r="F34" t="str">
            <v>STN</v>
          </cell>
          <cell r="G34" t="str">
            <v>Ali Mustopa</v>
          </cell>
          <cell r="H34" t="str">
            <v>AMA</v>
          </cell>
        </row>
        <row r="35">
          <cell r="B35" t="str">
            <v>T723</v>
          </cell>
          <cell r="C35" t="str">
            <v>T723</v>
          </cell>
          <cell r="D35" t="str">
            <v>KEMANG PRATAMA 2</v>
          </cell>
          <cell r="E35" t="str">
            <v>Asep Setiawan</v>
          </cell>
          <cell r="F35" t="str">
            <v>ASN</v>
          </cell>
          <cell r="G35" t="str">
            <v>Fajar Setyawan</v>
          </cell>
          <cell r="H35" t="str">
            <v>FSN</v>
          </cell>
        </row>
        <row r="36">
          <cell r="B36" t="str">
            <v>F226</v>
          </cell>
          <cell r="C36" t="str">
            <v>F226</v>
          </cell>
          <cell r="D36" t="str">
            <v>NAROGONG II</v>
          </cell>
          <cell r="E36" t="str">
            <v>Wildan Imami Al Chakim</v>
          </cell>
          <cell r="F36" t="str">
            <v>WDN</v>
          </cell>
          <cell r="G36" t="str">
            <v>Zainal Arifin</v>
          </cell>
          <cell r="H36" t="str">
            <v>ZAN</v>
          </cell>
        </row>
        <row r="37">
          <cell r="B37" t="str">
            <v>TOF7</v>
          </cell>
          <cell r="C37" t="str">
            <v>TOF7</v>
          </cell>
          <cell r="D37" t="str">
            <v>SYECH QURO KARAWANG</v>
          </cell>
          <cell r="E37" t="str">
            <v>Elan Ruslaeni</v>
          </cell>
          <cell r="F37" t="str">
            <v>ERS</v>
          </cell>
          <cell r="G37" t="str">
            <v>Irfan Maulana</v>
          </cell>
          <cell r="H37" t="str">
            <v>IMN</v>
          </cell>
        </row>
        <row r="38">
          <cell r="B38" t="str">
            <v>R026</v>
          </cell>
          <cell r="C38" t="str">
            <v>R026</v>
          </cell>
          <cell r="D38" t="str">
            <v>TERNATE PERUMNAS III</v>
          </cell>
          <cell r="E38" t="str">
            <v>Edi Riswandi</v>
          </cell>
          <cell r="F38" t="str">
            <v>ERI</v>
          </cell>
          <cell r="G38" t="str">
            <v>Ugi Sumarna</v>
          </cell>
          <cell r="H38" t="str">
            <v>USA</v>
          </cell>
        </row>
        <row r="39">
          <cell r="B39" t="str">
            <v>F282</v>
          </cell>
          <cell r="C39" t="str">
            <v>F282</v>
          </cell>
          <cell r="D39" t="str">
            <v>BUMI SETIA MEKAR</v>
          </cell>
          <cell r="E39" t="str">
            <v>Edi Riswandi</v>
          </cell>
          <cell r="F39" t="str">
            <v>ERI</v>
          </cell>
          <cell r="G39" t="str">
            <v>Indra Jaya</v>
          </cell>
          <cell r="H39" t="str">
            <v>IJA</v>
          </cell>
        </row>
        <row r="40">
          <cell r="B40" t="str">
            <v>F281</v>
          </cell>
          <cell r="C40" t="str">
            <v>F281</v>
          </cell>
          <cell r="D40" t="str">
            <v>MANGUN JAYA 1</v>
          </cell>
          <cell r="E40" t="str">
            <v>Edi Riswandi</v>
          </cell>
          <cell r="F40" t="str">
            <v>ERI</v>
          </cell>
          <cell r="G40" t="str">
            <v>Nur Jamal</v>
          </cell>
          <cell r="H40" t="str">
            <v>NJL</v>
          </cell>
        </row>
        <row r="41">
          <cell r="B41" t="str">
            <v>TS26</v>
          </cell>
          <cell r="C41" t="str">
            <v>TS26</v>
          </cell>
          <cell r="D41" t="str">
            <v>CAGAK SUBANG</v>
          </cell>
          <cell r="E41" t="str">
            <v>Imam Wahyudi</v>
          </cell>
          <cell r="F41" t="str">
            <v>IWD</v>
          </cell>
          <cell r="G41" t="str">
            <v>Zamaludin Yusuf</v>
          </cell>
          <cell r="H41" t="str">
            <v>ZML</v>
          </cell>
        </row>
        <row r="42">
          <cell r="B42" t="str">
            <v>F817</v>
          </cell>
          <cell r="C42" t="str">
            <v>F817</v>
          </cell>
          <cell r="D42" t="str">
            <v>GRAHA HARAPAN BEKASI</v>
          </cell>
          <cell r="E42" t="str">
            <v>Agus Hermawan</v>
          </cell>
          <cell r="F42" t="str">
            <v>AHE</v>
          </cell>
          <cell r="G42" t="str">
            <v>Ari Sudaryanto</v>
          </cell>
          <cell r="H42" t="str">
            <v>ARS</v>
          </cell>
        </row>
        <row r="43">
          <cell r="B43" t="str">
            <v>F818</v>
          </cell>
          <cell r="C43" t="str">
            <v>F818</v>
          </cell>
          <cell r="D43" t="str">
            <v>BEKASI TIMUR REGENCY</v>
          </cell>
          <cell r="E43" t="str">
            <v>Agus Hermawan</v>
          </cell>
          <cell r="F43" t="str">
            <v>AHE</v>
          </cell>
          <cell r="G43" t="str">
            <v>Sri Lestari</v>
          </cell>
          <cell r="H43" t="str">
            <v>SLI</v>
          </cell>
        </row>
        <row r="44">
          <cell r="B44" t="str">
            <v>F508</v>
          </cell>
          <cell r="C44" t="str">
            <v>F508</v>
          </cell>
          <cell r="D44" t="str">
            <v>PAHLAWAN K.CEREWET</v>
          </cell>
          <cell r="E44" t="str">
            <v>Edi Riswandi</v>
          </cell>
          <cell r="F44" t="str">
            <v>ERI</v>
          </cell>
          <cell r="G44" t="str">
            <v>Indra Jaya</v>
          </cell>
          <cell r="H44" t="str">
            <v>IJA</v>
          </cell>
        </row>
        <row r="45">
          <cell r="B45" t="str">
            <v>F02Q</v>
          </cell>
          <cell r="C45" t="str">
            <v>F02Q</v>
          </cell>
          <cell r="D45" t="str">
            <v>SUKAMANDI</v>
          </cell>
          <cell r="E45" t="str">
            <v>Suyatno</v>
          </cell>
          <cell r="F45" t="str">
            <v>YTO</v>
          </cell>
          <cell r="G45" t="str">
            <v>Teguh Rianto</v>
          </cell>
          <cell r="H45" t="str">
            <v>TRO</v>
          </cell>
        </row>
        <row r="46">
          <cell r="B46" t="str">
            <v>TVOU</v>
          </cell>
          <cell r="C46" t="str">
            <v>F512</v>
          </cell>
          <cell r="D46" t="str">
            <v>PATUHA</v>
          </cell>
          <cell r="E46" t="str">
            <v>Undang Hermawan</v>
          </cell>
          <cell r="F46" t="str">
            <v>UHN</v>
          </cell>
          <cell r="G46" t="str">
            <v>Eko Iswanto</v>
          </cell>
          <cell r="H46" t="str">
            <v>EKO</v>
          </cell>
        </row>
        <row r="47">
          <cell r="B47" t="str">
            <v>FHW6</v>
          </cell>
          <cell r="C47" t="str">
            <v>T564</v>
          </cell>
          <cell r="D47" t="str">
            <v>GRAHA PRIMA BEKASI</v>
          </cell>
          <cell r="E47" t="str">
            <v>Edi Riswandi</v>
          </cell>
          <cell r="F47" t="str">
            <v>ERI</v>
          </cell>
          <cell r="G47" t="str">
            <v>Iskandar Rocky Manabua S</v>
          </cell>
          <cell r="H47" t="str">
            <v>RKY</v>
          </cell>
        </row>
        <row r="48">
          <cell r="B48" t="str">
            <v>FIQJ</v>
          </cell>
          <cell r="C48" t="str">
            <v>F40L</v>
          </cell>
          <cell r="D48" t="str">
            <v>TRIAS TAMBUN</v>
          </cell>
          <cell r="E48" t="str">
            <v>Sony Tri Caksono</v>
          </cell>
          <cell r="F48" t="str">
            <v>STN</v>
          </cell>
          <cell r="G48" t="str">
            <v>Ali Mustopa</v>
          </cell>
          <cell r="H48" t="str">
            <v>AMA</v>
          </cell>
        </row>
        <row r="49">
          <cell r="B49" t="str">
            <v>F593</v>
          </cell>
          <cell r="C49" t="str">
            <v>F593</v>
          </cell>
          <cell r="D49" t="str">
            <v>PEMUDA KRANJI BEKASI</v>
          </cell>
          <cell r="E49" t="str">
            <v>Undang Hermawan</v>
          </cell>
          <cell r="F49" t="str">
            <v>UHN</v>
          </cell>
          <cell r="G49" t="str">
            <v>Endriyani</v>
          </cell>
          <cell r="H49" t="str">
            <v>EDR</v>
          </cell>
        </row>
        <row r="50">
          <cell r="B50" t="str">
            <v>F706</v>
          </cell>
          <cell r="C50" t="str">
            <v>F706</v>
          </cell>
          <cell r="D50" t="str">
            <v>CENGKONG PERSADA</v>
          </cell>
          <cell r="E50" t="str">
            <v>Rochmad Rochmadon</v>
          </cell>
          <cell r="F50" t="str">
            <v>RRN</v>
          </cell>
          <cell r="G50" t="str">
            <v>Fitra Arifta Rachman</v>
          </cell>
          <cell r="H50" t="str">
            <v>FAN</v>
          </cell>
        </row>
        <row r="51">
          <cell r="B51" t="str">
            <v>TJCZ</v>
          </cell>
          <cell r="C51" t="str">
            <v>FE98</v>
          </cell>
          <cell r="D51" t="str">
            <v>PURWADADI</v>
          </cell>
          <cell r="E51" t="str">
            <v>Suyatno</v>
          </cell>
          <cell r="F51" t="str">
            <v>YTO</v>
          </cell>
          <cell r="G51" t="str">
            <v>Samsul Bahri</v>
          </cell>
          <cell r="H51" t="str">
            <v>SBI</v>
          </cell>
        </row>
        <row r="52">
          <cell r="B52" t="str">
            <v>F707</v>
          </cell>
          <cell r="C52" t="str">
            <v>F707</v>
          </cell>
          <cell r="D52" t="str">
            <v>KARABA KARAWANG</v>
          </cell>
          <cell r="E52" t="str">
            <v>Achmad Suntoro</v>
          </cell>
          <cell r="F52" t="str">
            <v>ASR</v>
          </cell>
          <cell r="G52" t="str">
            <v>Cecep Hasanudin</v>
          </cell>
          <cell r="H52" t="str">
            <v>CHN</v>
          </cell>
        </row>
        <row r="53">
          <cell r="B53" t="str">
            <v>F737</v>
          </cell>
          <cell r="C53" t="str">
            <v>F737</v>
          </cell>
          <cell r="D53" t="str">
            <v>TELUK JAMBE 21</v>
          </cell>
          <cell r="E53" t="str">
            <v>Achmad Suntoro</v>
          </cell>
          <cell r="F53" t="str">
            <v>ASR</v>
          </cell>
          <cell r="G53" t="str">
            <v>Agus Hermawan</v>
          </cell>
          <cell r="H53" t="str">
            <v>AHW</v>
          </cell>
        </row>
        <row r="54">
          <cell r="B54" t="str">
            <v>F803</v>
          </cell>
          <cell r="C54" t="str">
            <v>F803</v>
          </cell>
          <cell r="D54" t="str">
            <v>TELAGA PASIR RAYA</v>
          </cell>
          <cell r="E54" t="str">
            <v>Triyono Bin Yoso Pawiro</v>
          </cell>
          <cell r="F54" t="str">
            <v>TYO</v>
          </cell>
          <cell r="G54" t="str">
            <v>Suaibaul Aslamiah</v>
          </cell>
          <cell r="H54" t="str">
            <v>SAH</v>
          </cell>
        </row>
        <row r="55">
          <cell r="B55" t="str">
            <v>R063</v>
          </cell>
          <cell r="C55" t="str">
            <v>R063</v>
          </cell>
          <cell r="D55" t="str">
            <v>BUMI DAWUAN CIKAMPEK</v>
          </cell>
          <cell r="E55" t="str">
            <v>Mahrus</v>
          </cell>
          <cell r="F55" t="str">
            <v>MRS</v>
          </cell>
          <cell r="G55" t="str">
            <v>Agung Gunawan</v>
          </cell>
          <cell r="H55" t="str">
            <v>AGN</v>
          </cell>
        </row>
        <row r="56">
          <cell r="B56" t="str">
            <v>T940</v>
          </cell>
          <cell r="C56" t="str">
            <v>T940</v>
          </cell>
          <cell r="D56" t="str">
            <v>BUNDER PURWAKARTA</v>
          </cell>
          <cell r="E56" t="str">
            <v>Suharno</v>
          </cell>
          <cell r="F56" t="str">
            <v>SHO</v>
          </cell>
          <cell r="G56" t="str">
            <v>Rizki Hikmatul Rahmawan</v>
          </cell>
          <cell r="H56" t="str">
            <v>RHN</v>
          </cell>
        </row>
        <row r="57">
          <cell r="B57" t="str">
            <v>TZI2</v>
          </cell>
          <cell r="C57" t="str">
            <v>FF63</v>
          </cell>
          <cell r="D57" t="str">
            <v>PLERED 2  PURWAKARTA</v>
          </cell>
          <cell r="E57" t="str">
            <v>Suharno</v>
          </cell>
          <cell r="F57" t="str">
            <v>SHO</v>
          </cell>
          <cell r="G57" t="str">
            <v>Husen Alivelayati</v>
          </cell>
          <cell r="H57" t="str">
            <v>HAI</v>
          </cell>
        </row>
        <row r="58">
          <cell r="B58" t="str">
            <v>TDQY</v>
          </cell>
          <cell r="C58" t="str">
            <v>TDQY</v>
          </cell>
          <cell r="D58" t="str">
            <v>NURUL HUDA</v>
          </cell>
          <cell r="E58" t="str">
            <v>Agus Hermawan</v>
          </cell>
          <cell r="F58" t="str">
            <v>AHE</v>
          </cell>
          <cell r="G58" t="str">
            <v>Supriatna</v>
          </cell>
          <cell r="H58" t="str">
            <v>SNA</v>
          </cell>
        </row>
        <row r="59">
          <cell r="B59" t="str">
            <v>T2E5</v>
          </cell>
          <cell r="C59" t="str">
            <v>F62V</v>
          </cell>
          <cell r="D59" t="str">
            <v>PLERED</v>
          </cell>
          <cell r="E59" t="str">
            <v>Suharno</v>
          </cell>
          <cell r="F59" t="str">
            <v>SHO</v>
          </cell>
          <cell r="G59" t="str">
            <v>Husen Alivelayati</v>
          </cell>
          <cell r="H59" t="str">
            <v>HAI</v>
          </cell>
        </row>
        <row r="60">
          <cell r="B60" t="str">
            <v>F828</v>
          </cell>
          <cell r="C60" t="str">
            <v>F828</v>
          </cell>
          <cell r="D60" t="str">
            <v>KELAPA BAHAGIA</v>
          </cell>
          <cell r="E60" t="str">
            <v>Sony Tri Caksono</v>
          </cell>
          <cell r="F60" t="str">
            <v>STN</v>
          </cell>
          <cell r="G60" t="str">
            <v>Fahmi</v>
          </cell>
          <cell r="H60" t="str">
            <v>FHI</v>
          </cell>
        </row>
        <row r="61">
          <cell r="B61" t="str">
            <v>F849</v>
          </cell>
          <cell r="C61" t="str">
            <v>F849</v>
          </cell>
          <cell r="D61" t="str">
            <v>KOTA SERANG BARU</v>
          </cell>
          <cell r="E61" t="str">
            <v>Triyono Bin Yoso Pawiro</v>
          </cell>
          <cell r="F61" t="str">
            <v>TYO</v>
          </cell>
          <cell r="G61" t="str">
            <v>Agus Piali</v>
          </cell>
          <cell r="H61" t="str">
            <v>API</v>
          </cell>
        </row>
        <row r="62">
          <cell r="B62" t="str">
            <v>TL08</v>
          </cell>
          <cell r="C62" t="str">
            <v>TL08</v>
          </cell>
          <cell r="D62" t="str">
            <v>MEKAR SARI 3</v>
          </cell>
          <cell r="E62" t="str">
            <v>Wildan Imami Al Chakim</v>
          </cell>
          <cell r="F62" t="str">
            <v>WDN</v>
          </cell>
          <cell r="G62" t="str">
            <v>Yusup Bahtiar</v>
          </cell>
          <cell r="H62" t="str">
            <v>YBR</v>
          </cell>
        </row>
        <row r="63">
          <cell r="B63" t="str">
            <v>TL09</v>
          </cell>
          <cell r="C63" t="str">
            <v>TL09</v>
          </cell>
          <cell r="D63" t="str">
            <v>WANCI MEKAR</v>
          </cell>
          <cell r="E63" t="str">
            <v>Mahrus</v>
          </cell>
          <cell r="F63" t="str">
            <v>MRS</v>
          </cell>
          <cell r="G63" t="str">
            <v>Suprapti Rahayu</v>
          </cell>
          <cell r="H63" t="str">
            <v>SHA</v>
          </cell>
        </row>
        <row r="64">
          <cell r="B64" t="str">
            <v>TPGV</v>
          </cell>
          <cell r="C64" t="str">
            <v>FC37</v>
          </cell>
          <cell r="D64" t="str">
            <v>CIASEM</v>
          </cell>
          <cell r="E64" t="str">
            <v>Suyatno</v>
          </cell>
          <cell r="F64" t="str">
            <v>YTO</v>
          </cell>
          <cell r="G64" t="str">
            <v>Sugiyono</v>
          </cell>
          <cell r="H64" t="str">
            <v>SYO</v>
          </cell>
        </row>
        <row r="65">
          <cell r="B65" t="str">
            <v>F859</v>
          </cell>
          <cell r="C65" t="str">
            <v>F859</v>
          </cell>
          <cell r="D65" t="str">
            <v>BULAK KAPAL</v>
          </cell>
          <cell r="E65" t="str">
            <v>Edi Riswandi</v>
          </cell>
          <cell r="F65" t="str">
            <v>ERI</v>
          </cell>
          <cell r="G65" t="str">
            <v>Indra Jaya</v>
          </cell>
          <cell r="H65" t="str">
            <v>IJA</v>
          </cell>
        </row>
        <row r="66">
          <cell r="B66" t="str">
            <v>F64L</v>
          </cell>
          <cell r="C66" t="str">
            <v>F64L</v>
          </cell>
          <cell r="D66" t="str">
            <v>BULAK KAPAL BEKASI</v>
          </cell>
          <cell r="E66" t="str">
            <v>Edi Riswandi</v>
          </cell>
          <cell r="F66" t="str">
            <v>ERI</v>
          </cell>
          <cell r="G66" t="str">
            <v>Stefanus</v>
          </cell>
          <cell r="H66" t="str">
            <v>STF</v>
          </cell>
        </row>
        <row r="67">
          <cell r="B67" t="str">
            <v>TL14</v>
          </cell>
          <cell r="C67" t="str">
            <v>TL14</v>
          </cell>
          <cell r="D67" t="str">
            <v>PATRIOT 2</v>
          </cell>
          <cell r="E67" t="str">
            <v>Undang Hermawan</v>
          </cell>
          <cell r="F67" t="str">
            <v>UHN</v>
          </cell>
          <cell r="G67" t="str">
            <v>Endriyani</v>
          </cell>
          <cell r="H67" t="str">
            <v>EDR</v>
          </cell>
        </row>
        <row r="68">
          <cell r="B68" t="str">
            <v>TL15</v>
          </cell>
          <cell r="C68" t="str">
            <v>TL15</v>
          </cell>
          <cell r="D68" t="str">
            <v>BUMI CIKAMPEK BARU</v>
          </cell>
          <cell r="E68" t="str">
            <v>Mahrus</v>
          </cell>
          <cell r="F68" t="str">
            <v>MRS</v>
          </cell>
          <cell r="G68" t="str">
            <v>Roni Permana</v>
          </cell>
          <cell r="H68" t="str">
            <v>RPA</v>
          </cell>
        </row>
        <row r="69">
          <cell r="B69" t="str">
            <v>TL16</v>
          </cell>
          <cell r="C69" t="str">
            <v>TL16</v>
          </cell>
          <cell r="D69" t="str">
            <v>BINTANG ALAM</v>
          </cell>
          <cell r="E69" t="str">
            <v>Achmad Suntoro</v>
          </cell>
          <cell r="F69" t="str">
            <v>ASR</v>
          </cell>
          <cell r="G69" t="str">
            <v>Agus Hermawan</v>
          </cell>
          <cell r="H69" t="str">
            <v>AHW</v>
          </cell>
        </row>
        <row r="70">
          <cell r="B70" t="str">
            <v>TL17</v>
          </cell>
          <cell r="C70" t="str">
            <v>TL17</v>
          </cell>
          <cell r="D70" t="str">
            <v>PRAMUKA KARAWANG</v>
          </cell>
          <cell r="E70" t="str">
            <v>Achmad Suntoro</v>
          </cell>
          <cell r="F70" t="str">
            <v>ASR</v>
          </cell>
          <cell r="G70" t="str">
            <v>Irmanudin</v>
          </cell>
          <cell r="H70" t="str">
            <v>INN</v>
          </cell>
        </row>
        <row r="71">
          <cell r="B71" t="str">
            <v>TL19</v>
          </cell>
          <cell r="C71" t="str">
            <v>TL19</v>
          </cell>
          <cell r="D71" t="str">
            <v>PEGADUNGAN KARAWANG</v>
          </cell>
          <cell r="E71" t="str">
            <v>Rochmad Rochmadon</v>
          </cell>
          <cell r="F71" t="str">
            <v>RRN</v>
          </cell>
          <cell r="G71" t="str">
            <v>Eddy Cahyadi</v>
          </cell>
          <cell r="H71" t="str">
            <v>ECI</v>
          </cell>
        </row>
        <row r="72">
          <cell r="B72" t="str">
            <v>TL21</v>
          </cell>
          <cell r="C72" t="str">
            <v>TL21</v>
          </cell>
          <cell r="D72" t="str">
            <v>KETAPANG-PEKAYON</v>
          </cell>
          <cell r="E72" t="str">
            <v>Asep Setiawan</v>
          </cell>
          <cell r="F72" t="str">
            <v>ASN</v>
          </cell>
          <cell r="G72" t="str">
            <v>Winarko</v>
          </cell>
          <cell r="H72" t="str">
            <v>WIN</v>
          </cell>
        </row>
        <row r="73">
          <cell r="B73" t="str">
            <v>F891</v>
          </cell>
          <cell r="C73" t="str">
            <v>F891</v>
          </cell>
          <cell r="D73" t="str">
            <v>VILLA BEKASI INDAH</v>
          </cell>
          <cell r="E73" t="str">
            <v>Edi Riswandi</v>
          </cell>
          <cell r="F73" t="str">
            <v>ERI</v>
          </cell>
          <cell r="G73" t="str">
            <v>Iskandar Rocky Manabua S</v>
          </cell>
          <cell r="H73" t="str">
            <v>RKY</v>
          </cell>
        </row>
        <row r="74">
          <cell r="B74" t="str">
            <v>FC69</v>
          </cell>
          <cell r="C74" t="str">
            <v>FC69</v>
          </cell>
          <cell r="D74" t="str">
            <v>CIKOPO</v>
          </cell>
          <cell r="E74" t="str">
            <v>Suparman</v>
          </cell>
          <cell r="F74" t="str">
            <v>SPN</v>
          </cell>
          <cell r="G74" t="str">
            <v>Rijqi Haqiqi</v>
          </cell>
          <cell r="H74" t="str">
            <v>RHI</v>
          </cell>
        </row>
        <row r="75">
          <cell r="B75" t="str">
            <v>FXXK</v>
          </cell>
          <cell r="C75" t="str">
            <v>F896</v>
          </cell>
          <cell r="D75" t="str">
            <v>KIMANGUN SARKORO</v>
          </cell>
          <cell r="E75" t="str">
            <v>Edi Riswandi</v>
          </cell>
          <cell r="F75" t="str">
            <v>ERI</v>
          </cell>
          <cell r="G75" t="str">
            <v>Ugi Sumarna</v>
          </cell>
          <cell r="H75" t="str">
            <v>USA</v>
          </cell>
        </row>
        <row r="76">
          <cell r="B76" t="str">
            <v>FC01</v>
          </cell>
          <cell r="C76" t="str">
            <v>FC01</v>
          </cell>
          <cell r="D76" t="str">
            <v>CIHUNI</v>
          </cell>
          <cell r="E76" t="str">
            <v>Suharno</v>
          </cell>
          <cell r="F76" t="str">
            <v>SHO</v>
          </cell>
          <cell r="G76" t="str">
            <v>Priyan Muharofian</v>
          </cell>
          <cell r="H76" t="str">
            <v>PMN</v>
          </cell>
        </row>
        <row r="77">
          <cell r="B77" t="str">
            <v>TH39</v>
          </cell>
          <cell r="C77" t="str">
            <v>TH39</v>
          </cell>
          <cell r="D77" t="str">
            <v>FRESH KOTA BUKIT INDAH</v>
          </cell>
          <cell r="E77" t="str">
            <v>Suparman</v>
          </cell>
          <cell r="F77" t="str">
            <v>SPN</v>
          </cell>
          <cell r="G77" t="str">
            <v>Rijqi Haqiqi</v>
          </cell>
          <cell r="H77" t="str">
            <v>RHI</v>
          </cell>
        </row>
        <row r="78">
          <cell r="B78" t="str">
            <v>TL37</v>
          </cell>
          <cell r="C78" t="str">
            <v>TL37</v>
          </cell>
          <cell r="D78" t="str">
            <v>GRIYA PESONA ASRI</v>
          </cell>
          <cell r="E78" t="str">
            <v>Rochmad Rochmadon</v>
          </cell>
          <cell r="F78" t="str">
            <v>RRN</v>
          </cell>
          <cell r="G78" t="str">
            <v>Razief Noor Alhijarah</v>
          </cell>
          <cell r="H78" t="str">
            <v>RNA</v>
          </cell>
        </row>
        <row r="79">
          <cell r="B79" t="str">
            <v>TL40</v>
          </cell>
          <cell r="C79" t="str">
            <v>TL40</v>
          </cell>
          <cell r="D79" t="str">
            <v>SETU CIBUNTU</v>
          </cell>
          <cell r="E79" t="str">
            <v>Sony Tri Caksono</v>
          </cell>
          <cell r="F79" t="str">
            <v>STN</v>
          </cell>
          <cell r="G79" t="str">
            <v>Endang Sutrisna</v>
          </cell>
          <cell r="H79" t="str">
            <v>ETA</v>
          </cell>
        </row>
        <row r="80">
          <cell r="B80" t="str">
            <v>FEI4</v>
          </cell>
          <cell r="C80" t="str">
            <v>TIXC</v>
          </cell>
          <cell r="D80" t="str">
            <v>LUMBU TIMUR</v>
          </cell>
          <cell r="E80" t="str">
            <v>Agus Hermawan</v>
          </cell>
          <cell r="F80" t="str">
            <v>AHE</v>
          </cell>
          <cell r="G80" t="str">
            <v>Maggie Nathania Sela S</v>
          </cell>
          <cell r="H80" t="str">
            <v>MSI</v>
          </cell>
        </row>
        <row r="81">
          <cell r="B81" t="str">
            <v>T1S9</v>
          </cell>
          <cell r="C81" t="str">
            <v>F916</v>
          </cell>
          <cell r="D81" t="str">
            <v>PRAMUKA BEKASI</v>
          </cell>
          <cell r="E81" t="str">
            <v>Asep Setiawan</v>
          </cell>
          <cell r="F81" t="str">
            <v>ASN</v>
          </cell>
          <cell r="G81" t="str">
            <v>Didi Suhandi</v>
          </cell>
          <cell r="H81" t="str">
            <v>DSI</v>
          </cell>
        </row>
        <row r="82">
          <cell r="B82" t="str">
            <v>T8KT</v>
          </cell>
          <cell r="C82" t="str">
            <v>T8KT</v>
          </cell>
          <cell r="D82" t="str">
            <v>SUHUD HIDAYAT</v>
          </cell>
          <cell r="E82" t="str">
            <v>Rochmad Rochmadon</v>
          </cell>
          <cell r="F82" t="str">
            <v>RRN</v>
          </cell>
          <cell r="G82" t="str">
            <v>Onang Mubarok</v>
          </cell>
          <cell r="H82" t="str">
            <v>ONG</v>
          </cell>
        </row>
        <row r="83">
          <cell r="B83" t="str">
            <v>F663</v>
          </cell>
          <cell r="C83" t="str">
            <v>F663</v>
          </cell>
          <cell r="D83" t="str">
            <v>KONDANG JAYA</v>
          </cell>
          <cell r="E83" t="str">
            <v>Rochmad Rochmadon</v>
          </cell>
          <cell r="F83" t="str">
            <v>RRN</v>
          </cell>
          <cell r="G83" t="str">
            <v>Razief Noor Alhijarah</v>
          </cell>
          <cell r="H83" t="str">
            <v>RNA</v>
          </cell>
        </row>
        <row r="84">
          <cell r="B84" t="str">
            <v>TL44</v>
          </cell>
          <cell r="C84" t="str">
            <v>TL44</v>
          </cell>
          <cell r="D84" t="str">
            <v>SETU SERANG</v>
          </cell>
          <cell r="E84" t="str">
            <v>Triyono Bin Yoso Pawiro</v>
          </cell>
          <cell r="F84" t="str">
            <v>TYO</v>
          </cell>
          <cell r="G84" t="str">
            <v>Suaibaul Aslamiah</v>
          </cell>
          <cell r="H84" t="str">
            <v>SAH</v>
          </cell>
        </row>
        <row r="85">
          <cell r="B85" t="str">
            <v>TH48</v>
          </cell>
          <cell r="C85" t="str">
            <v>TH48</v>
          </cell>
          <cell r="D85" t="str">
            <v>SOKLAT</v>
          </cell>
          <cell r="E85" t="str">
            <v>Imam Wahyudi</v>
          </cell>
          <cell r="F85" t="str">
            <v>IWD</v>
          </cell>
          <cell r="G85" t="str">
            <v>Restu Aditya</v>
          </cell>
          <cell r="H85" t="str">
            <v>RAA</v>
          </cell>
        </row>
        <row r="86">
          <cell r="B86" t="str">
            <v>FI30</v>
          </cell>
          <cell r="C86" t="str">
            <v>F938</v>
          </cell>
          <cell r="D86" t="str">
            <v>CARINGIN  JEMBATAN 14</v>
          </cell>
          <cell r="E86" t="str">
            <v>Agus Hermawan</v>
          </cell>
          <cell r="F86" t="str">
            <v>AHE</v>
          </cell>
          <cell r="G86" t="str">
            <v>Maggie Nathania Sela S</v>
          </cell>
          <cell r="H86" t="str">
            <v>MSI</v>
          </cell>
        </row>
        <row r="87">
          <cell r="B87" t="str">
            <v>T8B2</v>
          </cell>
          <cell r="C87" t="str">
            <v>F36U</v>
          </cell>
          <cell r="D87" t="str">
            <v>H.DOLE</v>
          </cell>
          <cell r="E87" t="str">
            <v>Agus Hermawan</v>
          </cell>
          <cell r="F87" t="str">
            <v>AHE</v>
          </cell>
          <cell r="G87" t="str">
            <v>Supriatna</v>
          </cell>
          <cell r="H87" t="str">
            <v>SNA</v>
          </cell>
        </row>
        <row r="88">
          <cell r="B88" t="str">
            <v>TV6Q</v>
          </cell>
          <cell r="C88" t="str">
            <v>TV6Q</v>
          </cell>
          <cell r="D88" t="str">
            <v>PEKAYON 4</v>
          </cell>
          <cell r="E88" t="str">
            <v>Asep Setiawan</v>
          </cell>
          <cell r="F88" t="str">
            <v>ASN</v>
          </cell>
          <cell r="G88" t="str">
            <v>Fajar Setyawan</v>
          </cell>
          <cell r="H88" t="str">
            <v>FSN</v>
          </cell>
        </row>
        <row r="89">
          <cell r="B89" t="str">
            <v>TL55</v>
          </cell>
          <cell r="C89" t="str">
            <v>TL55</v>
          </cell>
          <cell r="D89" t="str">
            <v>PUNGUT</v>
          </cell>
          <cell r="E89" t="str">
            <v>Agus Hermawan</v>
          </cell>
          <cell r="F89" t="str">
            <v>AHE</v>
          </cell>
          <cell r="G89" t="str">
            <v>Supriatna</v>
          </cell>
          <cell r="H89" t="str">
            <v>SNA</v>
          </cell>
        </row>
        <row r="90">
          <cell r="B90" t="str">
            <v>TL58</v>
          </cell>
          <cell r="C90" t="str">
            <v>TL58</v>
          </cell>
          <cell r="D90" t="str">
            <v>KEDUNG WARINGIN</v>
          </cell>
          <cell r="E90" t="str">
            <v>Tarma Efendi</v>
          </cell>
          <cell r="F90" t="str">
            <v>TFI</v>
          </cell>
          <cell r="G90" t="str">
            <v>Mulyanto</v>
          </cell>
          <cell r="H90" t="str">
            <v>MYO</v>
          </cell>
        </row>
        <row r="91">
          <cell r="B91" t="str">
            <v>TL62</v>
          </cell>
          <cell r="C91" t="str">
            <v>TL62</v>
          </cell>
          <cell r="D91" t="str">
            <v>SUNGAI BUNTU</v>
          </cell>
          <cell r="E91" t="str">
            <v>Elan Ruslaeni</v>
          </cell>
          <cell r="F91" t="str">
            <v>ERS</v>
          </cell>
          <cell r="G91" t="str">
            <v>Darsam</v>
          </cell>
          <cell r="H91" t="str">
            <v>DSM</v>
          </cell>
        </row>
        <row r="92">
          <cell r="B92" t="str">
            <v>FL23</v>
          </cell>
          <cell r="C92" t="str">
            <v>FL23</v>
          </cell>
          <cell r="D92" t="str">
            <v>MEGA REGENCY 2</v>
          </cell>
          <cell r="E92" t="str">
            <v>Triyono Bin Yoso Pawiro</v>
          </cell>
          <cell r="F92" t="str">
            <v>TYO</v>
          </cell>
          <cell r="G92" t="str">
            <v>Agus Piali</v>
          </cell>
          <cell r="H92" t="str">
            <v>API</v>
          </cell>
        </row>
        <row r="93">
          <cell r="B93" t="str">
            <v>TL68</v>
          </cell>
          <cell r="C93" t="str">
            <v>TL68</v>
          </cell>
          <cell r="D93" t="str">
            <v>PANGKAL PERJUANGAN</v>
          </cell>
          <cell r="E93" t="str">
            <v>Elan Ruslaeni</v>
          </cell>
          <cell r="F93" t="str">
            <v>ERS</v>
          </cell>
          <cell r="G93" t="str">
            <v>Irfan Maulana</v>
          </cell>
          <cell r="H93" t="str">
            <v>IMN</v>
          </cell>
        </row>
        <row r="94">
          <cell r="B94" t="str">
            <v>FL26</v>
          </cell>
          <cell r="C94" t="str">
            <v>FL26</v>
          </cell>
          <cell r="D94" t="str">
            <v>BUMI SANI</v>
          </cell>
          <cell r="E94" t="str">
            <v>Edi Riswandi</v>
          </cell>
          <cell r="F94" t="str">
            <v>ERI</v>
          </cell>
          <cell r="G94" t="str">
            <v>Ugi Sumarna</v>
          </cell>
          <cell r="H94" t="str">
            <v>USA</v>
          </cell>
        </row>
        <row r="95">
          <cell r="B95" t="str">
            <v>TL72</v>
          </cell>
          <cell r="C95" t="str">
            <v>TL72</v>
          </cell>
          <cell r="D95" t="str">
            <v>KALIBARU BARAT</v>
          </cell>
          <cell r="E95" t="str">
            <v>Undang Hermawan</v>
          </cell>
          <cell r="F95" t="str">
            <v>UHN</v>
          </cell>
          <cell r="G95" t="str">
            <v>Firmansyah</v>
          </cell>
          <cell r="H95" t="str">
            <v>FSH</v>
          </cell>
        </row>
        <row r="96">
          <cell r="B96" t="str">
            <v>FE05</v>
          </cell>
          <cell r="C96" t="str">
            <v>FE05</v>
          </cell>
          <cell r="D96" t="str">
            <v>KEMAKMURAN BEKASI</v>
          </cell>
          <cell r="E96" t="str">
            <v>Undang Hermawan</v>
          </cell>
          <cell r="F96" t="str">
            <v>UHN</v>
          </cell>
          <cell r="G96" t="str">
            <v>Wawan Hermawan</v>
          </cell>
          <cell r="H96" t="str">
            <v>WHN</v>
          </cell>
        </row>
        <row r="97">
          <cell r="B97" t="str">
            <v>T04L</v>
          </cell>
          <cell r="C97" t="str">
            <v>T04L</v>
          </cell>
          <cell r="D97" t="str">
            <v>PAPAN MAS  2</v>
          </cell>
          <cell r="E97" t="str">
            <v>Edi Riswandi</v>
          </cell>
          <cell r="F97" t="str">
            <v>ERI</v>
          </cell>
          <cell r="G97" t="str">
            <v>Nur Jamal</v>
          </cell>
          <cell r="H97" t="str">
            <v>NJL</v>
          </cell>
        </row>
        <row r="98">
          <cell r="B98" t="str">
            <v>T07L</v>
          </cell>
          <cell r="C98" t="str">
            <v>T07L</v>
          </cell>
          <cell r="D98" t="str">
            <v>VILLA CITRA  BEKASI</v>
          </cell>
          <cell r="E98" t="str">
            <v>Edi Riswandi</v>
          </cell>
          <cell r="F98" t="str">
            <v>ERI</v>
          </cell>
          <cell r="G98" t="str">
            <v>Nur Jamal</v>
          </cell>
          <cell r="H98" t="str">
            <v>NJL</v>
          </cell>
        </row>
        <row r="99">
          <cell r="B99" t="str">
            <v>TQGT</v>
          </cell>
          <cell r="C99" t="str">
            <v>F9EK</v>
          </cell>
          <cell r="D99" t="str">
            <v>KECEPET CILAMAYA</v>
          </cell>
          <cell r="E99" t="str">
            <v>Mahrus</v>
          </cell>
          <cell r="F99" t="str">
            <v>MRS</v>
          </cell>
          <cell r="G99" t="str">
            <v>Epi Sumantri</v>
          </cell>
          <cell r="H99" t="str">
            <v>EPI</v>
          </cell>
        </row>
        <row r="100">
          <cell r="B100" t="str">
            <v>T11L</v>
          </cell>
          <cell r="C100" t="str">
            <v>T11L</v>
          </cell>
          <cell r="D100" t="str">
            <v>RAJAWALI</v>
          </cell>
          <cell r="E100" t="str">
            <v>Undang Hermawan</v>
          </cell>
          <cell r="F100" t="str">
            <v>UHN</v>
          </cell>
          <cell r="G100" t="str">
            <v>Eko Iswanto</v>
          </cell>
          <cell r="H100" t="str">
            <v>EKO</v>
          </cell>
        </row>
        <row r="101">
          <cell r="B101" t="str">
            <v>T19L</v>
          </cell>
          <cell r="C101" t="str">
            <v>T19L</v>
          </cell>
          <cell r="D101" t="str">
            <v>GRAND WISATA</v>
          </cell>
          <cell r="E101" t="str">
            <v>Sony Tri Caksono</v>
          </cell>
          <cell r="F101" t="str">
            <v>STN</v>
          </cell>
          <cell r="G101" t="str">
            <v>Ratna Fisah</v>
          </cell>
          <cell r="H101" t="str">
            <v>RFI</v>
          </cell>
        </row>
        <row r="102">
          <cell r="B102" t="str">
            <v>T23L</v>
          </cell>
          <cell r="C102" t="str">
            <v>T23L</v>
          </cell>
          <cell r="D102" t="str">
            <v>PURI CENDANA</v>
          </cell>
          <cell r="E102" t="str">
            <v>Edi Riswandi</v>
          </cell>
          <cell r="F102" t="str">
            <v>ERI</v>
          </cell>
          <cell r="G102" t="str">
            <v>Iskandar Rocky Manabua S</v>
          </cell>
          <cell r="H102" t="str">
            <v>RKY</v>
          </cell>
        </row>
        <row r="103">
          <cell r="B103" t="str">
            <v>T21L</v>
          </cell>
          <cell r="C103" t="str">
            <v>T21L</v>
          </cell>
          <cell r="D103" t="str">
            <v>VILLA MUTIARA JAYA</v>
          </cell>
          <cell r="E103" t="str">
            <v>Tarma Efendi</v>
          </cell>
          <cell r="F103" t="str">
            <v>TFI</v>
          </cell>
          <cell r="G103" t="str">
            <v>Andi Nurdiansyah</v>
          </cell>
          <cell r="H103" t="str">
            <v>AND</v>
          </cell>
        </row>
        <row r="104">
          <cell r="B104" t="str">
            <v>T22L</v>
          </cell>
          <cell r="C104" t="str">
            <v>T22L</v>
          </cell>
          <cell r="D104" t="str">
            <v>GRAHA PRIMA 2</v>
          </cell>
          <cell r="E104" t="str">
            <v>Edi Riswandi</v>
          </cell>
          <cell r="F104" t="str">
            <v>ERI</v>
          </cell>
          <cell r="G104" t="str">
            <v>Iskandar Rocky Manabua S</v>
          </cell>
          <cell r="H104" t="str">
            <v>RKY</v>
          </cell>
        </row>
        <row r="105">
          <cell r="B105" t="str">
            <v>T24L</v>
          </cell>
          <cell r="C105" t="str">
            <v>T24L</v>
          </cell>
          <cell r="D105" t="str">
            <v>BUMYAGARA</v>
          </cell>
          <cell r="E105" t="str">
            <v>Agus Hermawan</v>
          </cell>
          <cell r="F105" t="str">
            <v>AHE</v>
          </cell>
          <cell r="G105" t="str">
            <v>Ari Sudaryanto</v>
          </cell>
          <cell r="H105" t="str">
            <v>ARS</v>
          </cell>
        </row>
        <row r="106">
          <cell r="B106" t="str">
            <v>TQHF</v>
          </cell>
          <cell r="C106" t="str">
            <v>FX9O</v>
          </cell>
          <cell r="D106" t="str">
            <v>GABUS BEKASI SELATAN</v>
          </cell>
          <cell r="E106" t="str">
            <v>Undang Hermawan</v>
          </cell>
          <cell r="F106" t="str">
            <v>UHN</v>
          </cell>
          <cell r="G106" t="str">
            <v>Wawan Hermawan</v>
          </cell>
          <cell r="H106" t="str">
            <v>WHN</v>
          </cell>
        </row>
        <row r="107">
          <cell r="B107" t="str">
            <v>T27L</v>
          </cell>
          <cell r="C107" t="str">
            <v>T27L</v>
          </cell>
          <cell r="D107" t="str">
            <v>MUSTIKASARI</v>
          </cell>
          <cell r="E107" t="str">
            <v>Agus Hermawan</v>
          </cell>
          <cell r="F107" t="str">
            <v>AHE</v>
          </cell>
          <cell r="G107" t="str">
            <v>Maggie Nathania Sela S</v>
          </cell>
          <cell r="H107" t="str">
            <v>MSI</v>
          </cell>
        </row>
        <row r="108">
          <cell r="B108" t="str">
            <v>F93U</v>
          </cell>
          <cell r="C108" t="str">
            <v>F93U</v>
          </cell>
          <cell r="D108" t="str">
            <v>KEMANG PRATAMA 5</v>
          </cell>
          <cell r="E108" t="str">
            <v>Asep Setiawan</v>
          </cell>
          <cell r="F108" t="str">
            <v>ASN</v>
          </cell>
          <cell r="G108" t="str">
            <v>Fajar Setyawan</v>
          </cell>
          <cell r="H108" t="str">
            <v>FSN</v>
          </cell>
        </row>
        <row r="109">
          <cell r="B109" t="str">
            <v>F95U</v>
          </cell>
          <cell r="C109" t="str">
            <v>F95U</v>
          </cell>
          <cell r="D109" t="str">
            <v>GALUH MAS</v>
          </cell>
          <cell r="E109" t="str">
            <v>Achmad Suntoro</v>
          </cell>
          <cell r="F109" t="str">
            <v>ASR</v>
          </cell>
          <cell r="G109" t="str">
            <v>Agus Julianto</v>
          </cell>
          <cell r="H109" t="str">
            <v>AJO</v>
          </cell>
        </row>
        <row r="110">
          <cell r="B110" t="str">
            <v>F12A</v>
          </cell>
          <cell r="C110" t="str">
            <v>F12A</v>
          </cell>
          <cell r="D110" t="str">
            <v>GADING ELOK</v>
          </cell>
          <cell r="E110" t="str">
            <v>Elan Ruslaeni</v>
          </cell>
          <cell r="F110" t="str">
            <v>ERS</v>
          </cell>
          <cell r="G110" t="str">
            <v>Irfan Maulana</v>
          </cell>
          <cell r="H110" t="str">
            <v>IMN</v>
          </cell>
        </row>
        <row r="111">
          <cell r="B111" t="str">
            <v>T28L</v>
          </cell>
          <cell r="C111" t="str">
            <v>T28L</v>
          </cell>
          <cell r="D111" t="str">
            <v>SUKATANI  1</v>
          </cell>
          <cell r="E111" t="str">
            <v>Tarma Efendi</v>
          </cell>
          <cell r="F111" t="str">
            <v>TFI</v>
          </cell>
          <cell r="G111" t="str">
            <v>Eri Eriyanto</v>
          </cell>
          <cell r="H111" t="str">
            <v>EYO</v>
          </cell>
        </row>
        <row r="112">
          <cell r="B112" t="str">
            <v>T36O</v>
          </cell>
          <cell r="C112" t="str">
            <v>F13A</v>
          </cell>
          <cell r="D112" t="str">
            <v>PESONA GADING WANAJAYA</v>
          </cell>
          <cell r="E112" t="str">
            <v>Tarma Efendi</v>
          </cell>
          <cell r="F112" t="str">
            <v>TFI</v>
          </cell>
          <cell r="G112" t="str">
            <v>Andi Nurdiansyah</v>
          </cell>
          <cell r="H112" t="str">
            <v>AND</v>
          </cell>
        </row>
        <row r="113">
          <cell r="B113" t="str">
            <v>TPCB</v>
          </cell>
          <cell r="C113" t="str">
            <v>F60F</v>
          </cell>
          <cell r="D113" t="str">
            <v>HARAPAN BARU 4</v>
          </cell>
          <cell r="E113" t="str">
            <v>Undang Hermawan</v>
          </cell>
          <cell r="F113" t="str">
            <v>UHN</v>
          </cell>
          <cell r="G113" t="str">
            <v>Firmansyah</v>
          </cell>
          <cell r="H113" t="str">
            <v>FSH</v>
          </cell>
        </row>
        <row r="114">
          <cell r="B114" t="str">
            <v>T29L</v>
          </cell>
          <cell r="C114" t="str">
            <v>T29L</v>
          </cell>
          <cell r="D114" t="str">
            <v>SUKATANI 2</v>
          </cell>
          <cell r="E114" t="str">
            <v>Tarma Efendi</v>
          </cell>
          <cell r="F114" t="str">
            <v>TFI</v>
          </cell>
          <cell r="G114" t="str">
            <v>Eri Eriyanto</v>
          </cell>
          <cell r="H114" t="str">
            <v>EYO</v>
          </cell>
        </row>
        <row r="115">
          <cell r="B115" t="str">
            <v>T33L</v>
          </cell>
          <cell r="C115" t="str">
            <v>T33L</v>
          </cell>
          <cell r="D115" t="str">
            <v>GRAND WISATA 2</v>
          </cell>
          <cell r="E115" t="str">
            <v>Sony Tri Caksono</v>
          </cell>
          <cell r="F115" t="str">
            <v>STN</v>
          </cell>
          <cell r="G115" t="str">
            <v>Ratna Fisah</v>
          </cell>
          <cell r="H115" t="str">
            <v>RFI</v>
          </cell>
        </row>
        <row r="116">
          <cell r="B116" t="str">
            <v>T18H</v>
          </cell>
          <cell r="C116" t="str">
            <v>T18H</v>
          </cell>
          <cell r="D116" t="str">
            <v>CIPUNAGARA</v>
          </cell>
          <cell r="E116" t="str">
            <v>Suyatno</v>
          </cell>
          <cell r="F116" t="str">
            <v>YTO</v>
          </cell>
          <cell r="G116" t="str">
            <v>Yana Casyana</v>
          </cell>
          <cell r="H116" t="str">
            <v>YCA</v>
          </cell>
        </row>
        <row r="117">
          <cell r="B117" t="str">
            <v>FD32</v>
          </cell>
          <cell r="C117" t="str">
            <v>FD32</v>
          </cell>
          <cell r="D117" t="str">
            <v>DIAN ANYAR</v>
          </cell>
          <cell r="E117" t="str">
            <v>Suparman</v>
          </cell>
          <cell r="F117" t="str">
            <v>SPN</v>
          </cell>
          <cell r="G117" t="str">
            <v>Sutrisno Setiawan</v>
          </cell>
          <cell r="H117" t="str">
            <v>SSN</v>
          </cell>
        </row>
        <row r="118">
          <cell r="B118" t="str">
            <v>F1H6</v>
          </cell>
          <cell r="C118" t="str">
            <v>T29H</v>
          </cell>
          <cell r="D118" t="str">
            <v>CIATER</v>
          </cell>
          <cell r="E118" t="str">
            <v>Imam Wahyudi</v>
          </cell>
          <cell r="F118" t="str">
            <v>IWD</v>
          </cell>
          <cell r="G118" t="str">
            <v>Zamaludin Yusuf</v>
          </cell>
          <cell r="H118" t="str">
            <v>ZML</v>
          </cell>
        </row>
        <row r="119">
          <cell r="B119" t="str">
            <v>T50L</v>
          </cell>
          <cell r="C119" t="str">
            <v>T50L</v>
          </cell>
          <cell r="D119" t="str">
            <v>GRAHA MUSTIKA MEDIA</v>
          </cell>
          <cell r="E119" t="str">
            <v>Triyono Bin Yoso Pawiro</v>
          </cell>
          <cell r="F119" t="str">
            <v>TYO</v>
          </cell>
          <cell r="G119" t="str">
            <v>Aep Saepudin</v>
          </cell>
          <cell r="H119" t="str">
            <v>APN</v>
          </cell>
        </row>
        <row r="120">
          <cell r="B120" t="str">
            <v>T3FE</v>
          </cell>
          <cell r="C120" t="str">
            <v>FY36</v>
          </cell>
          <cell r="D120" t="str">
            <v>BINTARA KENCANA</v>
          </cell>
          <cell r="E120" t="str">
            <v>Undang Hermawan</v>
          </cell>
          <cell r="F120" t="str">
            <v>UHN</v>
          </cell>
          <cell r="G120" t="str">
            <v>Firmansyah</v>
          </cell>
          <cell r="H120" t="str">
            <v>FSH</v>
          </cell>
        </row>
        <row r="121">
          <cell r="B121" t="str">
            <v>FC67</v>
          </cell>
          <cell r="C121" t="str">
            <v>FC67</v>
          </cell>
          <cell r="D121" t="str">
            <v>LETNAN ARSYAD 2</v>
          </cell>
          <cell r="E121" t="str">
            <v>Undang Hermawan</v>
          </cell>
          <cell r="F121" t="str">
            <v>UHN</v>
          </cell>
          <cell r="G121" t="str">
            <v>Eko Iswanto</v>
          </cell>
          <cell r="H121" t="str">
            <v>EKO</v>
          </cell>
        </row>
        <row r="122">
          <cell r="B122" t="str">
            <v>TRCL</v>
          </cell>
          <cell r="C122" t="str">
            <v>TRCL</v>
          </cell>
          <cell r="D122" t="str">
            <v>MEGA REGENCY  3</v>
          </cell>
          <cell r="E122" t="str">
            <v>Triyono Bin Yoso Pawiro</v>
          </cell>
          <cell r="F122" t="str">
            <v>TYO</v>
          </cell>
          <cell r="G122" t="str">
            <v>Agus Piali</v>
          </cell>
          <cell r="H122" t="str">
            <v>API</v>
          </cell>
        </row>
        <row r="123">
          <cell r="B123" t="str">
            <v>T64L</v>
          </cell>
          <cell r="C123" t="str">
            <v>T64L</v>
          </cell>
          <cell r="D123" t="str">
            <v>BEKASI MAS</v>
          </cell>
          <cell r="E123" t="str">
            <v>Undang Hermawan</v>
          </cell>
          <cell r="F123" t="str">
            <v>UHN</v>
          </cell>
          <cell r="G123" t="str">
            <v>Wawan Hermawan</v>
          </cell>
          <cell r="H123" t="str">
            <v>WHN</v>
          </cell>
        </row>
        <row r="124">
          <cell r="B124" t="str">
            <v>T71L</v>
          </cell>
          <cell r="C124" t="str">
            <v>T71L</v>
          </cell>
          <cell r="D124" t="str">
            <v>KEMANDORAN TUGU</v>
          </cell>
          <cell r="E124" t="str">
            <v>Asep Setiawan</v>
          </cell>
          <cell r="F124" t="str">
            <v>ASN</v>
          </cell>
          <cell r="G124" t="str">
            <v>Winarko</v>
          </cell>
          <cell r="H124" t="str">
            <v>WIN</v>
          </cell>
        </row>
        <row r="125">
          <cell r="B125" t="str">
            <v>T72L</v>
          </cell>
          <cell r="C125" t="str">
            <v>T72L</v>
          </cell>
          <cell r="D125" t="str">
            <v>WIJAYA KUSUMA</v>
          </cell>
          <cell r="E125" t="str">
            <v>Undang Hermawan</v>
          </cell>
          <cell r="F125" t="str">
            <v>UHN</v>
          </cell>
          <cell r="G125" t="str">
            <v>Eko Iswanto</v>
          </cell>
          <cell r="H125" t="str">
            <v>EKO</v>
          </cell>
        </row>
        <row r="126">
          <cell r="B126" t="str">
            <v>T74L</v>
          </cell>
          <cell r="C126" t="str">
            <v>T74L</v>
          </cell>
          <cell r="D126" t="str">
            <v>BINTARA JAYA 2</v>
          </cell>
          <cell r="E126" t="str">
            <v>Undang Hermawan</v>
          </cell>
          <cell r="F126" t="str">
            <v>UHN</v>
          </cell>
          <cell r="G126" t="str">
            <v>Jati Setiyo Rohmat</v>
          </cell>
          <cell r="H126" t="str">
            <v>JSR</v>
          </cell>
        </row>
        <row r="127">
          <cell r="B127" t="str">
            <v>T78L</v>
          </cell>
          <cell r="C127" t="str">
            <v>T78L</v>
          </cell>
          <cell r="D127" t="str">
            <v>VIDA BEKASI</v>
          </cell>
          <cell r="E127" t="str">
            <v>Agus Hermawan</v>
          </cell>
          <cell r="F127" t="str">
            <v>AHE</v>
          </cell>
          <cell r="G127" t="str">
            <v>Supriatna</v>
          </cell>
          <cell r="H127" t="str">
            <v>SNA</v>
          </cell>
        </row>
        <row r="128">
          <cell r="B128" t="str">
            <v>FE32</v>
          </cell>
          <cell r="C128" t="str">
            <v>FE32</v>
          </cell>
          <cell r="D128" t="str">
            <v>SUKAMANDI 2</v>
          </cell>
          <cell r="E128" t="str">
            <v>Suyatno</v>
          </cell>
          <cell r="F128" t="str">
            <v>YTO</v>
          </cell>
          <cell r="G128" t="str">
            <v>Teguh Rianto</v>
          </cell>
          <cell r="H128" t="str">
            <v>TRO</v>
          </cell>
        </row>
        <row r="129">
          <cell r="B129" t="str">
            <v>T85L</v>
          </cell>
          <cell r="C129" t="str">
            <v>T85L</v>
          </cell>
          <cell r="D129" t="str">
            <v>CIBARUSAH 5</v>
          </cell>
          <cell r="E129" t="str">
            <v>Triyono Bin Yoso Pawiro</v>
          </cell>
          <cell r="F129" t="str">
            <v>TYO</v>
          </cell>
          <cell r="G129" t="str">
            <v>Hilmanudin</v>
          </cell>
          <cell r="H129" t="str">
            <v>HDN</v>
          </cell>
        </row>
        <row r="130">
          <cell r="B130" t="str">
            <v>T6HL</v>
          </cell>
          <cell r="C130" t="str">
            <v>T6HL</v>
          </cell>
          <cell r="D130" t="str">
            <v>PAMANUKAN 2</v>
          </cell>
          <cell r="E130" t="str">
            <v>Suyatno</v>
          </cell>
          <cell r="F130" t="str">
            <v>YTO</v>
          </cell>
          <cell r="G130" t="str">
            <v>Sugiyono</v>
          </cell>
          <cell r="H130" t="str">
            <v>SYO</v>
          </cell>
        </row>
        <row r="131">
          <cell r="B131" t="str">
            <v>T86L</v>
          </cell>
          <cell r="C131" t="str">
            <v>T86L</v>
          </cell>
          <cell r="D131" t="str">
            <v>KUSUMA  RAYA</v>
          </cell>
          <cell r="E131" t="str">
            <v>Edi Riswandi</v>
          </cell>
          <cell r="F131" t="str">
            <v>ERI</v>
          </cell>
          <cell r="G131" t="str">
            <v>Indra Jaya</v>
          </cell>
          <cell r="H131" t="str">
            <v>IJA</v>
          </cell>
        </row>
        <row r="132">
          <cell r="B132" t="str">
            <v>T88L</v>
          </cell>
          <cell r="C132" t="str">
            <v>T88L</v>
          </cell>
          <cell r="D132" t="str">
            <v>RENGAS BANDUNG</v>
          </cell>
          <cell r="E132" t="str">
            <v>Tarma Efendi</v>
          </cell>
          <cell r="F132" t="str">
            <v>TFI</v>
          </cell>
          <cell r="G132" t="str">
            <v>Mulyanto</v>
          </cell>
          <cell r="H132" t="str">
            <v>MYO</v>
          </cell>
        </row>
        <row r="133">
          <cell r="B133" t="str">
            <v>FFBM</v>
          </cell>
          <cell r="C133" t="str">
            <v>T89L</v>
          </cell>
          <cell r="D133" t="str">
            <v>GRAMA PURI</v>
          </cell>
          <cell r="E133" t="str">
            <v>Sony Tri Caksono</v>
          </cell>
          <cell r="F133" t="str">
            <v>STN</v>
          </cell>
          <cell r="G133" t="str">
            <v>Ali Mustopa</v>
          </cell>
          <cell r="H133" t="str">
            <v>AMA</v>
          </cell>
        </row>
        <row r="134">
          <cell r="B134" t="str">
            <v>T92L</v>
          </cell>
          <cell r="C134" t="str">
            <v>T92L</v>
          </cell>
          <cell r="D134" t="str">
            <v>BINTARA 9</v>
          </cell>
          <cell r="E134" t="str">
            <v>Undang Hermawan</v>
          </cell>
          <cell r="F134" t="str">
            <v>UHN</v>
          </cell>
          <cell r="G134" t="str">
            <v>Jati Setiyo Rohmat</v>
          </cell>
          <cell r="H134" t="str">
            <v>JSR</v>
          </cell>
        </row>
        <row r="135">
          <cell r="B135" t="str">
            <v>T91L</v>
          </cell>
          <cell r="C135" t="str">
            <v>T91L</v>
          </cell>
          <cell r="D135" t="str">
            <v>PULAU BINTAN</v>
          </cell>
          <cell r="E135" t="str">
            <v>Edi Riswandi</v>
          </cell>
          <cell r="F135" t="str">
            <v>ERI</v>
          </cell>
          <cell r="G135" t="str">
            <v>Ugi Sumarna</v>
          </cell>
          <cell r="H135" t="str">
            <v>USA</v>
          </cell>
        </row>
        <row r="136">
          <cell r="B136" t="str">
            <v>T95L</v>
          </cell>
          <cell r="C136" t="str">
            <v>T95L</v>
          </cell>
          <cell r="D136" t="str">
            <v>JEND. SUDIRMAN</v>
          </cell>
          <cell r="E136" t="str">
            <v>Mahrus</v>
          </cell>
          <cell r="F136" t="str">
            <v>MRS</v>
          </cell>
          <cell r="G136" t="str">
            <v>Roni Permana</v>
          </cell>
          <cell r="H136" t="str">
            <v>RPA</v>
          </cell>
        </row>
        <row r="137">
          <cell r="B137" t="str">
            <v>T96L</v>
          </cell>
          <cell r="C137" t="str">
            <v>T96L</v>
          </cell>
          <cell r="D137" t="str">
            <v>TAMAN NAROGONG 4</v>
          </cell>
          <cell r="E137" t="str">
            <v>Agus Hermawan</v>
          </cell>
          <cell r="F137" t="str">
            <v>AHE</v>
          </cell>
          <cell r="G137" t="str">
            <v>Maggie Nathania Sela S</v>
          </cell>
          <cell r="H137" t="str">
            <v>MSI</v>
          </cell>
        </row>
        <row r="138">
          <cell r="B138" t="str">
            <v>TMF9</v>
          </cell>
          <cell r="C138" t="str">
            <v>FSF5</v>
          </cell>
          <cell r="D138" t="str">
            <v>K.H.MASUD</v>
          </cell>
          <cell r="E138" t="str">
            <v>Sony Tri Caksono</v>
          </cell>
          <cell r="F138" t="str">
            <v>STN</v>
          </cell>
          <cell r="G138" t="str">
            <v>Fahmi</v>
          </cell>
          <cell r="H138" t="str">
            <v>FHI</v>
          </cell>
        </row>
        <row r="139">
          <cell r="B139" t="str">
            <v>F94R</v>
          </cell>
          <cell r="C139" t="str">
            <v>F94R</v>
          </cell>
          <cell r="D139" t="str">
            <v>KASOMALANG</v>
          </cell>
          <cell r="E139" t="str">
            <v>Imam Wahyudi</v>
          </cell>
          <cell r="F139" t="str">
            <v>IWD</v>
          </cell>
          <cell r="G139" t="str">
            <v>Zamaludin Yusuf</v>
          </cell>
          <cell r="H139" t="str">
            <v>ZML</v>
          </cell>
        </row>
        <row r="140">
          <cell r="B140" t="str">
            <v>TLL4</v>
          </cell>
          <cell r="C140" t="str">
            <v>TLL4</v>
          </cell>
          <cell r="D140" t="str">
            <v>SUMBER JAYA 2</v>
          </cell>
          <cell r="E140" t="str">
            <v>Edi Riswandi</v>
          </cell>
          <cell r="F140" t="str">
            <v>ERI</v>
          </cell>
          <cell r="G140" t="str">
            <v>Iskandar Rocky Manabua S</v>
          </cell>
          <cell r="H140" t="str">
            <v>RKY</v>
          </cell>
        </row>
        <row r="141">
          <cell r="B141" t="str">
            <v>TLL6</v>
          </cell>
          <cell r="C141" t="str">
            <v>TLL6</v>
          </cell>
          <cell r="D141" t="str">
            <v>BULAK KAPAL 2</v>
          </cell>
          <cell r="E141" t="str">
            <v>Edi Riswandi</v>
          </cell>
          <cell r="F141" t="str">
            <v>ERI</v>
          </cell>
          <cell r="G141" t="str">
            <v>Stefanus</v>
          </cell>
          <cell r="H141" t="str">
            <v>STF</v>
          </cell>
        </row>
        <row r="142">
          <cell r="B142" t="str">
            <v>TLL8</v>
          </cell>
          <cell r="C142" t="str">
            <v>TLL8</v>
          </cell>
          <cell r="D142" t="str">
            <v>PANGKALAN 3</v>
          </cell>
          <cell r="E142" t="str">
            <v>Agus Hermawan</v>
          </cell>
          <cell r="F142" t="str">
            <v>AHE</v>
          </cell>
          <cell r="G142" t="str">
            <v>Eko Setiono</v>
          </cell>
          <cell r="H142" t="str">
            <v>ESO</v>
          </cell>
        </row>
        <row r="143">
          <cell r="B143" t="str">
            <v>F28G</v>
          </cell>
          <cell r="C143" t="str">
            <v>F28G</v>
          </cell>
          <cell r="D143" t="str">
            <v>BLANAKAN</v>
          </cell>
          <cell r="E143" t="str">
            <v>Suyatno</v>
          </cell>
          <cell r="F143" t="str">
            <v>YTO</v>
          </cell>
          <cell r="G143" t="str">
            <v>Teguh Rianto</v>
          </cell>
          <cell r="H143" t="str">
            <v>TRO</v>
          </cell>
        </row>
        <row r="144">
          <cell r="B144" t="str">
            <v>TLL9</v>
          </cell>
          <cell r="C144" t="str">
            <v>TLL9</v>
          </cell>
          <cell r="D144" t="str">
            <v>ARMED 2</v>
          </cell>
          <cell r="E144" t="str">
            <v>Agus Hermawan</v>
          </cell>
          <cell r="F144" t="str">
            <v>AHE</v>
          </cell>
          <cell r="G144" t="str">
            <v>Eko Setiono</v>
          </cell>
          <cell r="H144" t="str">
            <v>ESO</v>
          </cell>
        </row>
        <row r="145">
          <cell r="B145" t="str">
            <v>TL1L</v>
          </cell>
          <cell r="C145" t="str">
            <v>TL1L</v>
          </cell>
          <cell r="D145" t="str">
            <v>CENDRAWASIH</v>
          </cell>
          <cell r="E145" t="str">
            <v>Undang Hermawan</v>
          </cell>
          <cell r="F145" t="str">
            <v>UHN</v>
          </cell>
          <cell r="G145" t="str">
            <v>Eko Iswanto</v>
          </cell>
          <cell r="H145" t="str">
            <v>EKO</v>
          </cell>
        </row>
        <row r="146">
          <cell r="B146" t="str">
            <v>TXH6</v>
          </cell>
          <cell r="C146" t="str">
            <v>F5LK</v>
          </cell>
          <cell r="D146" t="str">
            <v>PULO PERMATASARI</v>
          </cell>
          <cell r="E146" t="str">
            <v>Asep Setiawan</v>
          </cell>
          <cell r="F146" t="str">
            <v>ASN</v>
          </cell>
          <cell r="G146" t="str">
            <v>Winarko</v>
          </cell>
          <cell r="H146" t="str">
            <v>WIN</v>
          </cell>
        </row>
        <row r="147">
          <cell r="B147" t="str">
            <v>FDDZ</v>
          </cell>
          <cell r="C147" t="str">
            <v>FDDZ</v>
          </cell>
          <cell r="D147" t="str">
            <v>TAMAN RAHAYU</v>
          </cell>
          <cell r="E147" t="str">
            <v>Agus Hermawan</v>
          </cell>
          <cell r="F147" t="str">
            <v>AHE</v>
          </cell>
          <cell r="G147" t="str">
            <v>Eko Setiono</v>
          </cell>
          <cell r="H147" t="str">
            <v>ESO</v>
          </cell>
        </row>
        <row r="148">
          <cell r="B148" t="str">
            <v>TR04</v>
          </cell>
          <cell r="C148" t="str">
            <v>TR04</v>
          </cell>
          <cell r="D148" t="str">
            <v>PASIR RANDU</v>
          </cell>
          <cell r="E148" t="str">
            <v>Triyono Bin Yoso Pawiro</v>
          </cell>
          <cell r="F148" t="str">
            <v>TYO</v>
          </cell>
          <cell r="G148" t="str">
            <v>Suaibaul Aslamiah</v>
          </cell>
          <cell r="H148" t="str">
            <v>SAH</v>
          </cell>
        </row>
        <row r="149">
          <cell r="B149" t="str">
            <v>T1WQ</v>
          </cell>
          <cell r="C149" t="str">
            <v>FYPH</v>
          </cell>
          <cell r="D149" t="str">
            <v>KALIJATI 2</v>
          </cell>
          <cell r="E149" t="str">
            <v>Imam Wahyudi</v>
          </cell>
          <cell r="F149" t="str">
            <v>IWD</v>
          </cell>
          <cell r="G149" t="str">
            <v>Asep Solehudin</v>
          </cell>
          <cell r="H149" t="str">
            <v>ASP</v>
          </cell>
        </row>
        <row r="150">
          <cell r="B150" t="str">
            <v>FQD7</v>
          </cell>
          <cell r="C150" t="str">
            <v>FQD7</v>
          </cell>
          <cell r="D150" t="str">
            <v>POINT REST AREA KM 97 B</v>
          </cell>
          <cell r="E150" t="str">
            <v>Suharno</v>
          </cell>
          <cell r="F150" t="str">
            <v>SHO</v>
          </cell>
          <cell r="G150" t="str">
            <v>Ridwan Ilyas Suhendar</v>
          </cell>
          <cell r="H150" t="str">
            <v>RIS</v>
          </cell>
        </row>
        <row r="151">
          <cell r="B151" t="str">
            <v>FL4T</v>
          </cell>
          <cell r="C151" t="str">
            <v>FR42</v>
          </cell>
          <cell r="D151" t="str">
            <v>SAUNG INDAH KARAWANG</v>
          </cell>
          <cell r="E151" t="str">
            <v>Rochmad Rochmadon</v>
          </cell>
          <cell r="F151" t="str">
            <v>RRN</v>
          </cell>
          <cell r="G151" t="str">
            <v>Razief Noor Alhijarah</v>
          </cell>
          <cell r="H151" t="str">
            <v>RNA</v>
          </cell>
        </row>
        <row r="152">
          <cell r="B152" t="str">
            <v>TB38</v>
          </cell>
          <cell r="C152" t="str">
            <v>TB38</v>
          </cell>
          <cell r="D152" t="str">
            <v>KIRANA CIBITUNG</v>
          </cell>
          <cell r="E152" t="str">
            <v>Tarma Efendi</v>
          </cell>
          <cell r="F152" t="str">
            <v>TFI</v>
          </cell>
          <cell r="G152" t="str">
            <v>Andi Nurdiansyah</v>
          </cell>
          <cell r="H152" t="str">
            <v>AND</v>
          </cell>
        </row>
        <row r="153">
          <cell r="B153" t="str">
            <v>TB60</v>
          </cell>
          <cell r="C153" t="str">
            <v>TB60</v>
          </cell>
          <cell r="D153" t="str">
            <v>DASA DHARMA 2</v>
          </cell>
          <cell r="E153" t="str">
            <v>Wildan Imami Al Chakim</v>
          </cell>
          <cell r="F153" t="str">
            <v>WDN</v>
          </cell>
          <cell r="G153" t="str">
            <v>Zainal Arifin</v>
          </cell>
          <cell r="H153" t="str">
            <v>ZAN</v>
          </cell>
        </row>
        <row r="154">
          <cell r="B154" t="str">
            <v>TB59</v>
          </cell>
          <cell r="C154" t="str">
            <v>TB59</v>
          </cell>
          <cell r="D154" t="str">
            <v>PULO RIBUNG 2</v>
          </cell>
          <cell r="E154" t="str">
            <v>Asep Setiawan</v>
          </cell>
          <cell r="F154" t="str">
            <v>ASN</v>
          </cell>
          <cell r="G154" t="str">
            <v>Toto Yunianto</v>
          </cell>
          <cell r="H154" t="str">
            <v>TNO</v>
          </cell>
        </row>
        <row r="155">
          <cell r="B155" t="str">
            <v>TQ02</v>
          </cell>
          <cell r="C155" t="str">
            <v>TQ02</v>
          </cell>
          <cell r="D155" t="str">
            <v>JOMIN CIKAMPEK</v>
          </cell>
          <cell r="E155" t="str">
            <v>Suparman</v>
          </cell>
          <cell r="F155" t="str">
            <v>SPN</v>
          </cell>
          <cell r="G155" t="str">
            <v>Elisabet Arsinta</v>
          </cell>
          <cell r="H155" t="str">
            <v>ESA</v>
          </cell>
        </row>
        <row r="156">
          <cell r="B156" t="str">
            <v>FR93</v>
          </cell>
          <cell r="C156" t="str">
            <v>FR93</v>
          </cell>
          <cell r="D156" t="str">
            <v>GRIYA INDAH KARAWANG</v>
          </cell>
          <cell r="E156" t="str">
            <v>Achmad Suntoro</v>
          </cell>
          <cell r="F156" t="str">
            <v>ASR</v>
          </cell>
          <cell r="G156" t="str">
            <v>Agus Hermawan</v>
          </cell>
          <cell r="H156" t="str">
            <v>AHW</v>
          </cell>
        </row>
        <row r="157">
          <cell r="B157" t="str">
            <v>TD08</v>
          </cell>
          <cell r="C157" t="str">
            <v>TD08</v>
          </cell>
          <cell r="D157" t="str">
            <v>JUANDA CIKAMPEK 2</v>
          </cell>
          <cell r="E157" t="str">
            <v>Suparman</v>
          </cell>
          <cell r="F157" t="str">
            <v>SPN</v>
          </cell>
          <cell r="G157" t="str">
            <v>Elisabet Arsinta</v>
          </cell>
          <cell r="H157" t="str">
            <v>ESA</v>
          </cell>
        </row>
        <row r="158">
          <cell r="B158" t="str">
            <v>TD30</v>
          </cell>
          <cell r="C158" t="str">
            <v>TD30</v>
          </cell>
          <cell r="D158" t="str">
            <v>WALAHAR</v>
          </cell>
          <cell r="E158" t="str">
            <v>Rochmad Rochmadon</v>
          </cell>
          <cell r="F158" t="str">
            <v>RRN</v>
          </cell>
          <cell r="G158" t="str">
            <v>Dedi Buldan</v>
          </cell>
          <cell r="H158" t="str">
            <v>DBN</v>
          </cell>
        </row>
        <row r="159">
          <cell r="B159" t="str">
            <v>TD53</v>
          </cell>
          <cell r="C159" t="str">
            <v>TD53</v>
          </cell>
          <cell r="D159" t="str">
            <v>TAMAN GALAXY 3</v>
          </cell>
          <cell r="E159" t="str">
            <v>Asep Setiawan</v>
          </cell>
          <cell r="F159" t="str">
            <v>ASN</v>
          </cell>
          <cell r="G159" t="str">
            <v>Toto Yunianto</v>
          </cell>
          <cell r="H159" t="str">
            <v>TNO</v>
          </cell>
        </row>
        <row r="160">
          <cell r="B160" t="str">
            <v>TD80</v>
          </cell>
          <cell r="C160" t="str">
            <v>TD80</v>
          </cell>
          <cell r="D160" t="str">
            <v>JATISARI CIKAMPEK</v>
          </cell>
          <cell r="E160" t="str">
            <v>Mahrus</v>
          </cell>
          <cell r="F160" t="str">
            <v>MRS</v>
          </cell>
          <cell r="G160" t="str">
            <v>Roni Permana</v>
          </cell>
          <cell r="H160" t="str">
            <v>RPA</v>
          </cell>
        </row>
        <row r="161">
          <cell r="B161" t="str">
            <v>TD87</v>
          </cell>
          <cell r="C161" t="str">
            <v>TD87</v>
          </cell>
          <cell r="D161" t="str">
            <v>TANJUNG SIANG</v>
          </cell>
          <cell r="E161" t="str">
            <v>Imam Wahyudi</v>
          </cell>
          <cell r="F161" t="str">
            <v>IWD</v>
          </cell>
          <cell r="G161" t="str">
            <v>Zamaludin Yusuf</v>
          </cell>
          <cell r="H161" t="str">
            <v>ZML</v>
          </cell>
        </row>
        <row r="162">
          <cell r="B162" t="str">
            <v>T42B</v>
          </cell>
          <cell r="C162" t="str">
            <v>T42B</v>
          </cell>
          <cell r="D162" t="str">
            <v>FRESH MEKARSARI RAYA</v>
          </cell>
          <cell r="E162" t="str">
            <v>Wildan Imami Al Chakim</v>
          </cell>
          <cell r="F162" t="str">
            <v>WDN</v>
          </cell>
          <cell r="G162" t="str">
            <v>Yusup Bahtiar</v>
          </cell>
          <cell r="H162" t="str">
            <v>YBR</v>
          </cell>
        </row>
        <row r="163">
          <cell r="B163" t="str">
            <v>T01D</v>
          </cell>
          <cell r="C163" t="str">
            <v>T01D</v>
          </cell>
          <cell r="D163" t="str">
            <v>MAS NAGA</v>
          </cell>
          <cell r="E163" t="str">
            <v>Asep Setiawan</v>
          </cell>
          <cell r="F163" t="str">
            <v>ASN</v>
          </cell>
          <cell r="G163" t="str">
            <v>Roni Sutiawan</v>
          </cell>
          <cell r="H163" t="str">
            <v>RSN</v>
          </cell>
        </row>
        <row r="164">
          <cell r="B164" t="str">
            <v>FD76</v>
          </cell>
          <cell r="C164" t="str">
            <v>FD76</v>
          </cell>
          <cell r="D164" t="str">
            <v>GRAMA PURI PERSADA</v>
          </cell>
          <cell r="E164" t="str">
            <v>Tarma Efendi</v>
          </cell>
          <cell r="F164" t="str">
            <v>TFI</v>
          </cell>
          <cell r="G164" t="str">
            <v>Aep Saepudin</v>
          </cell>
          <cell r="H164" t="str">
            <v>AEP</v>
          </cell>
        </row>
        <row r="165">
          <cell r="B165" t="str">
            <v>T57D</v>
          </cell>
          <cell r="C165" t="str">
            <v>T57D</v>
          </cell>
          <cell r="D165" t="str">
            <v>SUKASARI</v>
          </cell>
          <cell r="E165" t="str">
            <v>Triyono Bin Yoso Pawiro</v>
          </cell>
          <cell r="F165" t="str">
            <v>TYO</v>
          </cell>
          <cell r="G165" t="str">
            <v>Suaibaul Aslamiah</v>
          </cell>
          <cell r="H165" t="str">
            <v>SAH</v>
          </cell>
        </row>
        <row r="166">
          <cell r="B166" t="str">
            <v>T90G</v>
          </cell>
          <cell r="C166" t="str">
            <v>T90G</v>
          </cell>
          <cell r="D166" t="str">
            <v>MT.HARYONO</v>
          </cell>
          <cell r="E166" t="str">
            <v>Imam Wahyudi</v>
          </cell>
          <cell r="F166" t="str">
            <v>IWD</v>
          </cell>
          <cell r="G166" t="str">
            <v>Irma Yunita</v>
          </cell>
          <cell r="H166" t="str">
            <v>ITA</v>
          </cell>
        </row>
        <row r="167">
          <cell r="B167" t="str">
            <v>T82D</v>
          </cell>
          <cell r="C167" t="str">
            <v>T82D</v>
          </cell>
          <cell r="D167" t="str">
            <v>LAPANGAN BINTARA</v>
          </cell>
          <cell r="E167" t="str">
            <v>Undang Hermawan</v>
          </cell>
          <cell r="F167" t="str">
            <v>UHN</v>
          </cell>
          <cell r="G167" t="str">
            <v>Jati Setiyo Rohmat</v>
          </cell>
          <cell r="H167" t="str">
            <v>JSR</v>
          </cell>
        </row>
        <row r="168">
          <cell r="B168" t="str">
            <v>T90D</v>
          </cell>
          <cell r="C168" t="str">
            <v>T90D</v>
          </cell>
          <cell r="D168" t="str">
            <v>BUMI TELUK JAMBE</v>
          </cell>
          <cell r="E168" t="str">
            <v>Achmad Suntoro</v>
          </cell>
          <cell r="F168" t="str">
            <v>ASR</v>
          </cell>
          <cell r="G168" t="str">
            <v>Agus Julianto</v>
          </cell>
          <cell r="H168" t="str">
            <v>AJO</v>
          </cell>
        </row>
        <row r="169">
          <cell r="B169" t="str">
            <v>T02Q</v>
          </cell>
          <cell r="C169" t="str">
            <v>T02Q</v>
          </cell>
          <cell r="D169" t="str">
            <v>PANCAWATI</v>
          </cell>
          <cell r="E169" t="str">
            <v>Rochmad Rochmadon</v>
          </cell>
          <cell r="F169" t="str">
            <v>RRN</v>
          </cell>
          <cell r="G169" t="str">
            <v>Fitra Arifta Rachman</v>
          </cell>
          <cell r="H169" t="str">
            <v>FAN</v>
          </cell>
        </row>
        <row r="170">
          <cell r="B170" t="str">
            <v>T03Q</v>
          </cell>
          <cell r="C170" t="str">
            <v>T03Q</v>
          </cell>
          <cell r="D170" t="str">
            <v>CIKAMPEK RAYA</v>
          </cell>
          <cell r="E170" t="str">
            <v>Mahrus</v>
          </cell>
          <cell r="F170" t="str">
            <v>MRS</v>
          </cell>
          <cell r="G170" t="str">
            <v>Roni Permana</v>
          </cell>
          <cell r="H170" t="str">
            <v>RPA</v>
          </cell>
        </row>
        <row r="171">
          <cell r="B171" t="str">
            <v>FQ43</v>
          </cell>
          <cell r="C171" t="str">
            <v>FQ43</v>
          </cell>
          <cell r="D171" t="str">
            <v>DUKUH ZAMRUD</v>
          </cell>
          <cell r="E171" t="str">
            <v>Agus Hermawan</v>
          </cell>
          <cell r="F171" t="str">
            <v>AHE</v>
          </cell>
          <cell r="G171" t="str">
            <v>Sri Lestari</v>
          </cell>
          <cell r="H171" t="str">
            <v>SLI</v>
          </cell>
        </row>
        <row r="172">
          <cell r="B172" t="str">
            <v>T33Q</v>
          </cell>
          <cell r="C172" t="str">
            <v>T33Q</v>
          </cell>
          <cell r="D172" t="str">
            <v>MARGAHAYU RAYA</v>
          </cell>
          <cell r="E172" t="str">
            <v>Wildan Imami Al Chakim</v>
          </cell>
          <cell r="F172" t="str">
            <v>WDN</v>
          </cell>
          <cell r="G172" t="str">
            <v>Firman Alamsah</v>
          </cell>
          <cell r="H172" t="str">
            <v>FAH</v>
          </cell>
        </row>
        <row r="173">
          <cell r="B173" t="str">
            <v>T87K</v>
          </cell>
          <cell r="C173" t="str">
            <v>T87K</v>
          </cell>
          <cell r="D173" t="str">
            <v>PRAMUKA JEMBATAN KOSONG</v>
          </cell>
          <cell r="E173" t="str">
            <v>Wildan Imami Al Chakim</v>
          </cell>
          <cell r="F173" t="str">
            <v>WDN</v>
          </cell>
          <cell r="G173" t="str">
            <v>Sri Wisnuwati</v>
          </cell>
          <cell r="H173" t="str">
            <v>SWI</v>
          </cell>
        </row>
        <row r="174">
          <cell r="B174" t="str">
            <v>TK37</v>
          </cell>
          <cell r="C174" t="str">
            <v>TK37</v>
          </cell>
          <cell r="D174" t="str">
            <v>SUTAATMADJA</v>
          </cell>
          <cell r="E174" t="str">
            <v>Imam Wahyudi</v>
          </cell>
          <cell r="F174" t="str">
            <v>IWD</v>
          </cell>
          <cell r="G174" t="str">
            <v>Restu Aditya</v>
          </cell>
          <cell r="H174" t="str">
            <v>RAA</v>
          </cell>
        </row>
        <row r="175">
          <cell r="B175" t="str">
            <v>TPXL</v>
          </cell>
          <cell r="C175" t="str">
            <v>F12Q</v>
          </cell>
          <cell r="D175" t="str">
            <v>PASAR REBO</v>
          </cell>
          <cell r="E175" t="str">
            <v>Suharno</v>
          </cell>
          <cell r="F175" t="str">
            <v>SHO</v>
          </cell>
          <cell r="G175" t="str">
            <v>Priyan Muharofian</v>
          </cell>
          <cell r="H175" t="str">
            <v>PMN</v>
          </cell>
        </row>
        <row r="176">
          <cell r="B176" t="str">
            <v>T97J</v>
          </cell>
          <cell r="C176" t="str">
            <v>T97J</v>
          </cell>
          <cell r="D176" t="str">
            <v>AHMAD YANI SUBANG</v>
          </cell>
          <cell r="E176" t="str">
            <v>Imam Wahyudi</v>
          </cell>
          <cell r="F176" t="str">
            <v>IWD</v>
          </cell>
          <cell r="G176" t="str">
            <v>Irma Yunita</v>
          </cell>
          <cell r="H176" t="str">
            <v>ITA</v>
          </cell>
        </row>
        <row r="177">
          <cell r="B177" t="str">
            <v>TR34</v>
          </cell>
          <cell r="C177" t="str">
            <v>TR34</v>
          </cell>
          <cell r="D177" t="str">
            <v>MUTIARA GADING TIMUR 2</v>
          </cell>
          <cell r="E177" t="str">
            <v>Agus Hermawan</v>
          </cell>
          <cell r="F177" t="str">
            <v>AHE</v>
          </cell>
          <cell r="G177" t="str">
            <v>Ari Sudaryanto</v>
          </cell>
          <cell r="H177" t="str">
            <v>ARS</v>
          </cell>
        </row>
        <row r="178">
          <cell r="B178" t="str">
            <v>TR39</v>
          </cell>
          <cell r="C178" t="str">
            <v>TR39</v>
          </cell>
          <cell r="D178" t="str">
            <v>WANAYASA BARU</v>
          </cell>
          <cell r="E178" t="str">
            <v>Suharno</v>
          </cell>
          <cell r="F178" t="str">
            <v>SHO</v>
          </cell>
          <cell r="G178" t="str">
            <v>Acep Maman Gahtoni</v>
          </cell>
          <cell r="H178" t="str">
            <v>AMG</v>
          </cell>
        </row>
        <row r="179">
          <cell r="B179" t="str">
            <v>FO8B</v>
          </cell>
          <cell r="C179" t="str">
            <v>TR48</v>
          </cell>
          <cell r="D179" t="str">
            <v>GRIYA ASRI RAYA</v>
          </cell>
          <cell r="E179" t="str">
            <v>Edi Riswandi</v>
          </cell>
          <cell r="F179" t="str">
            <v>ERI</v>
          </cell>
          <cell r="G179" t="str">
            <v>Iskandar Rocky Manabua S</v>
          </cell>
          <cell r="H179" t="str">
            <v>RKY</v>
          </cell>
        </row>
        <row r="180">
          <cell r="B180" t="str">
            <v>F97I</v>
          </cell>
          <cell r="C180" t="str">
            <v>TR49</v>
          </cell>
          <cell r="D180" t="str">
            <v>TUNGGAK JATI</v>
          </cell>
          <cell r="E180" t="str">
            <v>Elan Ruslaeni</v>
          </cell>
          <cell r="F180" t="str">
            <v>ERS</v>
          </cell>
          <cell r="G180" t="str">
            <v>Sohibul Hidayat</v>
          </cell>
          <cell r="H180" t="str">
            <v>SHT</v>
          </cell>
        </row>
        <row r="181">
          <cell r="B181" t="str">
            <v>TS14</v>
          </cell>
          <cell r="C181" t="str">
            <v>TS14</v>
          </cell>
          <cell r="D181" t="str">
            <v>PURI CENDANA RAYA</v>
          </cell>
          <cell r="E181" t="str">
            <v>Edi Riswandi</v>
          </cell>
          <cell r="F181" t="str">
            <v>ERI</v>
          </cell>
          <cell r="G181" t="str">
            <v>Nur Jamal</v>
          </cell>
          <cell r="H181" t="str">
            <v>NJL</v>
          </cell>
        </row>
        <row r="182">
          <cell r="B182" t="str">
            <v>R117</v>
          </cell>
          <cell r="C182" t="str">
            <v>R117</v>
          </cell>
          <cell r="D182" t="str">
            <v>SUMUR BATU</v>
          </cell>
          <cell r="E182" t="str">
            <v>Agus Hermawan</v>
          </cell>
          <cell r="F182" t="str">
            <v>AHE</v>
          </cell>
          <cell r="G182" t="str">
            <v>Eko Setiono</v>
          </cell>
          <cell r="H182" t="str">
            <v>ESO</v>
          </cell>
        </row>
        <row r="183">
          <cell r="B183" t="str">
            <v>TS55</v>
          </cell>
          <cell r="C183" t="str">
            <v>TS55</v>
          </cell>
          <cell r="D183" t="str">
            <v>TEMPURAN</v>
          </cell>
          <cell r="E183" t="str">
            <v>Mahrus</v>
          </cell>
          <cell r="F183" t="str">
            <v>MRS</v>
          </cell>
          <cell r="G183" t="str">
            <v>Epi Sumantri</v>
          </cell>
          <cell r="H183" t="str">
            <v>EPI</v>
          </cell>
        </row>
        <row r="184">
          <cell r="B184" t="str">
            <v>TYAU</v>
          </cell>
          <cell r="C184" t="str">
            <v>FQII</v>
          </cell>
          <cell r="D184" t="str">
            <v>CIKANGKUNG</v>
          </cell>
          <cell r="E184" t="str">
            <v>Elan Ruslaeni</v>
          </cell>
          <cell r="F184" t="str">
            <v>ERS</v>
          </cell>
          <cell r="G184" t="str">
            <v>Rudi Septiadi</v>
          </cell>
          <cell r="H184" t="str">
            <v>RSI</v>
          </cell>
        </row>
        <row r="185">
          <cell r="B185" t="str">
            <v>TS99</v>
          </cell>
          <cell r="C185" t="str">
            <v>TS99</v>
          </cell>
          <cell r="D185" t="str">
            <v>GRAND WISATA RAYA</v>
          </cell>
          <cell r="E185" t="str">
            <v>Sony Tri Caksono</v>
          </cell>
          <cell r="F185" t="str">
            <v>STN</v>
          </cell>
          <cell r="G185" t="str">
            <v>Ratna Fisah</v>
          </cell>
          <cell r="H185" t="str">
            <v>RFI</v>
          </cell>
        </row>
        <row r="186">
          <cell r="B186" t="str">
            <v>FR9K</v>
          </cell>
          <cell r="C186" t="str">
            <v>FR9K</v>
          </cell>
          <cell r="D186" t="str">
            <v>WALAHAR RAYA</v>
          </cell>
          <cell r="E186" t="str">
            <v>Rochmad Rochmadon</v>
          </cell>
          <cell r="F186" t="str">
            <v>RRN</v>
          </cell>
          <cell r="G186" t="str">
            <v>Dedi Buldan</v>
          </cell>
          <cell r="H186" t="str">
            <v>DBN</v>
          </cell>
        </row>
        <row r="187">
          <cell r="B187" t="str">
            <v>TT49</v>
          </cell>
          <cell r="C187" t="str">
            <v>TT49</v>
          </cell>
          <cell r="D187" t="str">
            <v>ANGGADITA</v>
          </cell>
          <cell r="E187" t="str">
            <v>Rochmad Rochmadon</v>
          </cell>
          <cell r="F187" t="str">
            <v>RRN</v>
          </cell>
          <cell r="G187" t="str">
            <v>Razief Noor Alhijarah</v>
          </cell>
          <cell r="H187" t="str">
            <v>RNA</v>
          </cell>
        </row>
        <row r="188">
          <cell r="B188" t="str">
            <v>TT48</v>
          </cell>
          <cell r="C188" t="str">
            <v>TT48</v>
          </cell>
          <cell r="D188" t="str">
            <v>CURUG KOSAMBI</v>
          </cell>
          <cell r="E188" t="str">
            <v>Rochmad Rochmadon</v>
          </cell>
          <cell r="F188" t="str">
            <v>RRN</v>
          </cell>
          <cell r="G188" t="str">
            <v>Dedi Buldan</v>
          </cell>
          <cell r="H188" t="str">
            <v>DBN</v>
          </cell>
        </row>
        <row r="189">
          <cell r="B189" t="str">
            <v>T15G</v>
          </cell>
          <cell r="C189" t="str">
            <v>T15G</v>
          </cell>
          <cell r="D189" t="str">
            <v>GALAXY BOULEVARD</v>
          </cell>
          <cell r="E189" t="str">
            <v>Asep Setiawan</v>
          </cell>
          <cell r="F189" t="str">
            <v>ASN</v>
          </cell>
          <cell r="G189" t="str">
            <v>Toto Yunianto</v>
          </cell>
          <cell r="H189" t="str">
            <v>TNO</v>
          </cell>
        </row>
        <row r="190">
          <cell r="B190" t="str">
            <v>TIBR</v>
          </cell>
          <cell r="C190" t="str">
            <v>TIBR</v>
          </cell>
          <cell r="D190" t="str">
            <v>PERUMNAS KARAWANG</v>
          </cell>
          <cell r="E190" t="str">
            <v>Achmad Suntoro</v>
          </cell>
          <cell r="F190" t="str">
            <v>ASR</v>
          </cell>
          <cell r="G190" t="str">
            <v>Cecep Hasanudin</v>
          </cell>
          <cell r="H190" t="str">
            <v>CHN</v>
          </cell>
        </row>
        <row r="191">
          <cell r="B191" t="str">
            <v>TCXD</v>
          </cell>
          <cell r="C191" t="str">
            <v>FYC9</v>
          </cell>
          <cell r="D191" t="str">
            <v>PINAYUNGAN</v>
          </cell>
          <cell r="E191" t="str">
            <v>Achmad Suntoro</v>
          </cell>
          <cell r="F191" t="str">
            <v>ASR</v>
          </cell>
          <cell r="G191" t="str">
            <v>Agus Hermawan</v>
          </cell>
          <cell r="H191" t="str">
            <v>AHW</v>
          </cell>
        </row>
        <row r="192">
          <cell r="B192" t="str">
            <v>T20Y</v>
          </cell>
          <cell r="C192" t="str">
            <v>T20Y</v>
          </cell>
          <cell r="D192" t="str">
            <v>MANGUNJAYA RAYA</v>
          </cell>
          <cell r="E192" t="str">
            <v>Edi Riswandi</v>
          </cell>
          <cell r="F192" t="str">
            <v>ERI</v>
          </cell>
          <cell r="G192" t="str">
            <v>Nur Jamal</v>
          </cell>
          <cell r="H192" t="str">
            <v>NJL</v>
          </cell>
        </row>
        <row r="193">
          <cell r="B193" t="str">
            <v>TRQX</v>
          </cell>
          <cell r="C193" t="str">
            <v>TRQX</v>
          </cell>
          <cell r="D193" t="str">
            <v>PUSEUR JAYA</v>
          </cell>
          <cell r="E193" t="str">
            <v>Achmad Suntoro</v>
          </cell>
          <cell r="F193" t="str">
            <v>ASR</v>
          </cell>
          <cell r="G193" t="str">
            <v>Agus Julianto</v>
          </cell>
          <cell r="H193" t="str">
            <v>AJO</v>
          </cell>
        </row>
        <row r="194">
          <cell r="B194" t="str">
            <v>TJ8H</v>
          </cell>
          <cell r="C194" t="str">
            <v>TJ8H</v>
          </cell>
          <cell r="D194" t="str">
            <v>KUTA GANDOK</v>
          </cell>
          <cell r="E194" t="str">
            <v>Elan Ruslaeni</v>
          </cell>
          <cell r="F194" t="str">
            <v>ERS</v>
          </cell>
          <cell r="G194" t="str">
            <v>Rudi Septiadi</v>
          </cell>
          <cell r="H194" t="str">
            <v>RSI</v>
          </cell>
        </row>
        <row r="195">
          <cell r="B195" t="str">
            <v>F1VP</v>
          </cell>
          <cell r="C195" t="str">
            <v>F1VP</v>
          </cell>
          <cell r="D195" t="str">
            <v>KOTA SERANG BARU 2</v>
          </cell>
          <cell r="E195" t="str">
            <v>Triyono Bin Yoso Pawiro</v>
          </cell>
          <cell r="F195" t="str">
            <v>TYO</v>
          </cell>
          <cell r="G195" t="str">
            <v>Agus Piali</v>
          </cell>
          <cell r="H195" t="str">
            <v>API</v>
          </cell>
        </row>
        <row r="196">
          <cell r="B196" t="str">
            <v>FDDW</v>
          </cell>
          <cell r="C196" t="str">
            <v>FDDW</v>
          </cell>
          <cell r="D196" t="str">
            <v>PONDOK TIMUR INDAH</v>
          </cell>
          <cell r="E196" t="str">
            <v>Wildan Imami Al Chakim</v>
          </cell>
          <cell r="F196" t="str">
            <v>WDN</v>
          </cell>
          <cell r="G196" t="str">
            <v>Zainal Arifin</v>
          </cell>
          <cell r="H196" t="str">
            <v>ZAN</v>
          </cell>
        </row>
        <row r="197">
          <cell r="B197" t="str">
            <v>TIG3</v>
          </cell>
          <cell r="C197" t="str">
            <v>TIG3</v>
          </cell>
          <cell r="D197" t="str">
            <v>BEKASI TIMUR REGENCY RAYA</v>
          </cell>
          <cell r="E197" t="str">
            <v>Agus Hermawan</v>
          </cell>
          <cell r="F197" t="str">
            <v>AHE</v>
          </cell>
          <cell r="G197" t="str">
            <v>Sri Lestari</v>
          </cell>
          <cell r="H197" t="str">
            <v>SLI</v>
          </cell>
        </row>
        <row r="198">
          <cell r="B198" t="str">
            <v>TGBX</v>
          </cell>
          <cell r="C198" t="str">
            <v>TGBX</v>
          </cell>
          <cell r="D198" t="str">
            <v>BINTARA RAYA</v>
          </cell>
          <cell r="E198" t="str">
            <v>Undang Hermawan</v>
          </cell>
          <cell r="F198" t="str">
            <v>UHN</v>
          </cell>
          <cell r="G198" t="str">
            <v>Jati Setiyo Rohmat</v>
          </cell>
          <cell r="H198" t="str">
            <v>JSR</v>
          </cell>
        </row>
        <row r="199">
          <cell r="B199" t="str">
            <v>TG1L</v>
          </cell>
          <cell r="C199" t="str">
            <v>TG1L</v>
          </cell>
          <cell r="D199" t="str">
            <v>WANAYASA 2</v>
          </cell>
          <cell r="E199" t="str">
            <v>Suharno</v>
          </cell>
          <cell r="F199" t="str">
            <v>SHO</v>
          </cell>
          <cell r="G199" t="str">
            <v>Acep Maman Gahtoni</v>
          </cell>
          <cell r="H199" t="str">
            <v>AMG</v>
          </cell>
        </row>
        <row r="200">
          <cell r="B200" t="str">
            <v>TD6J</v>
          </cell>
          <cell r="C200" t="str">
            <v>REE4</v>
          </cell>
          <cell r="D200" t="str">
            <v>KLARI KARAWANG</v>
          </cell>
          <cell r="E200" t="str">
            <v>Rochmad Rochmadon</v>
          </cell>
          <cell r="F200" t="str">
            <v>RRN</v>
          </cell>
          <cell r="G200" t="str">
            <v>Eddy Cahyadi</v>
          </cell>
          <cell r="H200" t="str">
            <v>ECI</v>
          </cell>
        </row>
        <row r="201">
          <cell r="B201" t="str">
            <v>TDG4</v>
          </cell>
          <cell r="C201" t="str">
            <v>TDG4</v>
          </cell>
          <cell r="D201" t="str">
            <v>GRIYA TIMUR INDAH</v>
          </cell>
          <cell r="E201" t="str">
            <v>Wildan Imami Al Chakim</v>
          </cell>
          <cell r="F201" t="str">
            <v>WDN</v>
          </cell>
          <cell r="G201" t="str">
            <v>Zainal Arifin</v>
          </cell>
          <cell r="H201" t="str">
            <v>ZAN</v>
          </cell>
        </row>
        <row r="202">
          <cell r="B202" t="str">
            <v>F4HX</v>
          </cell>
          <cell r="C202" t="str">
            <v>TVNX</v>
          </cell>
          <cell r="D202" t="str">
            <v>IPIK GANDAMANAH 07</v>
          </cell>
          <cell r="E202" t="str">
            <v>Suparman</v>
          </cell>
          <cell r="F202" t="str">
            <v>SPN</v>
          </cell>
          <cell r="G202" t="str">
            <v>Sutrisno Setiawan</v>
          </cell>
          <cell r="H202" t="str">
            <v>SSN</v>
          </cell>
        </row>
        <row r="203">
          <cell r="B203" t="str">
            <v>TMFM</v>
          </cell>
          <cell r="C203" t="str">
            <v>TMFM</v>
          </cell>
          <cell r="D203" t="str">
            <v>JEMBATAN 2</v>
          </cell>
          <cell r="E203" t="str">
            <v>Wildan Imami Al Chakim</v>
          </cell>
          <cell r="F203" t="str">
            <v>WDN</v>
          </cell>
          <cell r="G203" t="str">
            <v>Sri Wisnuwati</v>
          </cell>
          <cell r="H203" t="str">
            <v>SWI</v>
          </cell>
        </row>
        <row r="204">
          <cell r="B204" t="str">
            <v>TMXF</v>
          </cell>
          <cell r="C204" t="str">
            <v>TMXF</v>
          </cell>
          <cell r="D204" t="str">
            <v>R.E.MARTADINATA 51</v>
          </cell>
          <cell r="E204" t="str">
            <v>Suharno</v>
          </cell>
          <cell r="F204" t="str">
            <v>SHO</v>
          </cell>
          <cell r="G204" t="str">
            <v>Priyan Muharofian</v>
          </cell>
          <cell r="H204" t="str">
            <v>PMN</v>
          </cell>
        </row>
        <row r="205">
          <cell r="B205" t="str">
            <v>TNUO</v>
          </cell>
          <cell r="C205" t="str">
            <v>TNUO</v>
          </cell>
          <cell r="D205" t="str">
            <v>SYECH QURO LAMARAN</v>
          </cell>
          <cell r="E205" t="str">
            <v>Elan Ruslaeni</v>
          </cell>
          <cell r="F205" t="str">
            <v>ERS</v>
          </cell>
          <cell r="G205" t="str">
            <v>Irfan Maulana</v>
          </cell>
          <cell r="H205" t="str">
            <v>IMN</v>
          </cell>
        </row>
        <row r="206">
          <cell r="B206" t="str">
            <v>TMEG</v>
          </cell>
          <cell r="C206" t="str">
            <v>RDES</v>
          </cell>
          <cell r="D206" t="str">
            <v>TELAGA SARI RAYA</v>
          </cell>
          <cell r="E206" t="str">
            <v>Elan Ruslaeni</v>
          </cell>
          <cell r="F206" t="str">
            <v>ERS</v>
          </cell>
          <cell r="G206" t="str">
            <v>Feri Irawan</v>
          </cell>
          <cell r="H206" t="str">
            <v>FIN</v>
          </cell>
        </row>
        <row r="207">
          <cell r="B207" t="str">
            <v>FY7U</v>
          </cell>
          <cell r="C207" t="str">
            <v>FY7U</v>
          </cell>
          <cell r="D207" t="str">
            <v>BUMI SATRIA KENCANA</v>
          </cell>
          <cell r="E207" t="str">
            <v>Undang Hermawan</v>
          </cell>
          <cell r="F207" t="str">
            <v>UHN</v>
          </cell>
          <cell r="G207" t="str">
            <v>Eko Iswanto</v>
          </cell>
          <cell r="H207" t="str">
            <v>EKO</v>
          </cell>
        </row>
        <row r="208">
          <cell r="B208" t="str">
            <v>FF3F</v>
          </cell>
          <cell r="C208" t="str">
            <v>FF3F</v>
          </cell>
          <cell r="D208" t="str">
            <v>APARTEMEN CENTER POINT</v>
          </cell>
          <cell r="E208" t="str">
            <v>Undang Hermawan</v>
          </cell>
          <cell r="F208" t="str">
            <v>UHN</v>
          </cell>
          <cell r="G208" t="str">
            <v>Wawan Hermawan</v>
          </cell>
          <cell r="H208" t="str">
            <v>WHN</v>
          </cell>
        </row>
        <row r="209">
          <cell r="B209" t="str">
            <v>TMN3</v>
          </cell>
          <cell r="C209" t="str">
            <v>FAED</v>
          </cell>
          <cell r="D209" t="str">
            <v>TURI RAYA</v>
          </cell>
          <cell r="E209" t="str">
            <v>Mahrus</v>
          </cell>
          <cell r="F209" t="str">
            <v>MRS</v>
          </cell>
          <cell r="G209" t="str">
            <v>Epi Sumantri</v>
          </cell>
          <cell r="H209" t="str">
            <v>EPI</v>
          </cell>
        </row>
        <row r="210">
          <cell r="B210" t="str">
            <v>TAR4</v>
          </cell>
          <cell r="C210" t="str">
            <v>FUY0</v>
          </cell>
          <cell r="D210" t="str">
            <v>CIKUNIR RAYA</v>
          </cell>
          <cell r="E210" t="str">
            <v>Asep Setiawan</v>
          </cell>
          <cell r="F210" t="str">
            <v>ASN</v>
          </cell>
          <cell r="G210" t="str">
            <v>Roni Sutiawan</v>
          </cell>
          <cell r="H210" t="str">
            <v>RSN</v>
          </cell>
        </row>
        <row r="211">
          <cell r="B211" t="str">
            <v>TJFN</v>
          </cell>
          <cell r="C211" t="str">
            <v>FZXG</v>
          </cell>
          <cell r="D211" t="str">
            <v>KARYASARI</v>
          </cell>
          <cell r="E211" t="str">
            <v>Elan Ruslaeni</v>
          </cell>
          <cell r="F211" t="str">
            <v>ERS</v>
          </cell>
          <cell r="G211" t="str">
            <v>Iis Nuraisah</v>
          </cell>
          <cell r="H211" t="str">
            <v>IIS</v>
          </cell>
        </row>
        <row r="212">
          <cell r="B212" t="str">
            <v>TNMP</v>
          </cell>
          <cell r="C212" t="str">
            <v>TNMP</v>
          </cell>
          <cell r="D212" t="str">
            <v>SETU DISHUB</v>
          </cell>
          <cell r="E212" t="str">
            <v>Triyono Bin Yoso Pawiro</v>
          </cell>
          <cell r="F212" t="str">
            <v>TYO</v>
          </cell>
          <cell r="G212" t="str">
            <v>Imam Maulana Ginanjar</v>
          </cell>
          <cell r="H212" t="str">
            <v>IMG</v>
          </cell>
        </row>
        <row r="213">
          <cell r="B213" t="str">
            <v>T7FB</v>
          </cell>
          <cell r="C213" t="str">
            <v>T7FB</v>
          </cell>
          <cell r="D213" t="str">
            <v>BY PASS JOMIN</v>
          </cell>
          <cell r="E213" t="str">
            <v>Suparman</v>
          </cell>
          <cell r="F213" t="str">
            <v>SPN</v>
          </cell>
          <cell r="G213" t="str">
            <v>Elisabet Arsinta</v>
          </cell>
          <cell r="H213" t="str">
            <v>ESA</v>
          </cell>
        </row>
        <row r="214">
          <cell r="B214" t="str">
            <v>TXE1</v>
          </cell>
          <cell r="C214" t="str">
            <v>TXE1</v>
          </cell>
          <cell r="D214" t="str">
            <v>BATU JAYA</v>
          </cell>
          <cell r="E214" t="str">
            <v>Elan Ruslaeni</v>
          </cell>
          <cell r="F214" t="str">
            <v>ERS</v>
          </cell>
          <cell r="G214" t="str">
            <v>Darsam</v>
          </cell>
          <cell r="H214" t="str">
            <v>DSM</v>
          </cell>
        </row>
        <row r="215">
          <cell r="B215" t="str">
            <v>TE1M</v>
          </cell>
          <cell r="C215" t="str">
            <v>TE1M</v>
          </cell>
          <cell r="D215" t="str">
            <v>KRASAK CILAMAYA</v>
          </cell>
          <cell r="E215" t="str">
            <v>Mahrus</v>
          </cell>
          <cell r="F215" t="str">
            <v>MRS</v>
          </cell>
          <cell r="G215" t="str">
            <v>Abdul Rohman</v>
          </cell>
          <cell r="H215" t="str">
            <v>AHN</v>
          </cell>
        </row>
        <row r="216">
          <cell r="B216" t="str">
            <v>TQNL</v>
          </cell>
          <cell r="C216" t="str">
            <v>TQNL</v>
          </cell>
          <cell r="D216" t="str">
            <v>SEDAP MALAM</v>
          </cell>
          <cell r="E216" t="str">
            <v>Asep Setiawan</v>
          </cell>
          <cell r="F216" t="str">
            <v>ASN</v>
          </cell>
          <cell r="G216" t="str">
            <v>Winarko</v>
          </cell>
          <cell r="H216" t="str">
            <v>WIN</v>
          </cell>
        </row>
        <row r="217">
          <cell r="B217" t="str">
            <v>TH0Y</v>
          </cell>
          <cell r="C217" t="str">
            <v>TH0Y</v>
          </cell>
          <cell r="D217" t="str">
            <v>PEDES RAYA</v>
          </cell>
          <cell r="E217" t="str">
            <v>Elan Ruslaeni</v>
          </cell>
          <cell r="F217" t="str">
            <v>ERS</v>
          </cell>
          <cell r="G217" t="str">
            <v>Darsam</v>
          </cell>
          <cell r="H217" t="str">
            <v>DSM</v>
          </cell>
        </row>
        <row r="218">
          <cell r="B218" t="str">
            <v>TWR4</v>
          </cell>
          <cell r="C218" t="str">
            <v>TWR4</v>
          </cell>
          <cell r="D218" t="str">
            <v>BINTARA JAYA RAYA</v>
          </cell>
          <cell r="E218" t="str">
            <v>Undang Hermawan</v>
          </cell>
          <cell r="F218" t="str">
            <v>UHN</v>
          </cell>
          <cell r="G218" t="str">
            <v>Jati Setiyo Rohmat</v>
          </cell>
          <cell r="H218" t="str">
            <v>JSR</v>
          </cell>
        </row>
        <row r="219">
          <cell r="B219" t="str">
            <v>F0TP</v>
          </cell>
          <cell r="C219" t="str">
            <v>F0TP</v>
          </cell>
          <cell r="D219" t="str">
            <v>ZAMRUD RAYA</v>
          </cell>
          <cell r="E219" t="str">
            <v>Agus Hermawan</v>
          </cell>
          <cell r="F219" t="str">
            <v>AHE</v>
          </cell>
          <cell r="G219" t="str">
            <v>Sri Lestari</v>
          </cell>
          <cell r="H219" t="str">
            <v>SLI</v>
          </cell>
        </row>
        <row r="220">
          <cell r="B220" t="str">
            <v>TUPM</v>
          </cell>
          <cell r="C220" t="str">
            <v>TUPM</v>
          </cell>
          <cell r="D220" t="str">
            <v>PULO RIBUNG RAYA I</v>
          </cell>
          <cell r="E220" t="str">
            <v>Asep Setiawan</v>
          </cell>
          <cell r="F220" t="str">
            <v>ASN</v>
          </cell>
          <cell r="G220" t="str">
            <v>Toto Yunianto</v>
          </cell>
          <cell r="H220" t="str">
            <v>TNO</v>
          </cell>
        </row>
        <row r="221">
          <cell r="B221" t="str">
            <v>T7GM</v>
          </cell>
          <cell r="C221" t="str">
            <v>T7GM</v>
          </cell>
          <cell r="D221" t="str">
            <v>LOJI KARAWANG</v>
          </cell>
          <cell r="E221" t="str">
            <v>Achmad Suntoro</v>
          </cell>
          <cell r="F221" t="str">
            <v>ASR</v>
          </cell>
          <cell r="G221" t="str">
            <v>Arif Syaifudin</v>
          </cell>
          <cell r="H221" t="str">
            <v>ADN</v>
          </cell>
        </row>
        <row r="222">
          <cell r="B222" t="str">
            <v>T5IH</v>
          </cell>
          <cell r="C222" t="str">
            <v>T5IH</v>
          </cell>
          <cell r="D222" t="str">
            <v>SADANG 36</v>
          </cell>
          <cell r="E222" t="str">
            <v>Suparman</v>
          </cell>
          <cell r="F222" t="str">
            <v>SPN</v>
          </cell>
          <cell r="G222" t="str">
            <v>Sutrisno Setiawan</v>
          </cell>
          <cell r="H222" t="str">
            <v>SSN</v>
          </cell>
        </row>
        <row r="223">
          <cell r="B223" t="str">
            <v>TQUI</v>
          </cell>
          <cell r="C223" t="str">
            <v>TQUI</v>
          </cell>
          <cell r="D223" t="str">
            <v>A.YANI 21A CIPAISAN</v>
          </cell>
          <cell r="E223" t="str">
            <v>Suharno</v>
          </cell>
          <cell r="F223" t="str">
            <v>SHO</v>
          </cell>
          <cell r="G223" t="str">
            <v>Priyan Muharofian</v>
          </cell>
          <cell r="H223" t="str">
            <v>PMN</v>
          </cell>
        </row>
        <row r="224">
          <cell r="B224" t="str">
            <v>TW7W</v>
          </cell>
          <cell r="C224" t="str">
            <v>TW7W</v>
          </cell>
          <cell r="D224" t="str">
            <v>GRAND WISATA BOULEVARD</v>
          </cell>
          <cell r="E224" t="str">
            <v>Sony Tri Caksono</v>
          </cell>
          <cell r="F224" t="str">
            <v>STN</v>
          </cell>
          <cell r="G224" t="str">
            <v>Ratna Fisah</v>
          </cell>
          <cell r="H224" t="str">
            <v>RFI</v>
          </cell>
        </row>
        <row r="225">
          <cell r="B225" t="str">
            <v>T4OS</v>
          </cell>
          <cell r="C225" t="str">
            <v>T4OS</v>
          </cell>
          <cell r="D225" t="str">
            <v>MANGUNJAYA INDAH</v>
          </cell>
          <cell r="E225" t="str">
            <v>Edi Riswandi</v>
          </cell>
          <cell r="F225" t="str">
            <v>ERI</v>
          </cell>
          <cell r="G225" t="str">
            <v>Nur Jamal</v>
          </cell>
          <cell r="H225" t="str">
            <v>NJL</v>
          </cell>
        </row>
        <row r="226">
          <cell r="B226" t="str">
            <v>TR2P</v>
          </cell>
          <cell r="C226" t="str">
            <v>FZIU</v>
          </cell>
          <cell r="D226" t="str">
            <v>JOYO MARTONO</v>
          </cell>
          <cell r="E226" t="str">
            <v>Edi Riswandi</v>
          </cell>
          <cell r="F226" t="str">
            <v>ERI</v>
          </cell>
          <cell r="G226" t="str">
            <v>Stefanus</v>
          </cell>
          <cell r="H226" t="str">
            <v>STF</v>
          </cell>
        </row>
        <row r="227">
          <cell r="B227" t="str">
            <v>T4OA</v>
          </cell>
          <cell r="C227" t="str">
            <v>T4OA</v>
          </cell>
          <cell r="D227" t="str">
            <v>ZAMRUD UTARA</v>
          </cell>
          <cell r="E227" t="str">
            <v>Agus Hermawan</v>
          </cell>
          <cell r="F227" t="str">
            <v>AHE</v>
          </cell>
          <cell r="G227" t="str">
            <v>Sri Lestari</v>
          </cell>
          <cell r="H227" t="str">
            <v>SLI</v>
          </cell>
        </row>
        <row r="228">
          <cell r="B228" t="str">
            <v>T3IX</v>
          </cell>
          <cell r="C228" t="str">
            <v>F5R5</v>
          </cell>
          <cell r="D228" t="str">
            <v>MUSTIKA WANASARI</v>
          </cell>
          <cell r="E228" t="str">
            <v>Sony Tri Caksono</v>
          </cell>
          <cell r="F228" t="str">
            <v>STN</v>
          </cell>
          <cell r="G228" t="str">
            <v>Edi Endriyanto</v>
          </cell>
          <cell r="H228" t="str">
            <v>ERO</v>
          </cell>
        </row>
        <row r="229">
          <cell r="B229" t="str">
            <v>T4NL</v>
          </cell>
          <cell r="C229" t="str">
            <v>T4NL</v>
          </cell>
          <cell r="D229" t="str">
            <v>CAMPAKA 14</v>
          </cell>
          <cell r="E229" t="str">
            <v>Suparman</v>
          </cell>
          <cell r="F229" t="str">
            <v>SPN</v>
          </cell>
          <cell r="G229" t="str">
            <v>Deenik Bintang Ihdaasyar</v>
          </cell>
          <cell r="H229" t="str">
            <v>DBI</v>
          </cell>
        </row>
        <row r="230">
          <cell r="B230" t="str">
            <v>TZV6</v>
          </cell>
          <cell r="C230" t="str">
            <v>TZV6</v>
          </cell>
          <cell r="D230" t="str">
            <v>KAYURINGIN</v>
          </cell>
          <cell r="E230" t="str">
            <v>Undang Hermawan</v>
          </cell>
          <cell r="F230" t="str">
            <v>UHN</v>
          </cell>
          <cell r="G230" t="str">
            <v>Wawan Hermawan</v>
          </cell>
          <cell r="H230" t="str">
            <v>WHN</v>
          </cell>
        </row>
        <row r="231">
          <cell r="B231" t="str">
            <v>FPHZ</v>
          </cell>
          <cell r="C231" t="str">
            <v>FPHZ</v>
          </cell>
          <cell r="D231" t="str">
            <v>PURI PERSADA INDAH</v>
          </cell>
          <cell r="E231" t="str">
            <v>Triyono Bin Yoso Pawiro</v>
          </cell>
          <cell r="F231" t="str">
            <v>TYO</v>
          </cell>
          <cell r="G231" t="str">
            <v>Agus Piali</v>
          </cell>
          <cell r="H231" t="str">
            <v>API</v>
          </cell>
        </row>
        <row r="232">
          <cell r="B232" t="str">
            <v>TNMF</v>
          </cell>
          <cell r="C232" t="str">
            <v>F2N5</v>
          </cell>
          <cell r="D232" t="str">
            <v>DUREN KOSAMBI</v>
          </cell>
          <cell r="E232" t="str">
            <v>Rochmad Rochmadon</v>
          </cell>
          <cell r="F232" t="str">
            <v>RRN</v>
          </cell>
          <cell r="G232" t="str">
            <v>Dedi Buldan</v>
          </cell>
          <cell r="H232" t="str">
            <v>DBN</v>
          </cell>
        </row>
        <row r="233">
          <cell r="B233" t="str">
            <v>TPSM</v>
          </cell>
          <cell r="C233" t="str">
            <v>TPSM</v>
          </cell>
          <cell r="D233" t="str">
            <v>SYECH QURO RAYA</v>
          </cell>
          <cell r="E233" t="str">
            <v>Elan Ruslaeni</v>
          </cell>
          <cell r="F233" t="str">
            <v>ERS</v>
          </cell>
          <cell r="G233" t="str">
            <v>Feri Irawan</v>
          </cell>
          <cell r="H233" t="str">
            <v>FIN</v>
          </cell>
        </row>
        <row r="234">
          <cell r="B234" t="str">
            <v>T8W6</v>
          </cell>
          <cell r="C234" t="str">
            <v>T8W6</v>
          </cell>
          <cell r="D234" t="str">
            <v>KALIMALANG INDAH</v>
          </cell>
          <cell r="E234" t="str">
            <v>Sony Tri Caksono</v>
          </cell>
          <cell r="F234" t="str">
            <v>STN</v>
          </cell>
          <cell r="G234" t="str">
            <v>Endang Sutrisna</v>
          </cell>
          <cell r="H234" t="str">
            <v>ETA</v>
          </cell>
        </row>
        <row r="235">
          <cell r="B235" t="str">
            <v>T3U3</v>
          </cell>
          <cell r="C235" t="str">
            <v>T3U3</v>
          </cell>
          <cell r="D235" t="str">
            <v>REST AREA KM 42 B</v>
          </cell>
          <cell r="E235" t="str">
            <v>Achmad Suntoro</v>
          </cell>
          <cell r="F235" t="str">
            <v>ASR</v>
          </cell>
          <cell r="G235" t="str">
            <v>Cecep Hasanudin</v>
          </cell>
          <cell r="H235" t="str">
            <v>CHN</v>
          </cell>
        </row>
        <row r="236">
          <cell r="B236" t="str">
            <v>TSCY</v>
          </cell>
          <cell r="C236" t="str">
            <v>TSCY</v>
          </cell>
          <cell r="D236" t="str">
            <v>BOSIH RAYA</v>
          </cell>
          <cell r="E236" t="str">
            <v>Sony Tri Caksono</v>
          </cell>
          <cell r="F236" t="str">
            <v>STN</v>
          </cell>
          <cell r="G236" t="str">
            <v>Edi Endriyanto</v>
          </cell>
          <cell r="H236" t="str">
            <v>ERO</v>
          </cell>
        </row>
        <row r="237">
          <cell r="B237" t="str">
            <v>TFWO</v>
          </cell>
          <cell r="C237" t="str">
            <v>TFWO</v>
          </cell>
          <cell r="D237" t="str">
            <v>RENGAS DENGKLOK RAYA</v>
          </cell>
          <cell r="E237" t="str">
            <v>Elan Ruslaeni</v>
          </cell>
          <cell r="F237" t="str">
            <v>ERS</v>
          </cell>
          <cell r="G237" t="str">
            <v>Iis Nuraisah</v>
          </cell>
          <cell r="H237" t="str">
            <v>IIS</v>
          </cell>
        </row>
        <row r="238">
          <cell r="B238" t="str">
            <v>TBJ8</v>
          </cell>
          <cell r="C238" t="str">
            <v>TBJ8</v>
          </cell>
          <cell r="D238" t="str">
            <v>MARACANG</v>
          </cell>
          <cell r="E238" t="str">
            <v>Suharno</v>
          </cell>
          <cell r="F238" t="str">
            <v>SHO</v>
          </cell>
          <cell r="G238" t="str">
            <v>Niko Parman</v>
          </cell>
          <cell r="H238" t="str">
            <v>NPN</v>
          </cell>
        </row>
        <row r="239">
          <cell r="B239" t="str">
            <v>TTZ2</v>
          </cell>
          <cell r="C239" t="str">
            <v>TX3D</v>
          </cell>
          <cell r="D239" t="str">
            <v>CIWANGI 400</v>
          </cell>
          <cell r="E239" t="str">
            <v>Suparman</v>
          </cell>
          <cell r="F239" t="str">
            <v>SPN</v>
          </cell>
          <cell r="G239" t="str">
            <v>Sutrisno Setiawan</v>
          </cell>
          <cell r="H239" t="str">
            <v>SSN</v>
          </cell>
        </row>
        <row r="240">
          <cell r="B240" t="str">
            <v>T7UC</v>
          </cell>
          <cell r="C240" t="str">
            <v>T7UC</v>
          </cell>
          <cell r="D240" t="str">
            <v>VETERAN 162</v>
          </cell>
          <cell r="E240" t="str">
            <v>Suharno</v>
          </cell>
          <cell r="F240" t="str">
            <v>SHO</v>
          </cell>
          <cell r="G240" t="str">
            <v>Niko Parman</v>
          </cell>
          <cell r="H240" t="str">
            <v>NPN</v>
          </cell>
        </row>
        <row r="241">
          <cell r="B241" t="str">
            <v>TVJV</v>
          </cell>
          <cell r="C241" t="str">
            <v>TVJV</v>
          </cell>
          <cell r="D241" t="str">
            <v>GRIYA SETU PERMAI</v>
          </cell>
          <cell r="E241" t="str">
            <v>Triyono Bin Yoso Pawiro</v>
          </cell>
          <cell r="F241" t="str">
            <v>TYO</v>
          </cell>
          <cell r="G241" t="str">
            <v>Imam Maulana Ginanjar</v>
          </cell>
          <cell r="H241" t="str">
            <v>IMG</v>
          </cell>
        </row>
        <row r="242">
          <cell r="B242" t="str">
            <v>TFMI</v>
          </cell>
          <cell r="C242" t="str">
            <v>TFMI</v>
          </cell>
          <cell r="D242" t="str">
            <v>KOTA BARU</v>
          </cell>
          <cell r="E242" t="str">
            <v>Mahrus</v>
          </cell>
          <cell r="F242" t="str">
            <v>MRS</v>
          </cell>
          <cell r="G242" t="str">
            <v>Roni Permana</v>
          </cell>
          <cell r="H242" t="str">
            <v>RPA</v>
          </cell>
        </row>
        <row r="243">
          <cell r="B243" t="str">
            <v>T9NP</v>
          </cell>
          <cell r="C243" t="str">
            <v>T9NP</v>
          </cell>
          <cell r="D243" t="str">
            <v>SARASWATI</v>
          </cell>
          <cell r="E243" t="str">
            <v>Mahrus</v>
          </cell>
          <cell r="F243" t="str">
            <v>MRS</v>
          </cell>
          <cell r="G243" t="str">
            <v>Agung Gunawan</v>
          </cell>
          <cell r="H243" t="str">
            <v>AGN</v>
          </cell>
        </row>
        <row r="244">
          <cell r="B244" t="str">
            <v>TZBZ</v>
          </cell>
          <cell r="C244" t="str">
            <v>TZBZ</v>
          </cell>
          <cell r="D244" t="str">
            <v>SAGALA HERANG BARU</v>
          </cell>
          <cell r="E244" t="str">
            <v>Imam Wahyudi</v>
          </cell>
          <cell r="F244" t="str">
            <v>IWD</v>
          </cell>
          <cell r="G244" t="str">
            <v>Zamaludin Yusuf</v>
          </cell>
          <cell r="H244" t="str">
            <v>ZML</v>
          </cell>
        </row>
        <row r="245">
          <cell r="B245" t="str">
            <v>TQBS</v>
          </cell>
          <cell r="C245" t="str">
            <v>TQBS</v>
          </cell>
          <cell r="D245" t="str">
            <v>SULTAN HASANUDIN RAYA</v>
          </cell>
          <cell r="E245" t="str">
            <v>Sony Tri Caksono</v>
          </cell>
          <cell r="F245" t="str">
            <v>STN</v>
          </cell>
          <cell r="G245" t="str">
            <v>Fahmi</v>
          </cell>
          <cell r="H245" t="str">
            <v>FHI</v>
          </cell>
        </row>
        <row r="246">
          <cell r="B246" t="str">
            <v>TKEH</v>
          </cell>
          <cell r="C246" t="str">
            <v>FQS2</v>
          </cell>
          <cell r="D246" t="str">
            <v>CILEGONG 72</v>
          </cell>
          <cell r="E246" t="str">
            <v>Suharno</v>
          </cell>
          <cell r="F246" t="str">
            <v>SHO</v>
          </cell>
          <cell r="G246" t="str">
            <v>Rizki Hikmatul Rahmawan</v>
          </cell>
          <cell r="H246" t="str">
            <v>RHN</v>
          </cell>
        </row>
        <row r="247">
          <cell r="B247" t="str">
            <v>TRNN</v>
          </cell>
          <cell r="C247" t="str">
            <v>TRNN</v>
          </cell>
          <cell r="D247" t="str">
            <v>CIREOG</v>
          </cell>
          <cell r="E247" t="str">
            <v>Suparman</v>
          </cell>
          <cell r="F247" t="str">
            <v>SPN</v>
          </cell>
          <cell r="G247" t="str">
            <v>Deenik Bintang Ihdaasyar</v>
          </cell>
          <cell r="H247" t="str">
            <v>DBI</v>
          </cell>
        </row>
        <row r="248">
          <cell r="B248" t="str">
            <v>TJYO</v>
          </cell>
          <cell r="C248" t="str">
            <v>TJYO</v>
          </cell>
          <cell r="D248" t="str">
            <v>SURADIREJA 89</v>
          </cell>
          <cell r="E248" t="str">
            <v>Suharno</v>
          </cell>
          <cell r="F248" t="str">
            <v>SHO</v>
          </cell>
          <cell r="G248" t="str">
            <v>Priyan Muharofian</v>
          </cell>
          <cell r="H248" t="str">
            <v>PMN</v>
          </cell>
        </row>
        <row r="249">
          <cell r="B249" t="str">
            <v>T9F9</v>
          </cell>
          <cell r="C249" t="str">
            <v>T9F9</v>
          </cell>
          <cell r="D249" t="str">
            <v>ALAM PESONA WANAJAYA</v>
          </cell>
          <cell r="E249" t="str">
            <v>Tarma Efendi</v>
          </cell>
          <cell r="F249" t="str">
            <v>TFI</v>
          </cell>
          <cell r="G249" t="str">
            <v>Andi Nurdiansyah</v>
          </cell>
          <cell r="H249" t="str">
            <v>AND</v>
          </cell>
        </row>
        <row r="250">
          <cell r="B250" t="str">
            <v>TRVY</v>
          </cell>
          <cell r="C250" t="str">
            <v>TRVY</v>
          </cell>
          <cell r="D250" t="str">
            <v>PRAMUKA</v>
          </cell>
          <cell r="E250" t="str">
            <v>Suharno</v>
          </cell>
          <cell r="F250" t="str">
            <v>SHO</v>
          </cell>
          <cell r="G250" t="str">
            <v>Rizki Hikmatul Rahmawan</v>
          </cell>
          <cell r="H250" t="str">
            <v>RHN</v>
          </cell>
        </row>
        <row r="251">
          <cell r="B251" t="str">
            <v>TBLD</v>
          </cell>
          <cell r="C251" t="str">
            <v>TBLD</v>
          </cell>
          <cell r="D251" t="str">
            <v>CAMPAKA CIKUMPAY</v>
          </cell>
          <cell r="E251" t="str">
            <v>Suparman</v>
          </cell>
          <cell r="F251" t="str">
            <v>SPN</v>
          </cell>
          <cell r="G251" t="str">
            <v>Deenik Bintang Ihdaasyar</v>
          </cell>
          <cell r="H251" t="str">
            <v>DBI</v>
          </cell>
        </row>
        <row r="252">
          <cell r="B252" t="str">
            <v>TY0M</v>
          </cell>
          <cell r="C252" t="str">
            <v>TY0M</v>
          </cell>
          <cell r="D252" t="str">
            <v>JAMPANG JATIMULYA</v>
          </cell>
          <cell r="E252" t="str">
            <v>Wildan Imami Al Chakim</v>
          </cell>
          <cell r="F252" t="str">
            <v>WDN</v>
          </cell>
          <cell r="G252" t="str">
            <v>Firman Alamsah</v>
          </cell>
          <cell r="H252" t="str">
            <v>FAH</v>
          </cell>
        </row>
        <row r="253">
          <cell r="B253" t="str">
            <v>FUYJ</v>
          </cell>
          <cell r="C253" t="str">
            <v>FUYJ</v>
          </cell>
          <cell r="D253" t="str">
            <v>MUSTIKA GRANDE</v>
          </cell>
          <cell r="E253" t="str">
            <v>Triyono Bin Yoso Pawiro</v>
          </cell>
          <cell r="F253" t="str">
            <v>TYO</v>
          </cell>
          <cell r="G253" t="str">
            <v>Imam Maulana Ginanjar</v>
          </cell>
          <cell r="H253" t="str">
            <v>IMG</v>
          </cell>
        </row>
        <row r="254">
          <cell r="B254" t="str">
            <v>TBJ3</v>
          </cell>
          <cell r="C254" t="str">
            <v>TBJ3</v>
          </cell>
          <cell r="D254" t="str">
            <v>MARACANG KRAJAN</v>
          </cell>
          <cell r="E254" t="str">
            <v>Suparman</v>
          </cell>
          <cell r="F254" t="str">
            <v>SPN</v>
          </cell>
          <cell r="G254" t="str">
            <v>Restu Nurzamil Haq</v>
          </cell>
          <cell r="H254" t="str">
            <v>RNQ</v>
          </cell>
        </row>
        <row r="255">
          <cell r="B255" t="str">
            <v>TJ1Q</v>
          </cell>
          <cell r="C255" t="str">
            <v>TJ1Q</v>
          </cell>
          <cell r="D255" t="str">
            <v>TRIDAYA RAYA</v>
          </cell>
          <cell r="E255" t="str">
            <v>Sony Tri Caksono</v>
          </cell>
          <cell r="F255" t="str">
            <v>STN</v>
          </cell>
          <cell r="G255" t="str">
            <v>Ali Mustopa</v>
          </cell>
          <cell r="H255" t="str">
            <v>AMA</v>
          </cell>
        </row>
        <row r="256">
          <cell r="B256" t="str">
            <v>TEPQ</v>
          </cell>
          <cell r="C256" t="str">
            <v>TEPQ</v>
          </cell>
          <cell r="D256" t="str">
            <v>IBRAHIM SINGADILAGA 54</v>
          </cell>
          <cell r="E256" t="str">
            <v>Suharno</v>
          </cell>
          <cell r="F256" t="str">
            <v>SHO</v>
          </cell>
          <cell r="G256" t="str">
            <v>Niko Parman</v>
          </cell>
          <cell r="H256" t="str">
            <v>NPN</v>
          </cell>
        </row>
        <row r="257">
          <cell r="B257" t="str">
            <v>TM84</v>
          </cell>
          <cell r="C257" t="str">
            <v>TM84</v>
          </cell>
          <cell r="D257" t="str">
            <v>IPIK GANDAMANAH 11</v>
          </cell>
          <cell r="E257" t="str">
            <v>Suparman</v>
          </cell>
          <cell r="F257" t="str">
            <v>SPN</v>
          </cell>
          <cell r="G257" t="str">
            <v>Sutrisno Setiawan</v>
          </cell>
          <cell r="H257" t="str">
            <v>SSN</v>
          </cell>
        </row>
        <row r="258">
          <cell r="B258" t="str">
            <v>TNU6</v>
          </cell>
          <cell r="C258" t="str">
            <v>TNU6</v>
          </cell>
          <cell r="D258" t="str">
            <v>KOSAMBI CURUG</v>
          </cell>
          <cell r="E258" t="str">
            <v>Rochmad Rochmadon</v>
          </cell>
          <cell r="F258" t="str">
            <v>RRN</v>
          </cell>
          <cell r="G258" t="str">
            <v>Dedi Buldan</v>
          </cell>
          <cell r="H258" t="str">
            <v>DBN</v>
          </cell>
        </row>
        <row r="259">
          <cell r="B259" t="str">
            <v>TN1X</v>
          </cell>
          <cell r="C259" t="str">
            <v>TN1X</v>
          </cell>
          <cell r="D259" t="str">
            <v>SUKATANI RAYA</v>
          </cell>
          <cell r="E259" t="str">
            <v>Tarma Efendi</v>
          </cell>
          <cell r="F259" t="str">
            <v>TFI</v>
          </cell>
          <cell r="G259" t="str">
            <v>Eri Eriyanto</v>
          </cell>
          <cell r="H259" t="str">
            <v>EYO</v>
          </cell>
        </row>
        <row r="260">
          <cell r="B260" t="str">
            <v>F3XH</v>
          </cell>
          <cell r="C260" t="str">
            <v>F3XH</v>
          </cell>
          <cell r="D260" t="str">
            <v>GRAND RESIDENCE</v>
          </cell>
          <cell r="E260" t="str">
            <v>Triyono Bin Yoso Pawiro</v>
          </cell>
          <cell r="F260" t="str">
            <v>TYO</v>
          </cell>
          <cell r="G260" t="str">
            <v>Aep Saepudin</v>
          </cell>
          <cell r="H260" t="str">
            <v>APN</v>
          </cell>
        </row>
        <row r="261">
          <cell r="B261" t="str">
            <v>TY63</v>
          </cell>
          <cell r="C261" t="str">
            <v>TY63</v>
          </cell>
          <cell r="D261" t="str">
            <v>JATISARI RAYA</v>
          </cell>
          <cell r="E261" t="str">
            <v>Mahrus</v>
          </cell>
          <cell r="F261" t="str">
            <v>MRS</v>
          </cell>
          <cell r="G261" t="str">
            <v>Roni Permana</v>
          </cell>
          <cell r="H261" t="str">
            <v>RPA</v>
          </cell>
        </row>
        <row r="262">
          <cell r="B262" t="str">
            <v>T49W</v>
          </cell>
          <cell r="C262" t="str">
            <v>T49W</v>
          </cell>
          <cell r="D262" t="str">
            <v>DAWUAN</v>
          </cell>
          <cell r="E262" t="str">
            <v>Imam Wahyudi</v>
          </cell>
          <cell r="F262" t="str">
            <v>IWD</v>
          </cell>
          <cell r="G262" t="str">
            <v>Asep Solehudin</v>
          </cell>
          <cell r="H262" t="str">
            <v>ASP</v>
          </cell>
        </row>
        <row r="263">
          <cell r="B263" t="str">
            <v>T0ER</v>
          </cell>
          <cell r="C263" t="str">
            <v>T0ER</v>
          </cell>
          <cell r="D263" t="str">
            <v>SUMBER JAYA RAYA</v>
          </cell>
          <cell r="E263" t="str">
            <v>Sony Tri Caksono</v>
          </cell>
          <cell r="F263" t="str">
            <v>STN</v>
          </cell>
          <cell r="G263" t="str">
            <v>Ali Mustopa</v>
          </cell>
          <cell r="H263" t="str">
            <v>AMA</v>
          </cell>
        </row>
        <row r="264">
          <cell r="B264" t="str">
            <v>TE2V</v>
          </cell>
          <cell r="C264" t="str">
            <v>TE2V</v>
          </cell>
          <cell r="D264" t="str">
            <v>REST AREA KM 62 B</v>
          </cell>
          <cell r="E264" t="str">
            <v>Rochmad Rochmadon</v>
          </cell>
          <cell r="F264" t="str">
            <v>RRN</v>
          </cell>
          <cell r="G264" t="str">
            <v>Eddy Cahyadi</v>
          </cell>
          <cell r="H264" t="str">
            <v>ECI</v>
          </cell>
        </row>
        <row r="265">
          <cell r="B265" t="str">
            <v>TGOI</v>
          </cell>
          <cell r="C265" t="str">
            <v>TGOI</v>
          </cell>
          <cell r="D265" t="str">
            <v>PEBAYURAN</v>
          </cell>
          <cell r="E265" t="str">
            <v>Tarma Efendi</v>
          </cell>
          <cell r="F265" t="str">
            <v>TFI</v>
          </cell>
          <cell r="G265" t="str">
            <v>Eri Eriyanto</v>
          </cell>
          <cell r="H265" t="str">
            <v>EYO</v>
          </cell>
        </row>
        <row r="266">
          <cell r="B266" t="str">
            <v>TT0J</v>
          </cell>
          <cell r="C266" t="str">
            <v>TT0J</v>
          </cell>
          <cell r="D266" t="str">
            <v>SUKARAYA REGENCY</v>
          </cell>
          <cell r="E266" t="str">
            <v>Tarma Efendi</v>
          </cell>
          <cell r="F266" t="str">
            <v>TFI</v>
          </cell>
          <cell r="G266" t="str">
            <v>Aep Saepudin</v>
          </cell>
          <cell r="H266" t="str">
            <v>AEP</v>
          </cell>
        </row>
        <row r="267">
          <cell r="B267" t="str">
            <v>FJQF</v>
          </cell>
          <cell r="C267" t="str">
            <v>FJQF</v>
          </cell>
          <cell r="D267" t="str">
            <v>METLAND TAMBUN</v>
          </cell>
          <cell r="E267" t="str">
            <v>Sony Tri Caksono</v>
          </cell>
          <cell r="F267" t="str">
            <v>STN</v>
          </cell>
          <cell r="G267" t="str">
            <v>Fahmi</v>
          </cell>
          <cell r="H267" t="str">
            <v>FHI</v>
          </cell>
        </row>
        <row r="268">
          <cell r="B268" t="str">
            <v>T6M8</v>
          </cell>
          <cell r="C268" t="str">
            <v>T6M8</v>
          </cell>
          <cell r="D268" t="str">
            <v>WARUNG ASEM</v>
          </cell>
          <cell r="E268" t="str">
            <v>Suyatno</v>
          </cell>
          <cell r="F268" t="str">
            <v>YTO</v>
          </cell>
          <cell r="G268" t="str">
            <v>Samsul Bahri</v>
          </cell>
          <cell r="H268" t="str">
            <v>SBI</v>
          </cell>
        </row>
        <row r="269">
          <cell r="B269" t="str">
            <v>TKWZ</v>
          </cell>
          <cell r="C269" t="str">
            <v>TKWZ</v>
          </cell>
          <cell r="D269" t="str">
            <v>SPBU KALIMALANG</v>
          </cell>
          <cell r="E269" t="str">
            <v>Undang Hermawan</v>
          </cell>
          <cell r="F269" t="str">
            <v>UHN</v>
          </cell>
          <cell r="G269" t="str">
            <v>Endriyani</v>
          </cell>
          <cell r="H269" t="str">
            <v>EDR</v>
          </cell>
        </row>
        <row r="270">
          <cell r="B270" t="str">
            <v>TP94</v>
          </cell>
          <cell r="C270" t="str">
            <v>TP94</v>
          </cell>
          <cell r="D270" t="str">
            <v>DANGDEUR 27</v>
          </cell>
          <cell r="E270" t="str">
            <v>Imam Wahyudi</v>
          </cell>
          <cell r="F270" t="str">
            <v>IWD</v>
          </cell>
          <cell r="G270" t="str">
            <v>Restu Aditya</v>
          </cell>
          <cell r="H270" t="str">
            <v>RAA</v>
          </cell>
        </row>
        <row r="271">
          <cell r="B271" t="str">
            <v>TCGM</v>
          </cell>
          <cell r="C271" t="str">
            <v>TCGM</v>
          </cell>
          <cell r="D271" t="str">
            <v>PURI CIKARANG INDAH</v>
          </cell>
          <cell r="E271" t="str">
            <v>Tarma Efendi</v>
          </cell>
          <cell r="F271" t="str">
            <v>TFI</v>
          </cell>
          <cell r="G271" t="str">
            <v>Muji Syukur</v>
          </cell>
          <cell r="H271" t="str">
            <v>MSR</v>
          </cell>
        </row>
        <row r="272">
          <cell r="B272" t="str">
            <v>FVG6</v>
          </cell>
          <cell r="C272" t="str">
            <v>T76C</v>
          </cell>
          <cell r="D272" t="str">
            <v>PATOKBEUSI 2</v>
          </cell>
          <cell r="E272" t="str">
            <v>Suyatno</v>
          </cell>
          <cell r="F272" t="str">
            <v>YTO</v>
          </cell>
          <cell r="G272" t="str">
            <v>Teguh Rianto</v>
          </cell>
          <cell r="H272" t="str">
            <v>TRO</v>
          </cell>
        </row>
        <row r="273">
          <cell r="B273" t="str">
            <v>TY9O</v>
          </cell>
          <cell r="C273" t="str">
            <v>TY9O</v>
          </cell>
          <cell r="D273" t="str">
            <v>PERTIGAAN KALIJATI</v>
          </cell>
          <cell r="E273" t="str">
            <v>Imam Wahyudi</v>
          </cell>
          <cell r="F273" t="str">
            <v>IWD</v>
          </cell>
          <cell r="G273" t="str">
            <v>Asep Solehudin</v>
          </cell>
          <cell r="H273" t="str">
            <v>ASP</v>
          </cell>
        </row>
        <row r="274">
          <cell r="B274" t="str">
            <v>TTDA</v>
          </cell>
          <cell r="C274" t="str">
            <v>F1SI</v>
          </cell>
          <cell r="D274" t="str">
            <v>BENDUL SUKATANI</v>
          </cell>
          <cell r="E274" t="str">
            <v>Suharno</v>
          </cell>
          <cell r="F274" t="str">
            <v>SHO</v>
          </cell>
          <cell r="G274" t="str">
            <v>Ridwan Ilyas Suhendar</v>
          </cell>
          <cell r="H274" t="str">
            <v>RIS</v>
          </cell>
        </row>
        <row r="275">
          <cell r="B275" t="str">
            <v>TV3N</v>
          </cell>
          <cell r="C275" t="str">
            <v>TV3N</v>
          </cell>
          <cell r="D275" t="str">
            <v>OESMAN</v>
          </cell>
          <cell r="E275" t="str">
            <v>Suharno</v>
          </cell>
          <cell r="F275" t="str">
            <v>SHO</v>
          </cell>
          <cell r="G275" t="str">
            <v>Niko Parman</v>
          </cell>
          <cell r="H275" t="str">
            <v>NPN</v>
          </cell>
        </row>
        <row r="276">
          <cell r="B276" t="str">
            <v>TYV2</v>
          </cell>
          <cell r="C276" t="str">
            <v>TYV2</v>
          </cell>
          <cell r="D276" t="str">
            <v>KALIBARU BARAT RAYA</v>
          </cell>
          <cell r="E276" t="str">
            <v>Undang Hermawan</v>
          </cell>
          <cell r="F276" t="str">
            <v>UHN</v>
          </cell>
          <cell r="G276" t="str">
            <v>Firmansyah</v>
          </cell>
          <cell r="H276" t="str">
            <v>FSH</v>
          </cell>
        </row>
        <row r="277">
          <cell r="B277" t="str">
            <v>TAUE</v>
          </cell>
          <cell r="C277" t="str">
            <v>TAUE</v>
          </cell>
          <cell r="D277" t="str">
            <v>HASANUDIN 2</v>
          </cell>
          <cell r="E277" t="str">
            <v>Sony Tri Caksono</v>
          </cell>
          <cell r="F277" t="str">
            <v>STN</v>
          </cell>
          <cell r="G277" t="str">
            <v>Fahmi</v>
          </cell>
          <cell r="H277" t="str">
            <v>FHI</v>
          </cell>
        </row>
        <row r="278">
          <cell r="B278" t="str">
            <v>TIC1</v>
          </cell>
          <cell r="C278" t="str">
            <v>TIC1</v>
          </cell>
          <cell r="D278" t="str">
            <v>CIKUNIR</v>
          </cell>
          <cell r="E278" t="str">
            <v>Asep Setiawan</v>
          </cell>
          <cell r="F278" t="str">
            <v>ASN</v>
          </cell>
          <cell r="G278" t="str">
            <v>Roni Sutiawan</v>
          </cell>
          <cell r="H278" t="str">
            <v>RSN</v>
          </cell>
        </row>
        <row r="279">
          <cell r="B279" t="str">
            <v>TX2W</v>
          </cell>
          <cell r="C279" t="str">
            <v>TX2W</v>
          </cell>
          <cell r="D279" t="str">
            <v>BANYUSARI</v>
          </cell>
          <cell r="E279" t="str">
            <v>Mahrus</v>
          </cell>
          <cell r="F279" t="str">
            <v>MRS</v>
          </cell>
          <cell r="G279" t="str">
            <v>Abdul Rohman</v>
          </cell>
          <cell r="H279" t="str">
            <v>AHN</v>
          </cell>
        </row>
        <row r="280">
          <cell r="B280" t="str">
            <v>TMV9</v>
          </cell>
          <cell r="C280" t="str">
            <v>TMV9</v>
          </cell>
          <cell r="D280" t="str">
            <v>CIBOGO PLERED</v>
          </cell>
          <cell r="E280" t="str">
            <v>Suharno</v>
          </cell>
          <cell r="F280" t="str">
            <v>SHO</v>
          </cell>
          <cell r="G280" t="str">
            <v>Husen Alivelayati</v>
          </cell>
          <cell r="H280" t="str">
            <v>HAI</v>
          </cell>
        </row>
        <row r="281">
          <cell r="B281" t="str">
            <v>TNV7</v>
          </cell>
          <cell r="C281" t="str">
            <v>TNV7</v>
          </cell>
          <cell r="D281" t="str">
            <v>DIPONEGORO KM37</v>
          </cell>
          <cell r="E281" t="str">
            <v>Edi Riswandi</v>
          </cell>
          <cell r="F281" t="str">
            <v>ERI</v>
          </cell>
          <cell r="G281" t="str">
            <v>Stefanus</v>
          </cell>
          <cell r="H281" t="str">
            <v>STF</v>
          </cell>
        </row>
        <row r="282">
          <cell r="B282" t="str">
            <v>TQCE</v>
          </cell>
          <cell r="C282" t="str">
            <v>TQCE</v>
          </cell>
          <cell r="D282" t="str">
            <v>JUANDA RAYA BEKASI</v>
          </cell>
          <cell r="E282" t="str">
            <v>Wildan Imami Al Chakim</v>
          </cell>
          <cell r="F282" t="str">
            <v>WDN</v>
          </cell>
          <cell r="G282" t="str">
            <v>Firman Alamsah</v>
          </cell>
          <cell r="H282" t="str">
            <v>FAH</v>
          </cell>
        </row>
        <row r="283">
          <cell r="B283" t="str">
            <v>TAZ0</v>
          </cell>
          <cell r="C283" t="str">
            <v>TAZ0</v>
          </cell>
          <cell r="D283" t="str">
            <v>CIASEM HILIR</v>
          </cell>
          <cell r="E283" t="str">
            <v>Suyatno</v>
          </cell>
          <cell r="F283" t="str">
            <v>YTO</v>
          </cell>
          <cell r="G283" t="str">
            <v>Sugiyono</v>
          </cell>
          <cell r="H283" t="str">
            <v>SYO</v>
          </cell>
        </row>
        <row r="284">
          <cell r="B284" t="str">
            <v>TLMC</v>
          </cell>
          <cell r="C284" t="str">
            <v>TLMC</v>
          </cell>
          <cell r="D284" t="str">
            <v>KARYA MUKTI KARAWANG</v>
          </cell>
          <cell r="E284" t="str">
            <v>Mahrus</v>
          </cell>
          <cell r="F284" t="str">
            <v>MRS</v>
          </cell>
          <cell r="G284" t="str">
            <v>Epi Sumantri</v>
          </cell>
          <cell r="H284" t="str">
            <v>EPI</v>
          </cell>
        </row>
        <row r="285">
          <cell r="B285" t="str">
            <v>T5SE</v>
          </cell>
          <cell r="C285" t="str">
            <v>T5SE</v>
          </cell>
          <cell r="D285" t="str">
            <v>SARENGSENG</v>
          </cell>
          <cell r="E285" t="str">
            <v>Suyatno</v>
          </cell>
          <cell r="F285" t="str">
            <v>YTO</v>
          </cell>
          <cell r="G285" t="str">
            <v>Teguh Rianto</v>
          </cell>
          <cell r="H285" t="str">
            <v>TRO</v>
          </cell>
        </row>
        <row r="286">
          <cell r="B286" t="str">
            <v>T1T7</v>
          </cell>
          <cell r="C286" t="str">
            <v>T1T7</v>
          </cell>
          <cell r="D286" t="str">
            <v>PUSAKA NAGARA 2</v>
          </cell>
          <cell r="E286" t="str">
            <v>Suyatno</v>
          </cell>
          <cell r="F286" t="str">
            <v>YTO</v>
          </cell>
          <cell r="G286" t="str">
            <v>Yana Casyana</v>
          </cell>
          <cell r="H286" t="str">
            <v>YCA</v>
          </cell>
        </row>
        <row r="287">
          <cell r="B287" t="str">
            <v>T7CU</v>
          </cell>
          <cell r="C287" t="str">
            <v>T7CU</v>
          </cell>
          <cell r="D287" t="str">
            <v>CITEKO</v>
          </cell>
          <cell r="E287" t="str">
            <v>Suharno</v>
          </cell>
          <cell r="F287" t="str">
            <v>SHO</v>
          </cell>
          <cell r="G287" t="str">
            <v>Husen Alivelayati</v>
          </cell>
          <cell r="H287" t="str">
            <v>HAI</v>
          </cell>
        </row>
        <row r="288">
          <cell r="B288" t="str">
            <v>T7CX</v>
          </cell>
          <cell r="C288" t="str">
            <v>T7CX</v>
          </cell>
          <cell r="D288" t="str">
            <v>TERUSAN PAHLAWAN</v>
          </cell>
          <cell r="E288" t="str">
            <v>Suharno</v>
          </cell>
          <cell r="F288" t="str">
            <v>SHO</v>
          </cell>
          <cell r="G288" t="str">
            <v>Niko Parman</v>
          </cell>
          <cell r="H288" t="str">
            <v>NPN</v>
          </cell>
        </row>
        <row r="289">
          <cell r="B289" t="str">
            <v>THAR</v>
          </cell>
          <cell r="C289" t="str">
            <v>THAR</v>
          </cell>
          <cell r="D289" t="str">
            <v>ASEM RAYA</v>
          </cell>
          <cell r="E289" t="str">
            <v>Agus Hermawan</v>
          </cell>
          <cell r="F289" t="str">
            <v>AHE</v>
          </cell>
          <cell r="G289" t="str">
            <v>Ari Sudaryanto</v>
          </cell>
          <cell r="H289" t="str">
            <v>ARS</v>
          </cell>
        </row>
        <row r="290">
          <cell r="B290" t="str">
            <v>T8HU</v>
          </cell>
          <cell r="C290" t="str">
            <v>T8HU</v>
          </cell>
          <cell r="D290" t="str">
            <v>KAMARUNG</v>
          </cell>
          <cell r="E290" t="str">
            <v>Suyatno</v>
          </cell>
          <cell r="F290" t="str">
            <v>YTO</v>
          </cell>
          <cell r="G290" t="str">
            <v>Nedi Junaedi</v>
          </cell>
          <cell r="H290" t="str">
            <v>NDI</v>
          </cell>
        </row>
        <row r="291">
          <cell r="B291" t="str">
            <v>FCGM</v>
          </cell>
          <cell r="C291" t="str">
            <v>TSFQ</v>
          </cell>
          <cell r="D291" t="str">
            <v>TELUK JAMBE 80</v>
          </cell>
          <cell r="E291" t="str">
            <v>Achmad Suntoro</v>
          </cell>
          <cell r="F291" t="str">
            <v>ASR</v>
          </cell>
          <cell r="G291" t="str">
            <v>Agus Hermawan</v>
          </cell>
          <cell r="H291" t="str">
            <v>AHW</v>
          </cell>
        </row>
        <row r="292">
          <cell r="B292" t="str">
            <v>TSMX</v>
          </cell>
          <cell r="C292" t="str">
            <v>TSMX</v>
          </cell>
          <cell r="D292" t="str">
            <v>VILLA WANASARI</v>
          </cell>
          <cell r="E292" t="str">
            <v>Sony Tri Caksono</v>
          </cell>
          <cell r="F292" t="str">
            <v>STN</v>
          </cell>
          <cell r="G292" t="str">
            <v>Edi Endriyanto</v>
          </cell>
          <cell r="H292" t="str">
            <v>ERO</v>
          </cell>
        </row>
        <row r="293">
          <cell r="B293" t="str">
            <v>TM15</v>
          </cell>
          <cell r="C293" t="str">
            <v>TM15</v>
          </cell>
          <cell r="D293" t="str">
            <v>PEBAYURAN RAYA</v>
          </cell>
          <cell r="E293" t="str">
            <v>Tarma Efendi</v>
          </cell>
          <cell r="F293" t="str">
            <v>TFI</v>
          </cell>
          <cell r="G293" t="str">
            <v>Eri Eriyanto</v>
          </cell>
          <cell r="H293" t="str">
            <v>EYO</v>
          </cell>
        </row>
        <row r="294">
          <cell r="B294" t="str">
            <v>TDZ1</v>
          </cell>
          <cell r="C294" t="str">
            <v>TDZ1</v>
          </cell>
          <cell r="D294" t="str">
            <v>PANGKAL PERJUANGAN 52</v>
          </cell>
          <cell r="E294" t="str">
            <v>Elan Ruslaeni</v>
          </cell>
          <cell r="F294" t="str">
            <v>ERS</v>
          </cell>
          <cell r="G294" t="str">
            <v>Sohibul Hidayat</v>
          </cell>
          <cell r="H294" t="str">
            <v>SHT</v>
          </cell>
        </row>
        <row r="295">
          <cell r="B295" t="str">
            <v>TDPP</v>
          </cell>
          <cell r="C295" t="str">
            <v>TDPP</v>
          </cell>
          <cell r="D295" t="str">
            <v>SAMPALAN</v>
          </cell>
          <cell r="E295" t="str">
            <v>Elan Ruslaeni</v>
          </cell>
          <cell r="F295" t="str">
            <v>ERS</v>
          </cell>
          <cell r="G295" t="str">
            <v>Rudi Septiadi</v>
          </cell>
          <cell r="H295" t="str">
            <v>RSI</v>
          </cell>
        </row>
        <row r="296">
          <cell r="B296" t="str">
            <v>T7MZ</v>
          </cell>
          <cell r="C296" t="str">
            <v>T7MZ</v>
          </cell>
          <cell r="D296" t="str">
            <v>KAMIJAYA</v>
          </cell>
          <cell r="E296" t="str">
            <v>Rochmad Rochmadon</v>
          </cell>
          <cell r="F296" t="str">
            <v>RRN</v>
          </cell>
          <cell r="G296" t="str">
            <v>Eddy Cahyadi</v>
          </cell>
          <cell r="H296" t="str">
            <v>ECI</v>
          </cell>
        </row>
        <row r="297">
          <cell r="B297" t="str">
            <v>T1HV</v>
          </cell>
          <cell r="C297" t="str">
            <v>RIUP</v>
          </cell>
          <cell r="D297" t="str">
            <v>BEKASI TIMUR REGENCY</v>
          </cell>
          <cell r="E297" t="str">
            <v>Agus Hermawan</v>
          </cell>
          <cell r="F297" t="str">
            <v>AHE</v>
          </cell>
          <cell r="G297" t="str">
            <v>Sri Lestari</v>
          </cell>
          <cell r="H297" t="str">
            <v>SLI</v>
          </cell>
        </row>
        <row r="298">
          <cell r="B298" t="str">
            <v>TJZL</v>
          </cell>
          <cell r="C298" t="str">
            <v>TJZL</v>
          </cell>
          <cell r="D298" t="str">
            <v>MEKARSARI RAYA 2</v>
          </cell>
          <cell r="E298" t="str">
            <v>Wildan Imami Al Chakim</v>
          </cell>
          <cell r="F298" t="str">
            <v>WDN</v>
          </cell>
          <cell r="G298" t="str">
            <v>Yusup Bahtiar</v>
          </cell>
          <cell r="H298" t="str">
            <v>YBR</v>
          </cell>
        </row>
        <row r="299">
          <cell r="B299" t="str">
            <v>T3DY</v>
          </cell>
          <cell r="C299" t="str">
            <v>T3DY</v>
          </cell>
          <cell r="D299" t="str">
            <v>KAPTEN HANAFIAH</v>
          </cell>
          <cell r="E299" t="str">
            <v>Imam Wahyudi</v>
          </cell>
          <cell r="F299" t="str">
            <v>IWD</v>
          </cell>
          <cell r="G299" t="str">
            <v>Robby Abdul Jabar</v>
          </cell>
          <cell r="H299" t="str">
            <v>RAJ</v>
          </cell>
        </row>
        <row r="300">
          <cell r="B300" t="str">
            <v>T2NO</v>
          </cell>
          <cell r="C300" t="str">
            <v>T2NO</v>
          </cell>
          <cell r="D300" t="str">
            <v>DIPONEGORO RAYA</v>
          </cell>
          <cell r="E300" t="str">
            <v>Sony Tri Caksono</v>
          </cell>
          <cell r="F300" t="str">
            <v>STN</v>
          </cell>
          <cell r="G300" t="str">
            <v>Endang Sutrisna</v>
          </cell>
          <cell r="H300" t="str">
            <v>ETA</v>
          </cell>
        </row>
        <row r="301">
          <cell r="B301" t="str">
            <v>TQHS</v>
          </cell>
          <cell r="C301" t="str">
            <v>TQHS</v>
          </cell>
          <cell r="D301" t="str">
            <v>SUKALUYU</v>
          </cell>
          <cell r="E301" t="str">
            <v>Achmad Suntoro</v>
          </cell>
          <cell r="F301" t="str">
            <v>ASR</v>
          </cell>
          <cell r="G301" t="str">
            <v>Agus Julianto</v>
          </cell>
          <cell r="H301" t="str">
            <v>AJO</v>
          </cell>
        </row>
        <row r="302">
          <cell r="B302" t="str">
            <v>TENN</v>
          </cell>
          <cell r="C302" t="str">
            <v>TENN</v>
          </cell>
          <cell r="D302" t="str">
            <v>CIBUAYA</v>
          </cell>
          <cell r="E302" t="str">
            <v>Elan Ruslaeni</v>
          </cell>
          <cell r="F302" t="str">
            <v>ERS</v>
          </cell>
          <cell r="G302" t="str">
            <v>Darsam</v>
          </cell>
          <cell r="H302" t="str">
            <v>DSM</v>
          </cell>
        </row>
        <row r="303">
          <cell r="B303" t="str">
            <v>TVKJ</v>
          </cell>
          <cell r="C303" t="str">
            <v>TVKJ</v>
          </cell>
          <cell r="D303" t="str">
            <v>SUKAJADI CIKAMPEK</v>
          </cell>
          <cell r="E303" t="str">
            <v>Mahrus</v>
          </cell>
          <cell r="F303" t="str">
            <v>MRS</v>
          </cell>
          <cell r="G303" t="str">
            <v>Agung Gunawan</v>
          </cell>
          <cell r="H303" t="str">
            <v>AGN</v>
          </cell>
        </row>
        <row r="304">
          <cell r="B304" t="str">
            <v>FX5G</v>
          </cell>
          <cell r="C304" t="str">
            <v>THLP</v>
          </cell>
          <cell r="D304" t="str">
            <v>ADIARSA</v>
          </cell>
          <cell r="E304" t="str">
            <v>Achmad Suntoro</v>
          </cell>
          <cell r="F304" t="str">
            <v>ASR</v>
          </cell>
          <cell r="G304" t="str">
            <v>Nanang Kristiyono</v>
          </cell>
          <cell r="H304" t="str">
            <v>NNG</v>
          </cell>
        </row>
        <row r="305">
          <cell r="B305" t="str">
            <v>TGA0</v>
          </cell>
          <cell r="C305" t="str">
            <v>TGA0</v>
          </cell>
          <cell r="D305" t="str">
            <v>PRAMUKA RAWA LUMBU</v>
          </cell>
          <cell r="E305" t="str">
            <v>Wildan Imami Al Chakim</v>
          </cell>
          <cell r="F305" t="str">
            <v>WDN</v>
          </cell>
          <cell r="G305" t="str">
            <v>Sri Wisnuwati</v>
          </cell>
          <cell r="H305" t="str">
            <v>SWI</v>
          </cell>
        </row>
        <row r="306">
          <cell r="B306" t="str">
            <v>TMCP</v>
          </cell>
          <cell r="C306" t="str">
            <v>TMCP</v>
          </cell>
          <cell r="D306" t="str">
            <v>SUKATANI 8</v>
          </cell>
          <cell r="E306" t="str">
            <v>Suharno</v>
          </cell>
          <cell r="F306" t="str">
            <v>SHO</v>
          </cell>
          <cell r="G306" t="str">
            <v>Ridwan Ilyas Suhendar</v>
          </cell>
          <cell r="H306" t="str">
            <v>RIS</v>
          </cell>
        </row>
        <row r="307">
          <cell r="B307" t="str">
            <v>TXCN</v>
          </cell>
          <cell r="C307" t="str">
            <v>TXCN</v>
          </cell>
          <cell r="D307" t="str">
            <v>FRESH CELEBRATION TOWN </v>
          </cell>
          <cell r="E307" t="str">
            <v>Sony Tri Caksono</v>
          </cell>
          <cell r="F307" t="str">
            <v>STN</v>
          </cell>
          <cell r="G307" t="str">
            <v>Ratna Fisah</v>
          </cell>
          <cell r="H307" t="str">
            <v>RFI</v>
          </cell>
        </row>
        <row r="308">
          <cell r="B308" t="str">
            <v>TJ1Z</v>
          </cell>
          <cell r="C308" t="str">
            <v>TJ1Z</v>
          </cell>
          <cell r="D308" t="str">
            <v>DARANGDAN</v>
          </cell>
          <cell r="E308" t="str">
            <v>Suharno</v>
          </cell>
          <cell r="F308" t="str">
            <v>SHO</v>
          </cell>
          <cell r="G308" t="str">
            <v>Acep Maman Gahtoni</v>
          </cell>
          <cell r="H308" t="str">
            <v>AMG</v>
          </cell>
        </row>
        <row r="309">
          <cell r="B309" t="str">
            <v>T7J3</v>
          </cell>
          <cell r="C309" t="str">
            <v>T7J3</v>
          </cell>
          <cell r="D309" t="str">
            <v>BINTARA RAYA 2</v>
          </cell>
          <cell r="E309" t="str">
            <v>Undang Hermawan</v>
          </cell>
          <cell r="F309" t="str">
            <v>UHN</v>
          </cell>
          <cell r="G309" t="str">
            <v>Jati Setiyo Rohmat</v>
          </cell>
          <cell r="H309" t="str">
            <v>JSR</v>
          </cell>
        </row>
        <row r="310">
          <cell r="B310" t="str">
            <v>FOV1</v>
          </cell>
          <cell r="C310" t="str">
            <v>THNC</v>
          </cell>
          <cell r="D310" t="str">
            <v>KAMPUNG DUA</v>
          </cell>
          <cell r="E310" t="str">
            <v>Undang Hermawan</v>
          </cell>
          <cell r="F310" t="str">
            <v>UHN</v>
          </cell>
          <cell r="G310" t="str">
            <v>Endriyani</v>
          </cell>
          <cell r="H310" t="str">
            <v>EDR</v>
          </cell>
        </row>
        <row r="311">
          <cell r="B311" t="str">
            <v>TLC9</v>
          </cell>
          <cell r="C311" t="str">
            <v>TLC9</v>
          </cell>
          <cell r="D311" t="str">
            <v>SUKADAMI</v>
          </cell>
          <cell r="E311" t="str">
            <v>Suharno</v>
          </cell>
          <cell r="F311" t="str">
            <v>SHO</v>
          </cell>
          <cell r="G311" t="str">
            <v>Acep Maman Gahtoni</v>
          </cell>
          <cell r="H311" t="str">
            <v>AMG</v>
          </cell>
        </row>
        <row r="312">
          <cell r="B312" t="str">
            <v>TYJT</v>
          </cell>
          <cell r="C312" t="str">
            <v>TYJT</v>
          </cell>
          <cell r="D312" t="str">
            <v>PONDOK HIJAU RAYA</v>
          </cell>
          <cell r="E312" t="str">
            <v>Wildan Imami Al Chakim</v>
          </cell>
          <cell r="F312" t="str">
            <v>WDN</v>
          </cell>
          <cell r="G312" t="str">
            <v>Sri Wisnuwati</v>
          </cell>
          <cell r="H312" t="str">
            <v>SWI</v>
          </cell>
        </row>
        <row r="313">
          <cell r="B313" t="str">
            <v>THBS</v>
          </cell>
          <cell r="C313" t="str">
            <v>THBS</v>
          </cell>
          <cell r="D313" t="str">
            <v>FRESH NAROGONG PERMAI</v>
          </cell>
          <cell r="E313" t="str">
            <v>Wildan Imami Al Chakim</v>
          </cell>
          <cell r="F313" t="str">
            <v>WDN</v>
          </cell>
          <cell r="G313" t="str">
            <v>Zainal Arifin</v>
          </cell>
          <cell r="H313" t="str">
            <v>ZAN</v>
          </cell>
        </row>
        <row r="314">
          <cell r="B314" t="str">
            <v>TKI8</v>
          </cell>
          <cell r="C314" t="str">
            <v>TKI8</v>
          </cell>
          <cell r="D314" t="str">
            <v>GRAND WISATA 7</v>
          </cell>
          <cell r="E314" t="str">
            <v>Sony Tri Caksono</v>
          </cell>
          <cell r="F314" t="str">
            <v>STN</v>
          </cell>
          <cell r="G314" t="str">
            <v>Ratna Fisah</v>
          </cell>
          <cell r="H314" t="str">
            <v>RFI</v>
          </cell>
        </row>
        <row r="315">
          <cell r="B315" t="str">
            <v>TEAC</v>
          </cell>
          <cell r="C315" t="str">
            <v>TEAC</v>
          </cell>
          <cell r="D315" t="str">
            <v>CINANGSI</v>
          </cell>
          <cell r="E315" t="str">
            <v>Imam Wahyudi</v>
          </cell>
          <cell r="F315" t="str">
            <v>IWD</v>
          </cell>
          <cell r="G315" t="str">
            <v>Robby Abdul Jabar</v>
          </cell>
          <cell r="H315" t="str">
            <v>RAJ</v>
          </cell>
        </row>
        <row r="316">
          <cell r="B316" t="str">
            <v>TTQE</v>
          </cell>
          <cell r="C316" t="str">
            <v>TTQE</v>
          </cell>
          <cell r="D316" t="str">
            <v>M.HASIBUAN</v>
          </cell>
          <cell r="E316" t="str">
            <v>Asep Setiawan</v>
          </cell>
          <cell r="F316" t="str">
            <v>ASN</v>
          </cell>
          <cell r="G316" t="str">
            <v>Didi Suhandi</v>
          </cell>
          <cell r="H316" t="str">
            <v>DSI</v>
          </cell>
        </row>
        <row r="317">
          <cell r="B317" t="str">
            <v>TPD9</v>
          </cell>
          <cell r="C317" t="str">
            <v>TPD9</v>
          </cell>
          <cell r="D317" t="str">
            <v>MARGASARI</v>
          </cell>
          <cell r="E317" t="str">
            <v>Suharno</v>
          </cell>
          <cell r="F317" t="str">
            <v>SHO</v>
          </cell>
          <cell r="G317" t="str">
            <v>Priyan Muharofian</v>
          </cell>
          <cell r="H317" t="str">
            <v>PMN</v>
          </cell>
        </row>
        <row r="318">
          <cell r="B318" t="str">
            <v>TBNX</v>
          </cell>
          <cell r="C318" t="str">
            <v>FYG4</v>
          </cell>
          <cell r="D318" t="str">
            <v>TAMBAK MEKAR</v>
          </cell>
          <cell r="E318" t="str">
            <v>Imam Wahyudi</v>
          </cell>
          <cell r="F318" t="str">
            <v>IWD</v>
          </cell>
          <cell r="G318" t="str">
            <v>Irma Yunita</v>
          </cell>
          <cell r="H318" t="str">
            <v>ITA</v>
          </cell>
        </row>
        <row r="319">
          <cell r="B319" t="str">
            <v>T4YF</v>
          </cell>
          <cell r="C319" t="str">
            <v>T4YF</v>
          </cell>
          <cell r="D319" t="str">
            <v>SPBU MARGAHAYU</v>
          </cell>
          <cell r="E319" t="str">
            <v>Wildan Imami Al Chakim</v>
          </cell>
          <cell r="F319" t="str">
            <v>WDN</v>
          </cell>
          <cell r="G319" t="str">
            <v>Firman Alamsah</v>
          </cell>
          <cell r="H319" t="str">
            <v>FAH</v>
          </cell>
        </row>
        <row r="320">
          <cell r="B320" t="str">
            <v>TPIU</v>
          </cell>
          <cell r="C320" t="str">
            <v>TPIU</v>
          </cell>
          <cell r="D320" t="str">
            <v>DUTA PERMAI</v>
          </cell>
          <cell r="E320" t="str">
            <v>Undang Hermawan</v>
          </cell>
          <cell r="F320" t="str">
            <v>UHN</v>
          </cell>
          <cell r="G320" t="str">
            <v>Eko Iswanto</v>
          </cell>
          <cell r="H320" t="str">
            <v>EKO</v>
          </cell>
        </row>
        <row r="321">
          <cell r="B321" t="str">
            <v>TXA8</v>
          </cell>
          <cell r="C321" t="str">
            <v>TXA8</v>
          </cell>
          <cell r="D321" t="str">
            <v>PANGULAH</v>
          </cell>
          <cell r="E321" t="str">
            <v>Mahrus</v>
          </cell>
          <cell r="F321" t="str">
            <v>MRS</v>
          </cell>
          <cell r="G321" t="str">
            <v>Roni Permana</v>
          </cell>
          <cell r="H321" t="str">
            <v>RPA</v>
          </cell>
        </row>
        <row r="322">
          <cell r="B322" t="str">
            <v>TONB</v>
          </cell>
          <cell r="C322" t="str">
            <v>TONB</v>
          </cell>
          <cell r="D322" t="str">
            <v>MUSTIKA JAYA RAYA</v>
          </cell>
          <cell r="E322" t="str">
            <v>Agus Hermawan</v>
          </cell>
          <cell r="F322" t="str">
            <v>AHE</v>
          </cell>
          <cell r="G322" t="str">
            <v>Ari Sudaryanto</v>
          </cell>
          <cell r="H322" t="str">
            <v>ARS</v>
          </cell>
        </row>
        <row r="323">
          <cell r="B323" t="str">
            <v>TCVM</v>
          </cell>
          <cell r="C323" t="str">
            <v>TCVM</v>
          </cell>
          <cell r="D323" t="str">
            <v>MT.HARYONO RAYA</v>
          </cell>
          <cell r="E323" t="str">
            <v>Triyono Bin Yoso Pawiro</v>
          </cell>
          <cell r="F323" t="str">
            <v>TYO</v>
          </cell>
          <cell r="G323" t="str">
            <v>Suaibaul Aslamiah</v>
          </cell>
          <cell r="H323" t="str">
            <v>SAH</v>
          </cell>
        </row>
        <row r="324">
          <cell r="B324" t="str">
            <v>T0G2</v>
          </cell>
          <cell r="C324" t="str">
            <v>T0G2</v>
          </cell>
          <cell r="D324" t="str">
            <v>RANGGAGEDE</v>
          </cell>
          <cell r="E324" t="str">
            <v>Achmad Suntoro</v>
          </cell>
          <cell r="F324" t="str">
            <v>ASR</v>
          </cell>
          <cell r="G324" t="str">
            <v>Irmanudin</v>
          </cell>
          <cell r="H324" t="str">
            <v>INN</v>
          </cell>
        </row>
        <row r="325">
          <cell r="B325" t="str">
            <v>T64W</v>
          </cell>
          <cell r="C325" t="str">
            <v>T64W</v>
          </cell>
          <cell r="D325" t="str">
            <v>CIBATU KRAJAN</v>
          </cell>
          <cell r="E325" t="str">
            <v>Suparman</v>
          </cell>
          <cell r="F325" t="str">
            <v>SPN</v>
          </cell>
          <cell r="G325" t="str">
            <v>Deenik Bintang Ihdaasyar</v>
          </cell>
          <cell r="H325" t="str">
            <v>DBI</v>
          </cell>
        </row>
        <row r="326">
          <cell r="B326" t="str">
            <v>TOM9</v>
          </cell>
          <cell r="C326" t="str">
            <v>TOM9</v>
          </cell>
          <cell r="D326" t="str">
            <v>KARANG JATI</v>
          </cell>
          <cell r="E326" t="str">
            <v>Elan Ruslaeni</v>
          </cell>
          <cell r="F326" t="str">
            <v>ERS</v>
          </cell>
          <cell r="G326" t="str">
            <v>Darsam</v>
          </cell>
          <cell r="H326" t="str">
            <v>DSM</v>
          </cell>
        </row>
        <row r="327">
          <cell r="B327" t="str">
            <v>T1AO</v>
          </cell>
          <cell r="C327" t="str">
            <v>T1AO</v>
          </cell>
          <cell r="D327" t="str">
            <v>MEGA REGENCY RAYA</v>
          </cell>
          <cell r="E327" t="str">
            <v>Triyono Bin Yoso Pawiro</v>
          </cell>
          <cell r="F327" t="str">
            <v>TYO</v>
          </cell>
          <cell r="G327" t="str">
            <v>Agus Piali</v>
          </cell>
          <cell r="H327" t="str">
            <v>API</v>
          </cell>
        </row>
        <row r="328">
          <cell r="B328" t="str">
            <v>TXNM</v>
          </cell>
          <cell r="C328" t="str">
            <v>TXNM</v>
          </cell>
          <cell r="D328" t="str">
            <v>POINT REST AREA KM 72 B</v>
          </cell>
          <cell r="E328" t="str">
            <v>Suparman</v>
          </cell>
          <cell r="F328" t="str">
            <v>SPN</v>
          </cell>
          <cell r="G328" t="str">
            <v>Restu Nurzamil Haq</v>
          </cell>
          <cell r="H328" t="str">
            <v>RNQ</v>
          </cell>
        </row>
        <row r="329">
          <cell r="B329" t="str">
            <v>FNSC</v>
          </cell>
          <cell r="C329" t="str">
            <v>FNSC</v>
          </cell>
          <cell r="D329" t="str">
            <v>JOYO MARTONO RAYA</v>
          </cell>
          <cell r="E329" t="str">
            <v>Edi Riswandi</v>
          </cell>
          <cell r="F329" t="str">
            <v>ERI</v>
          </cell>
          <cell r="G329" t="str">
            <v>Stefanus</v>
          </cell>
          <cell r="H329" t="str">
            <v>STF</v>
          </cell>
        </row>
        <row r="330">
          <cell r="B330" t="str">
            <v>TMP2</v>
          </cell>
          <cell r="C330" t="str">
            <v>TMP2</v>
          </cell>
          <cell r="D330" t="str">
            <v>PUCUNG</v>
          </cell>
          <cell r="E330" t="str">
            <v>Mahrus</v>
          </cell>
          <cell r="F330" t="str">
            <v>MRS</v>
          </cell>
          <cell r="G330" t="str">
            <v>Suprapti Rahayu</v>
          </cell>
          <cell r="H330" t="str">
            <v>SHA</v>
          </cell>
        </row>
        <row r="331">
          <cell r="B331" t="str">
            <v>TEKP</v>
          </cell>
          <cell r="C331" t="str">
            <v>TEKP</v>
          </cell>
          <cell r="D331" t="str">
            <v>BOJONG MENTENG INDAH</v>
          </cell>
          <cell r="E331" t="str">
            <v>Agus Hermawan</v>
          </cell>
          <cell r="F331" t="str">
            <v>AHE</v>
          </cell>
          <cell r="G331" t="str">
            <v>Supriatna</v>
          </cell>
          <cell r="H331" t="str">
            <v>SNA</v>
          </cell>
        </row>
        <row r="332">
          <cell r="B332" t="str">
            <v>TXMD</v>
          </cell>
          <cell r="C332" t="str">
            <v>TXMD</v>
          </cell>
          <cell r="D332" t="str">
            <v>PEDURENAN INDAH</v>
          </cell>
          <cell r="E332" t="str">
            <v>Agus Hermawan</v>
          </cell>
          <cell r="F332" t="str">
            <v>AHE</v>
          </cell>
          <cell r="G332" t="str">
            <v>Sri Lestari</v>
          </cell>
          <cell r="H332" t="str">
            <v>SLI</v>
          </cell>
        </row>
        <row r="333">
          <cell r="B333" t="str">
            <v>TDAX</v>
          </cell>
          <cell r="C333" t="str">
            <v>TDAX</v>
          </cell>
          <cell r="D333" t="str">
            <v>BOSIH BARU</v>
          </cell>
          <cell r="E333" t="str">
            <v>Sony Tri Caksono</v>
          </cell>
          <cell r="F333" t="str">
            <v>STN</v>
          </cell>
          <cell r="G333" t="str">
            <v>Edi Endriyanto</v>
          </cell>
          <cell r="H333" t="str">
            <v>ERO</v>
          </cell>
        </row>
        <row r="334">
          <cell r="B334" t="str">
            <v>T5T4</v>
          </cell>
          <cell r="C334" t="str">
            <v>T5T4</v>
          </cell>
          <cell r="D334" t="str">
            <v>PAMANUKAN 3</v>
          </cell>
          <cell r="E334" t="str">
            <v>Suyatno</v>
          </cell>
          <cell r="F334" t="str">
            <v>YTO</v>
          </cell>
          <cell r="G334" t="str">
            <v>Sugiyono</v>
          </cell>
          <cell r="H334" t="str">
            <v>SYO</v>
          </cell>
        </row>
        <row r="335">
          <cell r="B335" t="str">
            <v>TSB1</v>
          </cell>
          <cell r="C335" t="str">
            <v>TSB1</v>
          </cell>
          <cell r="D335" t="str">
            <v>MUSTIKA JAYA 2</v>
          </cell>
          <cell r="E335" t="str">
            <v>Agus Hermawan</v>
          </cell>
          <cell r="F335" t="str">
            <v>AHE</v>
          </cell>
          <cell r="G335" t="str">
            <v>Ari Sudaryanto</v>
          </cell>
          <cell r="H335" t="str">
            <v>ARS</v>
          </cell>
        </row>
        <row r="336">
          <cell r="B336" t="str">
            <v>TVFS</v>
          </cell>
          <cell r="C336" t="str">
            <v>TVFS</v>
          </cell>
          <cell r="D336" t="str">
            <v>PEGADUNGAN</v>
          </cell>
          <cell r="E336" t="str">
            <v>Mahrus</v>
          </cell>
          <cell r="F336" t="str">
            <v>MRS</v>
          </cell>
          <cell r="G336" t="str">
            <v>Epi Sumantri</v>
          </cell>
          <cell r="H336" t="str">
            <v>EPI</v>
          </cell>
        </row>
        <row r="337">
          <cell r="B337" t="str">
            <v>T5FK</v>
          </cell>
          <cell r="C337" t="str">
            <v>T5FK</v>
          </cell>
          <cell r="D337" t="str">
            <v>CIBATU CIPEUNDEUY</v>
          </cell>
          <cell r="E337" t="str">
            <v>Suparman</v>
          </cell>
          <cell r="F337" t="str">
            <v>SPN</v>
          </cell>
          <cell r="G337" t="str">
            <v>Deenik Bintang Ihdaasyar</v>
          </cell>
          <cell r="H337" t="str">
            <v>DBI</v>
          </cell>
        </row>
        <row r="338">
          <cell r="B338" t="str">
            <v>TJKP</v>
          </cell>
          <cell r="C338" t="str">
            <v>TJKP</v>
          </cell>
          <cell r="D338" t="str">
            <v>CICINDE 2</v>
          </cell>
          <cell r="E338" t="str">
            <v>Mahrus</v>
          </cell>
          <cell r="F338" t="str">
            <v>MRS</v>
          </cell>
          <cell r="G338" t="str">
            <v>Abdul Rohman</v>
          </cell>
          <cell r="H338" t="str">
            <v>AHN</v>
          </cell>
        </row>
        <row r="339">
          <cell r="B339" t="str">
            <v>T49H</v>
          </cell>
          <cell r="C339" t="str">
            <v>T49H</v>
          </cell>
          <cell r="D339" t="str">
            <v>CIPARUNG SARI</v>
          </cell>
          <cell r="E339" t="str">
            <v>Suparman</v>
          </cell>
          <cell r="F339" t="str">
            <v>SPN</v>
          </cell>
          <cell r="G339" t="str">
            <v>Deenik Bintang Ihdaasyar</v>
          </cell>
          <cell r="H339" t="str">
            <v>DBI</v>
          </cell>
        </row>
        <row r="340">
          <cell r="B340" t="str">
            <v>T6G3</v>
          </cell>
          <cell r="C340" t="str">
            <v>T6G3</v>
          </cell>
          <cell r="D340" t="str">
            <v>KALIJATI 3</v>
          </cell>
          <cell r="E340" t="str">
            <v>Imam Wahyudi</v>
          </cell>
          <cell r="F340" t="str">
            <v>IWD</v>
          </cell>
          <cell r="G340" t="str">
            <v>Asep Solehudin</v>
          </cell>
          <cell r="H340" t="str">
            <v>ASP</v>
          </cell>
        </row>
        <row r="341">
          <cell r="B341" t="str">
            <v>TQ4K</v>
          </cell>
          <cell r="C341" t="str">
            <v>TQ4K</v>
          </cell>
          <cell r="D341" t="str">
            <v>DR TARUNO KARAWANG</v>
          </cell>
          <cell r="E341" t="str">
            <v>Achmad Suntoro</v>
          </cell>
          <cell r="F341" t="str">
            <v>ASR</v>
          </cell>
          <cell r="G341" t="str">
            <v>Nanang Kristiyono</v>
          </cell>
          <cell r="H341" t="str">
            <v>NNG</v>
          </cell>
        </row>
        <row r="342">
          <cell r="B342" t="str">
            <v>FOQH</v>
          </cell>
          <cell r="C342" t="str">
            <v>TQDN</v>
          </cell>
          <cell r="D342" t="str">
            <v>AMPERA SUBANG</v>
          </cell>
          <cell r="E342" t="str">
            <v>Suyatno</v>
          </cell>
          <cell r="F342" t="str">
            <v>YTO</v>
          </cell>
          <cell r="G342" t="str">
            <v>Nedi Junaedi</v>
          </cell>
          <cell r="H342" t="str">
            <v>NDI</v>
          </cell>
        </row>
        <row r="343">
          <cell r="B343" t="str">
            <v>FN11</v>
          </cell>
          <cell r="C343" t="str">
            <v>TH4Q</v>
          </cell>
          <cell r="D343" t="str">
            <v>TELUK JAMBE BARAT</v>
          </cell>
          <cell r="E343" t="str">
            <v>Achmad Suntoro</v>
          </cell>
          <cell r="F343" t="str">
            <v>ASR</v>
          </cell>
          <cell r="G343" t="str">
            <v>Arif Syaifudin</v>
          </cell>
          <cell r="H343" t="str">
            <v>ADN</v>
          </cell>
        </row>
        <row r="344">
          <cell r="B344" t="str">
            <v>FI96</v>
          </cell>
          <cell r="C344" t="str">
            <v>FI96</v>
          </cell>
          <cell r="D344" t="str">
            <v>MUTIARA GADING TIMUR RAYA</v>
          </cell>
          <cell r="E344" t="str">
            <v>Wildan Imami Al Chakim</v>
          </cell>
          <cell r="F344" t="str">
            <v>WDN</v>
          </cell>
          <cell r="G344" t="str">
            <v>Zainal Arifin</v>
          </cell>
          <cell r="H344" t="str">
            <v>ZAN</v>
          </cell>
        </row>
        <row r="345">
          <cell r="B345" t="str">
            <v>T0WN</v>
          </cell>
          <cell r="C345" t="str">
            <v>T0WN</v>
          </cell>
          <cell r="D345" t="str">
            <v>KEMBANG KUNING</v>
          </cell>
          <cell r="E345" t="str">
            <v>Suharno</v>
          </cell>
          <cell r="F345" t="str">
            <v>SHO</v>
          </cell>
          <cell r="G345" t="str">
            <v>Rizki Hikmatul Rahmawan</v>
          </cell>
          <cell r="H345" t="str">
            <v>RHN</v>
          </cell>
        </row>
        <row r="346">
          <cell r="B346" t="str">
            <v>T1HX</v>
          </cell>
          <cell r="C346" t="str">
            <v>T1HX</v>
          </cell>
          <cell r="D346" t="str">
            <v>ARIF RAHMAN HAKIM</v>
          </cell>
          <cell r="E346" t="str">
            <v>Imam Wahyudi</v>
          </cell>
          <cell r="F346" t="str">
            <v>IWD</v>
          </cell>
          <cell r="G346" t="str">
            <v>Robby Abdul Jabar</v>
          </cell>
          <cell r="H346" t="str">
            <v>RAJ</v>
          </cell>
        </row>
        <row r="347">
          <cell r="B347" t="str">
            <v>T31C</v>
          </cell>
          <cell r="C347" t="str">
            <v>T31C</v>
          </cell>
          <cell r="D347" t="str">
            <v>TELAGA SARI INDAH</v>
          </cell>
          <cell r="E347" t="str">
            <v>Elan Ruslaeni</v>
          </cell>
          <cell r="F347" t="str">
            <v>ERS</v>
          </cell>
          <cell r="G347" t="str">
            <v>Feri Irawan</v>
          </cell>
          <cell r="H347" t="str">
            <v>FIN</v>
          </cell>
        </row>
        <row r="348">
          <cell r="B348" t="str">
            <v>TDQ6</v>
          </cell>
          <cell r="C348" t="str">
            <v>TDQ6</v>
          </cell>
          <cell r="D348" t="str">
            <v>JUANDA RAYA CIKAMPEK</v>
          </cell>
          <cell r="E348" t="str">
            <v>Suparman</v>
          </cell>
          <cell r="F348" t="str">
            <v>SPN</v>
          </cell>
          <cell r="G348" t="str">
            <v>Elisabet Arsinta</v>
          </cell>
          <cell r="H348" t="str">
            <v>ESA</v>
          </cell>
        </row>
        <row r="349">
          <cell r="B349" t="str">
            <v>T40C</v>
          </cell>
          <cell r="C349" t="str">
            <v>T40C</v>
          </cell>
          <cell r="D349" t="str">
            <v>RUBAYA</v>
          </cell>
          <cell r="E349" t="str">
            <v>Elan Ruslaeni</v>
          </cell>
          <cell r="F349" t="str">
            <v>ERS</v>
          </cell>
          <cell r="G349" t="str">
            <v>Sohibul Hidayat</v>
          </cell>
          <cell r="H349" t="str">
            <v>SHT</v>
          </cell>
        </row>
        <row r="350">
          <cell r="B350" t="str">
            <v>TLMW</v>
          </cell>
          <cell r="C350" t="str">
            <v>TLMW</v>
          </cell>
          <cell r="D350" t="str">
            <v>SUROTO KUNTO</v>
          </cell>
          <cell r="E350" t="str">
            <v>Rochmad Rochmadon</v>
          </cell>
          <cell r="F350" t="str">
            <v>RRN</v>
          </cell>
          <cell r="G350" t="str">
            <v>Onang Mubarok</v>
          </cell>
          <cell r="H350" t="str">
            <v>ONG</v>
          </cell>
        </row>
        <row r="351">
          <cell r="B351" t="str">
            <v>T25A</v>
          </cell>
          <cell r="C351" t="str">
            <v>T25A</v>
          </cell>
          <cell r="D351" t="str">
            <v>SUDIRMAN RAYA</v>
          </cell>
          <cell r="E351" t="str">
            <v>Mahrus</v>
          </cell>
          <cell r="F351" t="str">
            <v>MRS</v>
          </cell>
          <cell r="G351" t="str">
            <v>Roni Permana</v>
          </cell>
          <cell r="H351" t="str">
            <v>RPA</v>
          </cell>
        </row>
        <row r="352">
          <cell r="B352" t="str">
            <v>THP2</v>
          </cell>
          <cell r="C352" t="str">
            <v>F3HV</v>
          </cell>
          <cell r="D352" t="str">
            <v>PEKAYON RAYA 2</v>
          </cell>
          <cell r="E352" t="str">
            <v>Asep Setiawan</v>
          </cell>
          <cell r="F352" t="str">
            <v>ASN</v>
          </cell>
          <cell r="G352" t="str">
            <v>Fajar Setyawan</v>
          </cell>
          <cell r="H352" t="str">
            <v>FSN</v>
          </cell>
        </row>
        <row r="353">
          <cell r="B353" t="str">
            <v>FRDG</v>
          </cell>
          <cell r="C353" t="str">
            <v>FRDG</v>
          </cell>
          <cell r="D353" t="str">
            <v>PONDOK PEKAYON INDAH RAYA</v>
          </cell>
          <cell r="E353" t="str">
            <v>Asep Setiawan</v>
          </cell>
          <cell r="F353" t="str">
            <v>ASN</v>
          </cell>
          <cell r="G353" t="str">
            <v>Toto Yunianto</v>
          </cell>
          <cell r="H353" t="str">
            <v>TNO</v>
          </cell>
        </row>
        <row r="354">
          <cell r="B354" t="str">
            <v>T6SL</v>
          </cell>
          <cell r="C354" t="str">
            <v>T6SL</v>
          </cell>
          <cell r="D354" t="str">
            <v>PATOK BEUSI</v>
          </cell>
          <cell r="E354" t="str">
            <v>Suyatno</v>
          </cell>
          <cell r="F354" t="str">
            <v>YTO</v>
          </cell>
          <cell r="G354" t="str">
            <v>Teguh Rianto</v>
          </cell>
          <cell r="H354" t="str">
            <v>TRO</v>
          </cell>
        </row>
        <row r="355">
          <cell r="B355" t="str">
            <v>FDX9</v>
          </cell>
          <cell r="C355" t="str">
            <v>FDX9</v>
          </cell>
          <cell r="D355" t="str">
            <v>LETNAN ARSYAD</v>
          </cell>
          <cell r="E355" t="str">
            <v>Undang Hermawan</v>
          </cell>
          <cell r="F355" t="str">
            <v>UHN</v>
          </cell>
          <cell r="G355" t="str">
            <v>Eko Iswanto</v>
          </cell>
          <cell r="H355" t="str">
            <v>EKO</v>
          </cell>
        </row>
        <row r="356">
          <cell r="B356" t="str">
            <v>T7R8</v>
          </cell>
          <cell r="C356" t="str">
            <v>T7R8</v>
          </cell>
          <cell r="D356" t="str">
            <v>AGUS SALIM RAYA</v>
          </cell>
          <cell r="E356" t="str">
            <v>Wildan Imami Al Chakim</v>
          </cell>
          <cell r="F356" t="str">
            <v>WDN</v>
          </cell>
          <cell r="G356" t="str">
            <v>Yusup Bahtiar</v>
          </cell>
          <cell r="H356" t="str">
            <v>YBR</v>
          </cell>
        </row>
        <row r="357">
          <cell r="B357" t="str">
            <v>TY1L</v>
          </cell>
          <cell r="C357" t="str">
            <v>TY1L</v>
          </cell>
          <cell r="D357" t="str">
            <v>SIRNAJATI</v>
          </cell>
          <cell r="E357" t="str">
            <v>Triyono Bin Yoso Pawiro</v>
          </cell>
          <cell r="F357" t="str">
            <v>TYO</v>
          </cell>
          <cell r="G357" t="str">
            <v>Hilmanudin</v>
          </cell>
          <cell r="H357" t="str">
            <v>HDN</v>
          </cell>
        </row>
        <row r="358">
          <cell r="B358" t="str">
            <v>TL31</v>
          </cell>
          <cell r="C358" t="str">
            <v>TL31</v>
          </cell>
          <cell r="D358" t="str">
            <v>KEDUNG WARINGIN RAYA</v>
          </cell>
          <cell r="E358" t="str">
            <v>Tarma Efendi</v>
          </cell>
          <cell r="F358" t="str">
            <v>TFI</v>
          </cell>
          <cell r="G358" t="str">
            <v>Mulyanto</v>
          </cell>
          <cell r="H358" t="str">
            <v>MYO</v>
          </cell>
        </row>
        <row r="359">
          <cell r="B359" t="str">
            <v>FYVV</v>
          </cell>
          <cell r="C359" t="str">
            <v>FYVV</v>
          </cell>
          <cell r="D359" t="str">
            <v>MERAK RAYA</v>
          </cell>
          <cell r="E359" t="str">
            <v>Undang Hermawan</v>
          </cell>
          <cell r="F359" t="str">
            <v>UHN</v>
          </cell>
          <cell r="G359" t="str">
            <v>Endriyani</v>
          </cell>
          <cell r="H359" t="str">
            <v>EDR</v>
          </cell>
        </row>
        <row r="360">
          <cell r="B360" t="str">
            <v>T178</v>
          </cell>
          <cell r="C360" t="str">
            <v>T178</v>
          </cell>
          <cell r="D360" t="str">
            <v>TELUK JAMBE 58</v>
          </cell>
          <cell r="E360" t="str">
            <v>Achmad Suntoro</v>
          </cell>
          <cell r="F360" t="str">
            <v>ASR</v>
          </cell>
          <cell r="G360" t="str">
            <v>Agus Hermawan</v>
          </cell>
          <cell r="H360" t="str">
            <v>AHW</v>
          </cell>
        </row>
        <row r="361">
          <cell r="B361" t="str">
            <v>TRAG</v>
          </cell>
          <cell r="C361" t="str">
            <v>TRAG</v>
          </cell>
          <cell r="D361" t="str">
            <v>SETU CIBUNTU RAYA</v>
          </cell>
          <cell r="E361" t="str">
            <v>Sony Tri Caksono</v>
          </cell>
          <cell r="F361" t="str">
            <v>STN</v>
          </cell>
          <cell r="G361" t="str">
            <v>Fahmi</v>
          </cell>
          <cell r="H361" t="str">
            <v>FHI</v>
          </cell>
        </row>
        <row r="362">
          <cell r="B362" t="str">
            <v>TJ6J</v>
          </cell>
          <cell r="C362" t="str">
            <v>TJ6J</v>
          </cell>
          <cell r="D362" t="str">
            <v>D GRIYA</v>
          </cell>
          <cell r="E362" t="str">
            <v>Rochmad Rochmadon</v>
          </cell>
          <cell r="F362" t="str">
            <v>RRN</v>
          </cell>
          <cell r="G362" t="str">
            <v>Razief Noor Alhijarah</v>
          </cell>
          <cell r="H362" t="str">
            <v>RNA</v>
          </cell>
        </row>
        <row r="363">
          <cell r="B363" t="str">
            <v>TCN4</v>
          </cell>
          <cell r="C363" t="str">
            <v>TCN4</v>
          </cell>
          <cell r="D363" t="str">
            <v>RONGGO WALUYO</v>
          </cell>
          <cell r="E363" t="str">
            <v>Achmad Suntoro</v>
          </cell>
          <cell r="F363" t="str">
            <v>ASR</v>
          </cell>
          <cell r="G363" t="str">
            <v>Nanang Kristiyono</v>
          </cell>
          <cell r="H363" t="str">
            <v>NNG</v>
          </cell>
        </row>
        <row r="364">
          <cell r="B364" t="str">
            <v>TYG6</v>
          </cell>
          <cell r="C364" t="str">
            <v>TYG6</v>
          </cell>
          <cell r="D364" t="str">
            <v>SUMUR BATU</v>
          </cell>
          <cell r="E364" t="str">
            <v>Agus Hermawan</v>
          </cell>
          <cell r="F364" t="str">
            <v>AHE</v>
          </cell>
          <cell r="G364" t="str">
            <v>Eko Setiono</v>
          </cell>
          <cell r="H364" t="str">
            <v>ESO</v>
          </cell>
        </row>
        <row r="365">
          <cell r="B365" t="str">
            <v>TEQP</v>
          </cell>
          <cell r="C365" t="str">
            <v>TEQP</v>
          </cell>
          <cell r="D365" t="str">
            <v>SELANG NANGKA</v>
          </cell>
          <cell r="E365" t="str">
            <v>Tarma Efendi</v>
          </cell>
          <cell r="F365" t="str">
            <v>TFI</v>
          </cell>
          <cell r="G365" t="str">
            <v>Andi Nurdiansyah</v>
          </cell>
          <cell r="H365" t="str">
            <v>AND</v>
          </cell>
        </row>
        <row r="366">
          <cell r="B366" t="str">
            <v>TI5B</v>
          </cell>
          <cell r="C366" t="str">
            <v>FUH7</v>
          </cell>
          <cell r="D366" t="str">
            <v>RUKO AMETHYS</v>
          </cell>
          <cell r="E366" t="str">
            <v>Agus Hermawan</v>
          </cell>
          <cell r="F366" t="str">
            <v>AHE</v>
          </cell>
          <cell r="G366" t="str">
            <v>Sri Lestari</v>
          </cell>
          <cell r="H366" t="str">
            <v>SLI</v>
          </cell>
        </row>
        <row r="367">
          <cell r="B367" t="str">
            <v>TW4K</v>
          </cell>
          <cell r="C367" t="str">
            <v>TW4K</v>
          </cell>
          <cell r="D367" t="str">
            <v>AHMAD YANI DAWUAN</v>
          </cell>
          <cell r="E367" t="str">
            <v>Rochmad Rochmadon</v>
          </cell>
          <cell r="F367" t="str">
            <v>RRN</v>
          </cell>
          <cell r="G367" t="str">
            <v>Eddy Cahyadi</v>
          </cell>
          <cell r="H367" t="str">
            <v>ECI</v>
          </cell>
        </row>
        <row r="368">
          <cell r="B368" t="str">
            <v>TUCA</v>
          </cell>
          <cell r="C368" t="str">
            <v>TUCA</v>
          </cell>
          <cell r="D368" t="str">
            <v>TERUSAN I GUSTI NGURAH RA</v>
          </cell>
          <cell r="E368" t="str">
            <v>Undang Hermawan</v>
          </cell>
          <cell r="F368" t="str">
            <v>UHN</v>
          </cell>
          <cell r="G368" t="str">
            <v>Firmansyah</v>
          </cell>
          <cell r="H368" t="str">
            <v>FSH</v>
          </cell>
        </row>
        <row r="369">
          <cell r="B369" t="str">
            <v>TVUN</v>
          </cell>
          <cell r="C369" t="str">
            <v>TVUN</v>
          </cell>
          <cell r="D369" t="str">
            <v>JATIMULYA BARU</v>
          </cell>
          <cell r="E369" t="str">
            <v>Wildan Imami Al Chakim</v>
          </cell>
          <cell r="F369" t="str">
            <v>WDN</v>
          </cell>
          <cell r="G369" t="str">
            <v>Firman Alamsah</v>
          </cell>
          <cell r="H369" t="str">
            <v>FAH</v>
          </cell>
        </row>
        <row r="370">
          <cell r="B370" t="str">
            <v>TSET</v>
          </cell>
          <cell r="C370" t="str">
            <v>TSET</v>
          </cell>
          <cell r="D370" t="str">
            <v>I-MOBILE PURWAKARTA</v>
          </cell>
          <cell r="E370" t="str">
            <v>Suharno</v>
          </cell>
          <cell r="F370" t="str">
            <v>SHO</v>
          </cell>
          <cell r="G370" t="str">
            <v>Priyan Muharofian</v>
          </cell>
          <cell r="H370" t="str">
            <v>PMN</v>
          </cell>
        </row>
        <row r="371">
          <cell r="B371" t="str">
            <v>TDXM</v>
          </cell>
          <cell r="C371" t="str">
            <v>TDXM</v>
          </cell>
          <cell r="D371" t="str">
            <v>GRAHA PRIMA BOULEVARD</v>
          </cell>
          <cell r="E371" t="str">
            <v>Edi Riswandi</v>
          </cell>
          <cell r="F371" t="str">
            <v>ERI</v>
          </cell>
          <cell r="G371" t="str">
            <v>Iskandar Rocky Manabua S</v>
          </cell>
          <cell r="H371" t="str">
            <v>RKY</v>
          </cell>
        </row>
        <row r="372">
          <cell r="B372" t="str">
            <v>TSRL</v>
          </cell>
          <cell r="C372" t="str">
            <v>TSRL</v>
          </cell>
          <cell r="D372" t="str">
            <v>PERUM KOTA BUKIT</v>
          </cell>
          <cell r="E372" t="str">
            <v>Suparman</v>
          </cell>
          <cell r="F372" t="str">
            <v>SPN</v>
          </cell>
          <cell r="G372" t="str">
            <v>Rijqi Haqiqi</v>
          </cell>
          <cell r="H372" t="str">
            <v>RHI</v>
          </cell>
        </row>
        <row r="373">
          <cell r="B373" t="str">
            <v>T37H</v>
          </cell>
          <cell r="C373" t="str">
            <v>T37H</v>
          </cell>
          <cell r="D373" t="str">
            <v>GEMPOL</v>
          </cell>
          <cell r="E373" t="str">
            <v>Mahrus</v>
          </cell>
          <cell r="F373" t="str">
            <v>MRS</v>
          </cell>
          <cell r="G373" t="str">
            <v>Abdul Rohman</v>
          </cell>
          <cell r="H373" t="str">
            <v>AHN</v>
          </cell>
        </row>
        <row r="374">
          <cell r="B374" t="str">
            <v>TRM0</v>
          </cell>
          <cell r="C374" t="str">
            <v>TRM0</v>
          </cell>
          <cell r="D374" t="str">
            <v>CIBALONG SARI</v>
          </cell>
          <cell r="E374" t="str">
            <v>Rochmad Rochmadon</v>
          </cell>
          <cell r="F374" t="str">
            <v>RRN</v>
          </cell>
          <cell r="G374" t="str">
            <v>Fitra Arifta Rachman</v>
          </cell>
          <cell r="H374" t="str">
            <v>FAN</v>
          </cell>
        </row>
        <row r="375">
          <cell r="B375" t="str">
            <v>F13H</v>
          </cell>
          <cell r="C375" t="str">
            <v>F13H</v>
          </cell>
          <cell r="D375" t="str">
            <v>CISALAK RAYA</v>
          </cell>
          <cell r="E375" t="str">
            <v>Imam Wahyudi</v>
          </cell>
          <cell r="F375" t="str">
            <v>IWD</v>
          </cell>
          <cell r="G375" t="str">
            <v>Zamaludin Yusuf</v>
          </cell>
          <cell r="H375" t="str">
            <v>ZML</v>
          </cell>
        </row>
        <row r="376">
          <cell r="B376" t="str">
            <v>FM04</v>
          </cell>
          <cell r="C376" t="str">
            <v>FM04</v>
          </cell>
          <cell r="D376" t="str">
            <v>BEKASI TIMUR REGENCY 2</v>
          </cell>
          <cell r="E376" t="str">
            <v>Agus Hermawan</v>
          </cell>
          <cell r="F376" t="str">
            <v>AHE</v>
          </cell>
          <cell r="G376" t="str">
            <v>Sri Lestari</v>
          </cell>
          <cell r="H376" t="str">
            <v>SLI</v>
          </cell>
        </row>
        <row r="377">
          <cell r="B377" t="str">
            <v>TSVC</v>
          </cell>
          <cell r="C377" t="str">
            <v>TSVC</v>
          </cell>
          <cell r="D377" t="str">
            <v>KEMANG RAYA</v>
          </cell>
          <cell r="E377" t="str">
            <v>Asep Setiawan</v>
          </cell>
          <cell r="F377" t="str">
            <v>ASN</v>
          </cell>
          <cell r="G377" t="str">
            <v>Fajar Setyawan</v>
          </cell>
          <cell r="H377" t="str">
            <v>FSN</v>
          </cell>
        </row>
        <row r="378">
          <cell r="B378" t="str">
            <v>TWT7</v>
          </cell>
          <cell r="C378" t="str">
            <v>TWT7</v>
          </cell>
          <cell r="D378" t="str">
            <v>SURYA CIPTA</v>
          </cell>
          <cell r="E378" t="str">
            <v>Achmad Suntoro</v>
          </cell>
          <cell r="F378" t="str">
            <v>ASR</v>
          </cell>
          <cell r="G378" t="str">
            <v>Agus Hermawan</v>
          </cell>
          <cell r="H378" t="str">
            <v>AHW</v>
          </cell>
        </row>
        <row r="379">
          <cell r="B379" t="str">
            <v>TIO3</v>
          </cell>
          <cell r="C379" t="str">
            <v>TIO3</v>
          </cell>
          <cell r="D379" t="str">
            <v>PERUMNAS BARU</v>
          </cell>
          <cell r="E379" t="str">
            <v>Achmad Suntoro</v>
          </cell>
          <cell r="F379" t="str">
            <v>ASR</v>
          </cell>
          <cell r="G379" t="str">
            <v>Cecep Hasanudin</v>
          </cell>
          <cell r="H379" t="str">
            <v>CHN</v>
          </cell>
        </row>
        <row r="380">
          <cell r="B380" t="str">
            <v>T2C4</v>
          </cell>
          <cell r="C380" t="str">
            <v>T2C4</v>
          </cell>
          <cell r="D380" t="str">
            <v>BUMI BEKASI BARU</v>
          </cell>
          <cell r="E380" t="str">
            <v>Wildan Imami Al Chakim</v>
          </cell>
          <cell r="F380" t="str">
            <v>WDN</v>
          </cell>
          <cell r="G380" t="str">
            <v>Sri Wisnuwati</v>
          </cell>
          <cell r="H380" t="str">
            <v>SWI</v>
          </cell>
        </row>
        <row r="381">
          <cell r="B381" t="str">
            <v>FP7G</v>
          </cell>
          <cell r="C381" t="str">
            <v>FP7G</v>
          </cell>
          <cell r="D381" t="str">
            <v>BUMI FAJAR INDAH</v>
          </cell>
          <cell r="E381" t="str">
            <v>Undang Hermawan</v>
          </cell>
          <cell r="F381" t="str">
            <v>UHN</v>
          </cell>
          <cell r="G381" t="str">
            <v>Endriyani</v>
          </cell>
          <cell r="H381" t="str">
            <v>EDR</v>
          </cell>
        </row>
        <row r="382">
          <cell r="B382" t="str">
            <v>TGRK</v>
          </cell>
          <cell r="C382" t="str">
            <v>TGRK</v>
          </cell>
          <cell r="D382" t="str">
            <v>MEKAR JAYA</v>
          </cell>
          <cell r="E382" t="str">
            <v>Rochmad Rochmadon</v>
          </cell>
          <cell r="F382" t="str">
            <v>RRN</v>
          </cell>
          <cell r="G382" t="str">
            <v>Fitra Arifta Rachman</v>
          </cell>
          <cell r="H382" t="str">
            <v>FAN</v>
          </cell>
        </row>
        <row r="383">
          <cell r="B383" t="str">
            <v>TD3S</v>
          </cell>
          <cell r="C383" t="str">
            <v>TD3S</v>
          </cell>
          <cell r="D383" t="str">
            <v>SPBU UNDER PASS BEKASI</v>
          </cell>
          <cell r="E383" t="str">
            <v>Wildan Imami Al Chakim</v>
          </cell>
          <cell r="F383" t="str">
            <v>WDN</v>
          </cell>
          <cell r="G383" t="str">
            <v>Yusup Bahtiar</v>
          </cell>
          <cell r="H383" t="str">
            <v>YBR</v>
          </cell>
        </row>
        <row r="384">
          <cell r="B384" t="str">
            <v>T0JP</v>
          </cell>
          <cell r="C384" t="str">
            <v>T0JP</v>
          </cell>
          <cell r="D384" t="str">
            <v>AHMAD YANI CIKAMPEK BARU</v>
          </cell>
          <cell r="E384" t="str">
            <v>Mahrus</v>
          </cell>
          <cell r="F384" t="str">
            <v>MRS</v>
          </cell>
          <cell r="G384" t="str">
            <v>Agung Gunawan</v>
          </cell>
          <cell r="H384" t="str">
            <v>AGN</v>
          </cell>
        </row>
        <row r="385">
          <cell r="B385" t="str">
            <v>THX8</v>
          </cell>
          <cell r="C385" t="str">
            <v>THX8</v>
          </cell>
          <cell r="D385" t="str">
            <v>AHMAD YANI CIKAMPEK</v>
          </cell>
          <cell r="E385" t="str">
            <v>Rochmad Rochmadon</v>
          </cell>
          <cell r="F385" t="str">
            <v>RRN</v>
          </cell>
          <cell r="G385" t="str">
            <v>Eddy Cahyadi</v>
          </cell>
          <cell r="H385" t="str">
            <v>ECI</v>
          </cell>
        </row>
        <row r="386">
          <cell r="B386" t="str">
            <v>TVXV</v>
          </cell>
          <cell r="C386" t="str">
            <v>TVXV</v>
          </cell>
          <cell r="D386" t="str">
            <v>PEWARENGAN</v>
          </cell>
          <cell r="E386" t="str">
            <v>Mahrus</v>
          </cell>
          <cell r="F386" t="str">
            <v>MRS</v>
          </cell>
          <cell r="G386" t="str">
            <v>Agung Gunawan</v>
          </cell>
          <cell r="H386" t="str">
            <v>AGN</v>
          </cell>
        </row>
        <row r="387">
          <cell r="B387" t="str">
            <v>TWVY</v>
          </cell>
          <cell r="C387" t="str">
            <v>TWVY</v>
          </cell>
          <cell r="D387" t="str">
            <v>TOYOGIRI</v>
          </cell>
          <cell r="E387" t="str">
            <v>Wildan Imami Al Chakim</v>
          </cell>
          <cell r="F387" t="str">
            <v>WDN</v>
          </cell>
          <cell r="G387" t="str">
            <v>Sri Wisnuwati</v>
          </cell>
          <cell r="H387" t="str">
            <v>SWI</v>
          </cell>
        </row>
        <row r="388">
          <cell r="B388" t="str">
            <v>TYM6</v>
          </cell>
          <cell r="C388" t="str">
            <v>TYM6</v>
          </cell>
          <cell r="D388" t="str">
            <v>WADAS LEMAH ABANG</v>
          </cell>
          <cell r="E388" t="str">
            <v>Mahrus</v>
          </cell>
          <cell r="F388" t="str">
            <v>MRS</v>
          </cell>
          <cell r="G388" t="str">
            <v>Epi Sumantri</v>
          </cell>
          <cell r="H388" t="str">
            <v>EPI</v>
          </cell>
        </row>
        <row r="389">
          <cell r="B389" t="str">
            <v>TI1F</v>
          </cell>
          <cell r="C389" t="str">
            <v>TI1F</v>
          </cell>
          <cell r="D389" t="str">
            <v>SIMPANG PULORIBUNG</v>
          </cell>
          <cell r="E389" t="str">
            <v>Asep Setiawan</v>
          </cell>
          <cell r="F389" t="str">
            <v>ASN</v>
          </cell>
          <cell r="G389" t="str">
            <v>Toto Yunianto</v>
          </cell>
          <cell r="H389" t="str">
            <v>TNO</v>
          </cell>
        </row>
        <row r="390">
          <cell r="B390" t="str">
            <v>TVG4</v>
          </cell>
          <cell r="C390" t="str">
            <v>TVG4</v>
          </cell>
          <cell r="D390" t="str">
            <v>FRESH AHMAD YANI 37</v>
          </cell>
          <cell r="E390" t="str">
            <v>Achmad Suntoro</v>
          </cell>
          <cell r="F390" t="str">
            <v>ASR</v>
          </cell>
          <cell r="G390" t="str">
            <v>Irmanudin</v>
          </cell>
          <cell r="H390" t="str">
            <v>INN</v>
          </cell>
        </row>
        <row r="391">
          <cell r="B391" t="str">
            <v>TZYN</v>
          </cell>
          <cell r="C391" t="str">
            <v>TZYN</v>
          </cell>
          <cell r="D391" t="str">
            <v>PASIR PANJANG</v>
          </cell>
          <cell r="E391" t="str">
            <v>Rochmad Rochmadon</v>
          </cell>
          <cell r="F391" t="str">
            <v>RRN</v>
          </cell>
          <cell r="G391" t="str">
            <v>Razief Noor Alhijarah</v>
          </cell>
          <cell r="H391" t="str">
            <v>RNA</v>
          </cell>
        </row>
        <row r="392">
          <cell r="B392" t="str">
            <v>TI9C</v>
          </cell>
          <cell r="C392" t="str">
            <v>TZYN</v>
          </cell>
          <cell r="D392" t="str">
            <v>KAWALI</v>
          </cell>
          <cell r="E392" t="str">
            <v>Rochmad Rochmadon</v>
          </cell>
          <cell r="F392" t="str">
            <v>RRN</v>
          </cell>
          <cell r="G392" t="str">
            <v>Fitra Arifta Rachman</v>
          </cell>
          <cell r="H392" t="str">
            <v>FAN</v>
          </cell>
        </row>
        <row r="393">
          <cell r="B393" t="str">
            <v>T7CA</v>
          </cell>
          <cell r="C393" t="str">
            <v>T7CA</v>
          </cell>
          <cell r="D393" t="str">
            <v>FRESH GALUH MAS RAYA</v>
          </cell>
          <cell r="E393" t="str">
            <v>Achmad Suntoro</v>
          </cell>
          <cell r="F393" t="str">
            <v>ASR</v>
          </cell>
          <cell r="G393" t="str">
            <v>Agus Julianto</v>
          </cell>
          <cell r="H393" t="str">
            <v>AJO</v>
          </cell>
        </row>
        <row r="394">
          <cell r="B394" t="str">
            <v>TMMO</v>
          </cell>
          <cell r="C394" t="str">
            <v>TMMO</v>
          </cell>
          <cell r="D394" t="str">
            <v>AKSES TOL KARAWANG BARAT</v>
          </cell>
          <cell r="E394" t="str">
            <v>Achmad Suntoro</v>
          </cell>
          <cell r="F394" t="str">
            <v>ASR</v>
          </cell>
          <cell r="G394" t="str">
            <v>Cecep Hasanudin</v>
          </cell>
          <cell r="H394" t="str">
            <v>CHN</v>
          </cell>
        </row>
        <row r="395">
          <cell r="B395" t="str">
            <v>TOAW</v>
          </cell>
          <cell r="C395" t="str">
            <v>TOAW</v>
          </cell>
          <cell r="D395" t="str">
            <v>SUMUR KONDANG</v>
          </cell>
          <cell r="E395" t="str">
            <v>Rochmad Rochmadon</v>
          </cell>
          <cell r="F395" t="str">
            <v>RRN</v>
          </cell>
          <cell r="G395" t="str">
            <v>Dedi Buldan</v>
          </cell>
          <cell r="H395" t="str">
            <v>DBN</v>
          </cell>
        </row>
        <row r="396">
          <cell r="B396" t="str">
            <v>TXAH</v>
          </cell>
          <cell r="C396" t="str">
            <v>TXAH</v>
          </cell>
          <cell r="D396" t="str">
            <v>GINTUNG KERTA</v>
          </cell>
          <cell r="E396" t="str">
            <v>Rochmad Rochmadon</v>
          </cell>
          <cell r="F396" t="str">
            <v>RRN</v>
          </cell>
          <cell r="G396" t="str">
            <v>Razief Noor Alhijarah</v>
          </cell>
          <cell r="H396" t="str">
            <v>RNA</v>
          </cell>
        </row>
        <row r="397">
          <cell r="B397" t="str">
            <v>TK0O</v>
          </cell>
          <cell r="C397" t="str">
            <v>TK0O</v>
          </cell>
          <cell r="D397" t="str">
            <v>RAWA GEMPOL KULON</v>
          </cell>
          <cell r="E397" t="str">
            <v>Mahrus</v>
          </cell>
          <cell r="F397" t="str">
            <v>MRS</v>
          </cell>
          <cell r="G397" t="str">
            <v>Epi Sumantri</v>
          </cell>
          <cell r="H397" t="str">
            <v>EPI</v>
          </cell>
        </row>
        <row r="398">
          <cell r="B398" t="str">
            <v>TQTH</v>
          </cell>
          <cell r="C398" t="str">
            <v>TQTH</v>
          </cell>
          <cell r="D398" t="str">
            <v>AKSES TOL SADANG</v>
          </cell>
          <cell r="E398" t="str">
            <v>Suparman</v>
          </cell>
          <cell r="F398" t="str">
            <v>SPN</v>
          </cell>
          <cell r="G398" t="str">
            <v>Restu Nurzamil Haq</v>
          </cell>
          <cell r="H398" t="str">
            <v>RNQ</v>
          </cell>
        </row>
        <row r="399">
          <cell r="B399" t="str">
            <v>TQ1A</v>
          </cell>
          <cell r="C399" t="str">
            <v>TQ1A</v>
          </cell>
          <cell r="D399" t="str">
            <v>K.H HAJAR DEWANTARA</v>
          </cell>
          <cell r="E399" t="str">
            <v>Tarma Efendi</v>
          </cell>
          <cell r="F399" t="str">
            <v>TFI</v>
          </cell>
          <cell r="G399" t="str">
            <v>Aep Saepudin</v>
          </cell>
          <cell r="H399" t="str">
            <v>AEP</v>
          </cell>
        </row>
        <row r="400">
          <cell r="B400" t="str">
            <v>F3OI</v>
          </cell>
          <cell r="C400" t="str">
            <v>F3OI</v>
          </cell>
          <cell r="D400" t="str">
            <v>MAHONI RAYA</v>
          </cell>
          <cell r="E400" t="str">
            <v>Asep Setiawan</v>
          </cell>
          <cell r="F400" t="str">
            <v>ASN</v>
          </cell>
          <cell r="G400" t="str">
            <v>Winarko</v>
          </cell>
          <cell r="H400" t="str">
            <v>WIN</v>
          </cell>
        </row>
        <row r="401">
          <cell r="B401" t="str">
            <v>TNDJ</v>
          </cell>
          <cell r="C401" t="str">
            <v>TNDJ</v>
          </cell>
          <cell r="D401" t="str">
            <v>MEGA REGENCY NIAGA</v>
          </cell>
          <cell r="E401" t="str">
            <v>Triyono Bin Yoso Pawiro</v>
          </cell>
          <cell r="F401" t="str">
            <v>TYO</v>
          </cell>
          <cell r="G401" t="str">
            <v>Agus Piali</v>
          </cell>
          <cell r="H401" t="str">
            <v>API</v>
          </cell>
        </row>
        <row r="402">
          <cell r="B402" t="str">
            <v>TYMT</v>
          </cell>
          <cell r="C402" t="str">
            <v>TYMT</v>
          </cell>
          <cell r="D402" t="str">
            <v>SIMPANG K.H MASUD</v>
          </cell>
          <cell r="E402" t="str">
            <v>Sony Tri Caksono</v>
          </cell>
          <cell r="F402" t="str">
            <v>STN</v>
          </cell>
          <cell r="G402" t="str">
            <v>Ali Mustopa</v>
          </cell>
          <cell r="H402" t="str">
            <v>AMA</v>
          </cell>
        </row>
        <row r="403">
          <cell r="B403" t="str">
            <v>F4J8</v>
          </cell>
          <cell r="C403" t="str">
            <v>T5UR</v>
          </cell>
          <cell r="D403" t="str">
            <v>SPBU SETU SERANG</v>
          </cell>
          <cell r="E403" t="str">
            <v>Triyono Bin Yoso Pawiro</v>
          </cell>
          <cell r="F403" t="str">
            <v>TYO</v>
          </cell>
          <cell r="G403" t="str">
            <v>Imam Maulana Ginanjar</v>
          </cell>
          <cell r="H403" t="str">
            <v>IMG</v>
          </cell>
        </row>
        <row r="404">
          <cell r="B404" t="str">
            <v>FE6Y</v>
          </cell>
          <cell r="C404" t="str">
            <v>FE6Y</v>
          </cell>
          <cell r="D404" t="str">
            <v>MARIUK</v>
          </cell>
          <cell r="E404" t="str">
            <v>Suyatno</v>
          </cell>
          <cell r="F404" t="str">
            <v>YTO</v>
          </cell>
          <cell r="G404" t="str">
            <v>Yana Casyana</v>
          </cell>
          <cell r="H404" t="str">
            <v>YCA</v>
          </cell>
        </row>
        <row r="405">
          <cell r="B405" t="str">
            <v>T2HS</v>
          </cell>
          <cell r="C405" t="str">
            <v>T2HS</v>
          </cell>
          <cell r="D405" t="str">
            <v>TUGU PROKLAMASI</v>
          </cell>
          <cell r="E405" t="str">
            <v>Elan Ruslaeni</v>
          </cell>
          <cell r="F405" t="str">
            <v>ERS</v>
          </cell>
          <cell r="G405" t="str">
            <v>Iis Nuraisah</v>
          </cell>
          <cell r="H405" t="str">
            <v>IIS</v>
          </cell>
        </row>
        <row r="406">
          <cell r="B406" t="str">
            <v>FBW9</v>
          </cell>
          <cell r="C406" t="str">
            <v>THSJ</v>
          </cell>
          <cell r="D406" t="str">
            <v>RAYA SUKATANI</v>
          </cell>
          <cell r="E406" t="str">
            <v>Suharno</v>
          </cell>
          <cell r="F406" t="str">
            <v>SHO</v>
          </cell>
          <cell r="G406" t="str">
            <v>Ridwan Ilyas Suhendar</v>
          </cell>
          <cell r="H406" t="str">
            <v>RIS</v>
          </cell>
        </row>
        <row r="407">
          <cell r="B407" t="str">
            <v>TZAG</v>
          </cell>
          <cell r="C407" t="str">
            <v>TZAG</v>
          </cell>
          <cell r="D407" t="str">
            <v>BOJONG SAWIT</v>
          </cell>
          <cell r="E407" t="str">
            <v>Suharno</v>
          </cell>
          <cell r="F407" t="str">
            <v>SHO</v>
          </cell>
          <cell r="G407" t="str">
            <v>Acep Maman Gahtoni</v>
          </cell>
          <cell r="H407" t="str">
            <v>AMG</v>
          </cell>
        </row>
        <row r="408">
          <cell r="B408" t="str">
            <v>TPW1</v>
          </cell>
          <cell r="C408" t="str">
            <v>TPW1</v>
          </cell>
          <cell r="D408" t="str">
            <v>JOMIN RAYA</v>
          </cell>
          <cell r="E408" t="str">
            <v>Suparman</v>
          </cell>
          <cell r="F408" t="str">
            <v>SPN</v>
          </cell>
          <cell r="G408" t="str">
            <v>Elisabet Arsinta</v>
          </cell>
          <cell r="H408" t="str">
            <v>ESA</v>
          </cell>
        </row>
        <row r="409">
          <cell r="B409" t="str">
            <v>TFCM</v>
          </cell>
          <cell r="C409" t="str">
            <v>TFCM</v>
          </cell>
          <cell r="D409" t="str">
            <v>MARACANG SUKAMULYA</v>
          </cell>
          <cell r="E409" t="str">
            <v>Suparman</v>
          </cell>
          <cell r="F409" t="str">
            <v>SPN</v>
          </cell>
          <cell r="G409" t="str">
            <v>Restu Nurzamil Haq</v>
          </cell>
          <cell r="H409" t="str">
            <v>RNQ</v>
          </cell>
        </row>
        <row r="410">
          <cell r="B410" t="str">
            <v>TLON</v>
          </cell>
          <cell r="C410" t="str">
            <v>TLON</v>
          </cell>
          <cell r="D410" t="str">
            <v>RUKO GRAND GALAXY</v>
          </cell>
          <cell r="E410" t="str">
            <v>Asep Setiawan</v>
          </cell>
          <cell r="F410" t="str">
            <v>ASN</v>
          </cell>
          <cell r="G410" t="str">
            <v>Toto Yunianto</v>
          </cell>
          <cell r="H410" t="str">
            <v>TNO</v>
          </cell>
        </row>
        <row r="411">
          <cell r="B411" t="str">
            <v>FSR9</v>
          </cell>
          <cell r="C411" t="str">
            <v>FSR9</v>
          </cell>
          <cell r="D411" t="str">
            <v>GRAHA MORRIS MGT</v>
          </cell>
          <cell r="E411" t="str">
            <v>Agus Hermawan</v>
          </cell>
          <cell r="F411" t="str">
            <v>AHE</v>
          </cell>
          <cell r="G411" t="str">
            <v>Ari Sudaryanto</v>
          </cell>
          <cell r="H411" t="str">
            <v>ARS</v>
          </cell>
        </row>
        <row r="412">
          <cell r="B412" t="str">
            <v>T507</v>
          </cell>
          <cell r="C412" t="str">
            <v>T507</v>
          </cell>
          <cell r="D412" t="str">
            <v>CIBENING BUNGURSARI</v>
          </cell>
          <cell r="E412" t="str">
            <v>Suparman</v>
          </cell>
          <cell r="F412" t="str">
            <v>SPN</v>
          </cell>
          <cell r="G412" t="str">
            <v>Rijqi Haqiqi</v>
          </cell>
          <cell r="H412" t="str">
            <v>RHI</v>
          </cell>
        </row>
        <row r="413">
          <cell r="B413" t="str">
            <v>THCI</v>
          </cell>
          <cell r="C413" t="str">
            <v>THCI</v>
          </cell>
          <cell r="D413" t="str">
            <v>PALUMBON SARI</v>
          </cell>
          <cell r="E413" t="str">
            <v>Elan Ruslaeni</v>
          </cell>
          <cell r="F413" t="str">
            <v>ERS</v>
          </cell>
          <cell r="G413" t="str">
            <v>Feri Irawan</v>
          </cell>
          <cell r="H413" t="str">
            <v>FIN</v>
          </cell>
        </row>
        <row r="414">
          <cell r="B414" t="str">
            <v>TXQS</v>
          </cell>
          <cell r="C414" t="str">
            <v>TXQS</v>
          </cell>
          <cell r="D414" t="str">
            <v>TEUKU UMAR CIBITUNG</v>
          </cell>
          <cell r="E414" t="str">
            <v>Sony Tri Caksono</v>
          </cell>
          <cell r="F414" t="str">
            <v>STN</v>
          </cell>
          <cell r="G414" t="str">
            <v>Fahmi</v>
          </cell>
          <cell r="H414" t="str">
            <v>FHI</v>
          </cell>
        </row>
        <row r="415">
          <cell r="B415" t="str">
            <v>TA7G</v>
          </cell>
          <cell r="C415" t="str">
            <v>FVZ8</v>
          </cell>
          <cell r="D415" t="str">
            <v>KOTA SERANG BARU  08</v>
          </cell>
          <cell r="E415" t="str">
            <v>Triyono Bin Yoso Pawiro</v>
          </cell>
          <cell r="F415" t="str">
            <v>TYO</v>
          </cell>
          <cell r="G415" t="str">
            <v>Agus Piali</v>
          </cell>
          <cell r="H415" t="str">
            <v>API</v>
          </cell>
        </row>
        <row r="416">
          <cell r="B416" t="str">
            <v>TSTL</v>
          </cell>
          <cell r="C416" t="str">
            <v>TSTL</v>
          </cell>
          <cell r="D416" t="str">
            <v>LUMBU TENGAH</v>
          </cell>
          <cell r="E416" t="str">
            <v>Agus Hermawan</v>
          </cell>
          <cell r="F416" t="str">
            <v>AHE</v>
          </cell>
          <cell r="G416" t="str">
            <v>Supriatna</v>
          </cell>
          <cell r="H416" t="str">
            <v>SNA</v>
          </cell>
        </row>
        <row r="417">
          <cell r="B417" t="str">
            <v>T0I2</v>
          </cell>
          <cell r="C417" t="str">
            <v>T0I2</v>
          </cell>
          <cell r="D417" t="str">
            <v>PETE RAYA</v>
          </cell>
          <cell r="E417" t="str">
            <v>Wildan Imami Al Chakim</v>
          </cell>
          <cell r="F417" t="str">
            <v>WDN</v>
          </cell>
          <cell r="G417" t="str">
            <v>Zainal Arifin</v>
          </cell>
          <cell r="H417" t="str">
            <v>ZAN</v>
          </cell>
        </row>
        <row r="418">
          <cell r="B418" t="str">
            <v>F2EJ</v>
          </cell>
          <cell r="C418" t="str">
            <v>F2EJ</v>
          </cell>
          <cell r="D418" t="str">
            <v>STASIUN PAGADEN</v>
          </cell>
          <cell r="E418" t="str">
            <v>Suyatno</v>
          </cell>
          <cell r="F418" t="str">
            <v>YTO</v>
          </cell>
          <cell r="G418" t="str">
            <v>Nedi Junaedi</v>
          </cell>
          <cell r="H418" t="str">
            <v>NDI</v>
          </cell>
        </row>
        <row r="419">
          <cell r="B419" t="str">
            <v>TNEQ</v>
          </cell>
          <cell r="C419" t="str">
            <v>TNEQ</v>
          </cell>
          <cell r="D419" t="str">
            <v>KOTA BARU RESIDENCE</v>
          </cell>
          <cell r="E419" t="str">
            <v>Mahrus</v>
          </cell>
          <cell r="F419" t="str">
            <v>MRS</v>
          </cell>
          <cell r="G419" t="str">
            <v>Suprapti Rahayu</v>
          </cell>
          <cell r="H419" t="str">
            <v>SHA</v>
          </cell>
        </row>
        <row r="420">
          <cell r="B420" t="str">
            <v>TRA0</v>
          </cell>
          <cell r="C420" t="str">
            <v>TRA0</v>
          </cell>
          <cell r="D420" t="str">
            <v>KIMANGUN SARKORO 2</v>
          </cell>
          <cell r="E420" t="str">
            <v>Wildan Imami Al Chakim</v>
          </cell>
          <cell r="F420" t="str">
            <v>WDN</v>
          </cell>
          <cell r="G420" t="str">
            <v>Yusup Bahtiar</v>
          </cell>
          <cell r="H420" t="str">
            <v>YBR</v>
          </cell>
        </row>
        <row r="421">
          <cell r="B421" t="str">
            <v>T7SA</v>
          </cell>
          <cell r="C421" t="str">
            <v>T7SA</v>
          </cell>
          <cell r="D421" t="str">
            <v>SUPRAPTO</v>
          </cell>
          <cell r="E421" t="str">
            <v>Triyono Bin Yoso Pawiro</v>
          </cell>
          <cell r="F421" t="str">
            <v>TYO</v>
          </cell>
          <cell r="G421" t="str">
            <v>Imam Maulana Ginanjar</v>
          </cell>
          <cell r="H421" t="str">
            <v>IMG</v>
          </cell>
        </row>
        <row r="422">
          <cell r="B422" t="str">
            <v>TI7F</v>
          </cell>
          <cell r="C422" t="str">
            <v>TI7F</v>
          </cell>
          <cell r="D422" t="str">
            <v>DC PURWAKARTA</v>
          </cell>
          <cell r="E422" t="str">
            <v>Suparman</v>
          </cell>
          <cell r="F422" t="str">
            <v>SPN</v>
          </cell>
          <cell r="G422" t="str">
            <v>Rijqi Haqiqi</v>
          </cell>
          <cell r="H422" t="str">
            <v>RHI</v>
          </cell>
        </row>
        <row r="423">
          <cell r="B423" t="str">
            <v>TMGB</v>
          </cell>
          <cell r="C423" t="str">
            <v>TMGB</v>
          </cell>
          <cell r="D423" t="str">
            <v>PRAMUKA JATILUHUR</v>
          </cell>
          <cell r="E423" t="str">
            <v>Suharno</v>
          </cell>
          <cell r="F423" t="str">
            <v>SHO</v>
          </cell>
          <cell r="G423" t="str">
            <v>Rizki Hikmatul Rahmawan</v>
          </cell>
          <cell r="H423" t="str">
            <v>RHN</v>
          </cell>
        </row>
        <row r="424">
          <cell r="B424" t="str">
            <v>TV8N</v>
          </cell>
          <cell r="C424" t="str">
            <v>TV8N</v>
          </cell>
          <cell r="D424" t="str">
            <v>PENDIDIKAN TAMBUN</v>
          </cell>
          <cell r="E424" t="str">
            <v>Edi Riswandi</v>
          </cell>
          <cell r="F424" t="str">
            <v>ERI</v>
          </cell>
          <cell r="G424" t="str">
            <v>Nur Jamal</v>
          </cell>
          <cell r="H424" t="str">
            <v>NJL</v>
          </cell>
        </row>
        <row r="425">
          <cell r="B425" t="str">
            <v>TUOB</v>
          </cell>
          <cell r="C425" t="str">
            <v>TUOB</v>
          </cell>
          <cell r="D425" t="str">
            <v>MARELENG</v>
          </cell>
          <cell r="E425" t="str">
            <v>Tarma Efendi</v>
          </cell>
          <cell r="F425" t="str">
            <v>TFI</v>
          </cell>
          <cell r="G425" t="str">
            <v>Mulyanto</v>
          </cell>
          <cell r="H425" t="str">
            <v>MYO</v>
          </cell>
        </row>
        <row r="426">
          <cell r="B426" t="str">
            <v>TYG9</v>
          </cell>
          <cell r="C426" t="str">
            <v>TYG9</v>
          </cell>
          <cell r="D426" t="str">
            <v>KALANG SARI</v>
          </cell>
          <cell r="E426" t="str">
            <v>Elan Ruslaeni</v>
          </cell>
          <cell r="F426" t="str">
            <v>ERS</v>
          </cell>
          <cell r="G426" t="str">
            <v>Iis Nuraisah</v>
          </cell>
          <cell r="H426" t="str">
            <v>IIS</v>
          </cell>
        </row>
        <row r="427">
          <cell r="B427" t="str">
            <v>TSIW</v>
          </cell>
          <cell r="C427" t="str">
            <v>TSIW</v>
          </cell>
          <cell r="D427" t="str">
            <v>SUMBER JAYA 55</v>
          </cell>
          <cell r="E427" t="str">
            <v>Edi Riswandi</v>
          </cell>
          <cell r="F427" t="str">
            <v>ERI</v>
          </cell>
          <cell r="G427" t="str">
            <v>Iskandar Rocky Manabua S</v>
          </cell>
          <cell r="H427" t="str">
            <v>RKY</v>
          </cell>
        </row>
        <row r="428">
          <cell r="B428" t="str">
            <v>T0Y9</v>
          </cell>
          <cell r="C428" t="str">
            <v>T0Y9</v>
          </cell>
          <cell r="D428" t="str">
            <v>RAYA PASAWAHAN</v>
          </cell>
          <cell r="E428" t="str">
            <v>Suharno</v>
          </cell>
          <cell r="F428" t="str">
            <v>SHO</v>
          </cell>
          <cell r="G428" t="str">
            <v>Acep Maman Gahtoni</v>
          </cell>
          <cell r="H428" t="str">
            <v>AMG</v>
          </cell>
        </row>
        <row r="429">
          <cell r="B429" t="str">
            <v>TOA7</v>
          </cell>
          <cell r="C429" t="str">
            <v>TOA7</v>
          </cell>
          <cell r="D429" t="str">
            <v>PAHLAWAN BARU</v>
          </cell>
          <cell r="E429" t="str">
            <v>Edi Riswandi</v>
          </cell>
          <cell r="F429" t="str">
            <v>ERI</v>
          </cell>
          <cell r="G429" t="str">
            <v>Indra Jaya</v>
          </cell>
          <cell r="H429" t="str">
            <v>IJA</v>
          </cell>
        </row>
        <row r="430">
          <cell r="B430" t="str">
            <v>T8JV</v>
          </cell>
          <cell r="C430" t="str">
            <v>T8JV</v>
          </cell>
          <cell r="D430" t="str">
            <v>TARUMA NEGARA KARAWANG</v>
          </cell>
          <cell r="E430" t="str">
            <v>Achmad Suntoro</v>
          </cell>
          <cell r="F430" t="str">
            <v>ASR</v>
          </cell>
          <cell r="G430" t="str">
            <v>Irmanudin</v>
          </cell>
          <cell r="H430" t="str">
            <v>INN</v>
          </cell>
        </row>
        <row r="431">
          <cell r="B431" t="str">
            <v>TH0M</v>
          </cell>
          <cell r="C431" t="str">
            <v>TH0M</v>
          </cell>
          <cell r="D431" t="str">
            <v>FRESH SPBU BUKIT INDAH</v>
          </cell>
          <cell r="E431" t="str">
            <v>Rochmad Rochmadon</v>
          </cell>
          <cell r="F431" t="str">
            <v>RRN</v>
          </cell>
          <cell r="G431" t="str">
            <v>Eddy Cahyadi</v>
          </cell>
          <cell r="H431" t="str">
            <v>ECI</v>
          </cell>
        </row>
        <row r="432">
          <cell r="B432" t="str">
            <v>TEW2</v>
          </cell>
          <cell r="C432" t="str">
            <v>TEW2</v>
          </cell>
          <cell r="D432" t="str">
            <v>BOJONG SARI</v>
          </cell>
          <cell r="E432" t="str">
            <v>Tarma Efendi</v>
          </cell>
          <cell r="F432" t="str">
            <v>TFI</v>
          </cell>
          <cell r="G432" t="str">
            <v>Mulyanto</v>
          </cell>
          <cell r="H432" t="str">
            <v>MYO</v>
          </cell>
        </row>
        <row r="433">
          <cell r="B433" t="str">
            <v>FT6Z</v>
          </cell>
          <cell r="C433" t="str">
            <v>FT6Z</v>
          </cell>
          <cell r="D433" t="str">
            <v>JUANDA BEKASI</v>
          </cell>
          <cell r="E433" t="str">
            <v>Asep Setiawan</v>
          </cell>
          <cell r="F433" t="str">
            <v>ASN</v>
          </cell>
          <cell r="G433" t="str">
            <v>Didi Suhandi</v>
          </cell>
          <cell r="H433" t="str">
            <v>DSI</v>
          </cell>
        </row>
        <row r="434">
          <cell r="B434" t="str">
            <v>TDZ9</v>
          </cell>
          <cell r="C434" t="str">
            <v>TDZ9</v>
          </cell>
          <cell r="D434" t="str">
            <v>OTISTA KARAWANG</v>
          </cell>
          <cell r="E434" t="str">
            <v>Achmad Suntoro</v>
          </cell>
          <cell r="F434" t="str">
            <v>ASR</v>
          </cell>
          <cell r="G434" t="str">
            <v>Nanang Kristiyono</v>
          </cell>
          <cell r="H434" t="str">
            <v>NNG</v>
          </cell>
        </row>
        <row r="435">
          <cell r="B435" t="str">
            <v>T7QT</v>
          </cell>
          <cell r="C435" t="str">
            <v>T7QT</v>
          </cell>
          <cell r="D435" t="str">
            <v>REST AREA KM 86 A</v>
          </cell>
          <cell r="E435" t="str">
            <v>Suyatno</v>
          </cell>
          <cell r="F435" t="str">
            <v>YTO</v>
          </cell>
          <cell r="G435" t="str">
            <v>Samsul Bahri</v>
          </cell>
          <cell r="H435" t="str">
            <v>SBI</v>
          </cell>
        </row>
        <row r="436">
          <cell r="B436" t="str">
            <v>TIVR</v>
          </cell>
          <cell r="C436" t="str">
            <v>TIVR</v>
          </cell>
          <cell r="D436" t="str">
            <v>REST AREA KM 86 B</v>
          </cell>
          <cell r="E436" t="str">
            <v>Suyatno</v>
          </cell>
          <cell r="F436" t="str">
            <v>YTO</v>
          </cell>
          <cell r="G436" t="str">
            <v>Samsul Bahri</v>
          </cell>
          <cell r="H436" t="str">
            <v>SBI</v>
          </cell>
        </row>
        <row r="437">
          <cell r="B437" t="str">
            <v>TU9L</v>
          </cell>
          <cell r="C437" t="str">
            <v>TU9L</v>
          </cell>
          <cell r="D437" t="str">
            <v>CIGELAM</v>
          </cell>
          <cell r="E437" t="str">
            <v>Suparman</v>
          </cell>
          <cell r="F437" t="str">
            <v>SPN</v>
          </cell>
          <cell r="G437" t="str">
            <v>Restu Nurzamil Haq</v>
          </cell>
          <cell r="H437" t="str">
            <v>RNQ</v>
          </cell>
        </row>
        <row r="438">
          <cell r="B438" t="str">
            <v>TBWX</v>
          </cell>
          <cell r="C438" t="str">
            <v>TBWX</v>
          </cell>
          <cell r="D438" t="str">
            <v>VILLA INDAH PERMATA</v>
          </cell>
          <cell r="E438" t="str">
            <v>Mahrus</v>
          </cell>
          <cell r="F438" t="str">
            <v>MRS</v>
          </cell>
          <cell r="G438" t="str">
            <v>Agung Gunawan</v>
          </cell>
          <cell r="H438" t="str">
            <v>AGN</v>
          </cell>
        </row>
        <row r="439">
          <cell r="B439" t="str">
            <v>FM83</v>
          </cell>
          <cell r="C439" t="str">
            <v>FM83</v>
          </cell>
          <cell r="D439" t="str">
            <v>CIBENING</v>
          </cell>
          <cell r="E439" t="str">
            <v>Suparman</v>
          </cell>
          <cell r="F439" t="str">
            <v>SPN</v>
          </cell>
          <cell r="G439" t="str">
            <v>Restu Nurzamil Haq</v>
          </cell>
          <cell r="H439" t="str">
            <v>RNQ</v>
          </cell>
        </row>
        <row r="440">
          <cell r="B440" t="str">
            <v>TWKY</v>
          </cell>
          <cell r="C440" t="str">
            <v>TWKY</v>
          </cell>
          <cell r="D440" t="str">
            <v>RAWA GABUS</v>
          </cell>
          <cell r="E440" t="str">
            <v>Rochmad Rochmadon</v>
          </cell>
          <cell r="F440" t="str">
            <v>RRN</v>
          </cell>
          <cell r="G440" t="str">
            <v>Onang Mubarok</v>
          </cell>
          <cell r="H440" t="str">
            <v>ONG</v>
          </cell>
        </row>
        <row r="441">
          <cell r="B441" t="str">
            <v>TLFQ</v>
          </cell>
          <cell r="C441" t="str">
            <v>TLFQ</v>
          </cell>
          <cell r="D441" t="str">
            <v>SPBU NAROGONG KM 7</v>
          </cell>
          <cell r="E441" t="str">
            <v>Agus Hermawan</v>
          </cell>
          <cell r="F441" t="str">
            <v>AHE</v>
          </cell>
          <cell r="G441" t="str">
            <v>Supriatna</v>
          </cell>
          <cell r="H441" t="str">
            <v>SNA</v>
          </cell>
        </row>
        <row r="442">
          <cell r="B442" t="str">
            <v>F6IF</v>
          </cell>
          <cell r="C442" t="str">
            <v>F6IF</v>
          </cell>
          <cell r="D442" t="str">
            <v>CIBUNGUR</v>
          </cell>
          <cell r="E442" t="str">
            <v>Suparman</v>
          </cell>
          <cell r="F442" t="str">
            <v>SPN</v>
          </cell>
          <cell r="G442" t="str">
            <v>Rijqi Haqiqi</v>
          </cell>
          <cell r="H442" t="str">
            <v>RHI</v>
          </cell>
        </row>
        <row r="443">
          <cell r="B443" t="str">
            <v>TLIK</v>
          </cell>
          <cell r="C443" t="str">
            <v>TLIK</v>
          </cell>
          <cell r="D443" t="str">
            <v>PANATAYUDHA</v>
          </cell>
          <cell r="E443" t="str">
            <v>Achmad Suntoro</v>
          </cell>
          <cell r="F443" t="str">
            <v>ASR</v>
          </cell>
          <cell r="G443" t="str">
            <v>Nanang Kristiyono</v>
          </cell>
          <cell r="H443" t="str">
            <v>NNG</v>
          </cell>
        </row>
        <row r="444">
          <cell r="B444" t="str">
            <v>TUZC</v>
          </cell>
          <cell r="C444" t="str">
            <v>TUZC</v>
          </cell>
          <cell r="D444" t="str">
            <v>KARANG RAHAYU</v>
          </cell>
          <cell r="E444" t="str">
            <v>Tarma Efendi</v>
          </cell>
          <cell r="F444" t="str">
            <v>TFI</v>
          </cell>
          <cell r="G444" t="str">
            <v>Aep Saepudin</v>
          </cell>
          <cell r="H444" t="str">
            <v>AEP</v>
          </cell>
        </row>
        <row r="445">
          <cell r="B445" t="str">
            <v>FHZM</v>
          </cell>
          <cell r="C445" t="str">
            <v>FHZM</v>
          </cell>
          <cell r="D445" t="str">
            <v>NAGROG JAYA</v>
          </cell>
          <cell r="E445" t="str">
            <v>Suyatno</v>
          </cell>
          <cell r="F445" t="str">
            <v>YTO</v>
          </cell>
          <cell r="G445" t="str">
            <v>Nedi Junaedi</v>
          </cell>
          <cell r="H445" t="str">
            <v>NDI</v>
          </cell>
        </row>
        <row r="446">
          <cell r="B446" t="str">
            <v>F684</v>
          </cell>
          <cell r="C446" t="str">
            <v>TVXR</v>
          </cell>
          <cell r="D446" t="str">
            <v>JATIBARU</v>
          </cell>
          <cell r="E446" t="str">
            <v>Mahrus</v>
          </cell>
          <cell r="F446" t="str">
            <v>MRS</v>
          </cell>
          <cell r="G446" t="str">
            <v>Abdul Rohman</v>
          </cell>
          <cell r="H446" t="str">
            <v>AHN</v>
          </cell>
        </row>
        <row r="447">
          <cell r="B447" t="str">
            <v>TPQM</v>
          </cell>
          <cell r="C447" t="str">
            <v>TPQM</v>
          </cell>
          <cell r="D447" t="str">
            <v>TAMAN SARI</v>
          </cell>
          <cell r="E447" t="str">
            <v>Achmad Suntoro</v>
          </cell>
          <cell r="F447" t="str">
            <v>ASR</v>
          </cell>
          <cell r="G447" t="str">
            <v>Arif Syaifudin</v>
          </cell>
          <cell r="H447" t="str">
            <v>ADN</v>
          </cell>
        </row>
        <row r="448">
          <cell r="B448" t="str">
            <v>TPY8</v>
          </cell>
          <cell r="C448" t="str">
            <v>TPY8</v>
          </cell>
          <cell r="D448" t="str">
            <v>TRIDAYA SAKTI</v>
          </cell>
          <cell r="E448" t="str">
            <v>Edi Riswandi</v>
          </cell>
          <cell r="F448" t="str">
            <v>ERI</v>
          </cell>
          <cell r="G448" t="str">
            <v>Nur Jamal</v>
          </cell>
          <cell r="H448" t="str">
            <v>NJL</v>
          </cell>
        </row>
        <row r="449">
          <cell r="B449" t="str">
            <v>TVSH</v>
          </cell>
          <cell r="C449" t="str">
            <v>TVSH</v>
          </cell>
          <cell r="D449" t="str">
            <v>KUSUMA TIMUR RAYA</v>
          </cell>
          <cell r="E449" t="str">
            <v>Edi Riswandi</v>
          </cell>
          <cell r="F449" t="str">
            <v>ERI</v>
          </cell>
          <cell r="G449" t="str">
            <v>Indra Jaya</v>
          </cell>
          <cell r="H449" t="str">
            <v>IJA</v>
          </cell>
        </row>
        <row r="450">
          <cell r="B450" t="str">
            <v>TCMS</v>
          </cell>
          <cell r="C450" t="str">
            <v>TCMS</v>
          </cell>
          <cell r="D450" t="str">
            <v>CASA GARDENIA</v>
          </cell>
          <cell r="E450" t="str">
            <v>Sony Tri Caksono</v>
          </cell>
          <cell r="F450" t="str">
            <v>STN</v>
          </cell>
          <cell r="G450" t="str">
            <v>Edi Endriyanto</v>
          </cell>
          <cell r="H450" t="str">
            <v>ERO</v>
          </cell>
        </row>
        <row r="451">
          <cell r="B451" t="str">
            <v>TN6B</v>
          </cell>
          <cell r="C451" t="str">
            <v>TN6B</v>
          </cell>
          <cell r="D451" t="str">
            <v>RAWAMERTA KARAWANG</v>
          </cell>
          <cell r="E451" t="str">
            <v>Elan Ruslaeni</v>
          </cell>
          <cell r="F451" t="str">
            <v>ERS</v>
          </cell>
          <cell r="G451" t="str">
            <v>Feri Irawan</v>
          </cell>
          <cell r="H451" t="str">
            <v>FIN</v>
          </cell>
        </row>
        <row r="452">
          <cell r="B452" t="str">
            <v>TXBK</v>
          </cell>
          <cell r="C452" t="str">
            <v>TXBK</v>
          </cell>
          <cell r="D452" t="str">
            <v>BEKASI GRIYA PRATAMA</v>
          </cell>
          <cell r="E452" t="str">
            <v>Sony Tri Caksono</v>
          </cell>
          <cell r="F452" t="str">
            <v>STN</v>
          </cell>
          <cell r="G452" t="str">
            <v>Ali Mustopa</v>
          </cell>
          <cell r="H452" t="str">
            <v>AMA</v>
          </cell>
        </row>
        <row r="453">
          <cell r="B453" t="str">
            <v>TKB9</v>
          </cell>
          <cell r="C453" t="str">
            <v>TKB9</v>
          </cell>
          <cell r="D453" t="str">
            <v>NUSANTARA RAYA</v>
          </cell>
          <cell r="E453" t="str">
            <v>Edi Riswandi</v>
          </cell>
          <cell r="F453" t="str">
            <v>ERI</v>
          </cell>
          <cell r="G453" t="str">
            <v>Ugi Sumarna</v>
          </cell>
          <cell r="H453" t="str">
            <v>USA</v>
          </cell>
        </row>
        <row r="454">
          <cell r="B454" t="str">
            <v>TTLU</v>
          </cell>
          <cell r="C454" t="str">
            <v>TTLU</v>
          </cell>
          <cell r="D454" t="str">
            <v>CICINDE UTARA</v>
          </cell>
          <cell r="E454" t="str">
            <v>Mahrus</v>
          </cell>
          <cell r="F454" t="str">
            <v>MRS</v>
          </cell>
          <cell r="G454" t="str">
            <v>Abdul Rohman</v>
          </cell>
          <cell r="H454" t="str">
            <v>AHN</v>
          </cell>
        </row>
        <row r="455">
          <cell r="B455" t="str">
            <v>T9WR</v>
          </cell>
          <cell r="C455" t="str">
            <v>T9WR</v>
          </cell>
          <cell r="D455" t="str">
            <v>PANCA KARYA TEMPURAN</v>
          </cell>
          <cell r="E455" t="str">
            <v>Mahrus</v>
          </cell>
          <cell r="F455" t="str">
            <v>MRS</v>
          </cell>
          <cell r="G455" t="str">
            <v>Epi Sumantri</v>
          </cell>
          <cell r="H455" t="str">
            <v>EPI</v>
          </cell>
        </row>
        <row r="456">
          <cell r="B456" t="str">
            <v>FR2U</v>
          </cell>
          <cell r="C456" t="str">
            <v>FR2U</v>
          </cell>
          <cell r="D456" t="str">
            <v>SPBU TAMBAK MEKAR</v>
          </cell>
          <cell r="E456" t="str">
            <v>Imam Wahyudi</v>
          </cell>
          <cell r="F456" t="str">
            <v>IWD</v>
          </cell>
          <cell r="G456" t="str">
            <v>Irma Yunita</v>
          </cell>
          <cell r="H456" t="str">
            <v>ITA</v>
          </cell>
        </row>
        <row r="457">
          <cell r="B457" t="str">
            <v>THDY</v>
          </cell>
          <cell r="C457" t="str">
            <v>THDY</v>
          </cell>
          <cell r="D457" t="str">
            <v>AKSES TOL KARAWANG TIMUR</v>
          </cell>
          <cell r="E457" t="str">
            <v>Rochmad Rochmadon</v>
          </cell>
          <cell r="F457" t="str">
            <v>RRN</v>
          </cell>
          <cell r="G457" t="str">
            <v>Dedi Buldan</v>
          </cell>
          <cell r="H457" t="str">
            <v>DBN</v>
          </cell>
        </row>
        <row r="458">
          <cell r="B458" t="str">
            <v>T69R</v>
          </cell>
          <cell r="C458" t="str">
            <v>T69R</v>
          </cell>
          <cell r="D458" t="str">
            <v>MEDANG ASEM</v>
          </cell>
          <cell r="E458" t="str">
            <v>Elan Ruslaeni</v>
          </cell>
          <cell r="F458" t="str">
            <v>ERS</v>
          </cell>
          <cell r="G458" t="str">
            <v>Rudi Septiadi</v>
          </cell>
          <cell r="H458" t="str">
            <v>RSI</v>
          </cell>
        </row>
        <row r="459">
          <cell r="B459" t="str">
            <v>TFGQ</v>
          </cell>
          <cell r="C459" t="str">
            <v>TFGQ</v>
          </cell>
          <cell r="D459" t="str">
            <v>GREEN GARDEN</v>
          </cell>
          <cell r="E459" t="str">
            <v>Elan Ruslaeni</v>
          </cell>
          <cell r="F459" t="str">
            <v>ERS</v>
          </cell>
          <cell r="G459" t="str">
            <v>Irfan Maulana</v>
          </cell>
          <cell r="H459" t="str">
            <v>IMN</v>
          </cell>
        </row>
        <row r="460">
          <cell r="B460" t="str">
            <v>T0VO</v>
          </cell>
          <cell r="C460" t="str">
            <v>T0VO</v>
          </cell>
          <cell r="D460" t="str">
            <v>CIPEUNDEUY</v>
          </cell>
          <cell r="E460" t="str">
            <v>Imam Wahyudi</v>
          </cell>
          <cell r="F460" t="str">
            <v>IWD</v>
          </cell>
          <cell r="G460" t="str">
            <v>Asep Solehudin</v>
          </cell>
          <cell r="H460" t="str">
            <v>ASP</v>
          </cell>
        </row>
        <row r="461">
          <cell r="B461" t="str">
            <v>T61Y</v>
          </cell>
          <cell r="C461" t="str">
            <v>T61Y</v>
          </cell>
          <cell r="D461" t="str">
            <v>MUSTIKA SARI 104</v>
          </cell>
          <cell r="E461" t="str">
            <v>Agus Hermawan</v>
          </cell>
          <cell r="F461" t="str">
            <v>AHE</v>
          </cell>
          <cell r="G461" t="str">
            <v>Supriatna</v>
          </cell>
          <cell r="H461" t="str">
            <v>SNA</v>
          </cell>
        </row>
        <row r="462">
          <cell r="B462" t="str">
            <v>TPNV</v>
          </cell>
          <cell r="C462" t="str">
            <v>FD3I</v>
          </cell>
          <cell r="D462" t="str">
            <v>RENGAS BANDUNG POM</v>
          </cell>
          <cell r="E462" t="str">
            <v>Tarma Efendi</v>
          </cell>
          <cell r="F462" t="str">
            <v>TFI</v>
          </cell>
          <cell r="G462" t="str">
            <v>Mulyanto</v>
          </cell>
          <cell r="H462" t="str">
            <v>MYO</v>
          </cell>
        </row>
        <row r="463">
          <cell r="B463" t="str">
            <v>TFXG</v>
          </cell>
          <cell r="C463" t="str">
            <v>TFXG</v>
          </cell>
          <cell r="D463" t="str">
            <v>SUKATANI BARU</v>
          </cell>
          <cell r="E463" t="str">
            <v>Tarma Efendi</v>
          </cell>
          <cell r="F463" t="str">
            <v>TFI</v>
          </cell>
          <cell r="G463" t="str">
            <v>Muji Syukur</v>
          </cell>
          <cell r="H463" t="str">
            <v>MSR</v>
          </cell>
        </row>
        <row r="464">
          <cell r="B464" t="str">
            <v>FQTR</v>
          </cell>
          <cell r="C464" t="str">
            <v>FQTR</v>
          </cell>
          <cell r="D464" t="str">
            <v>CILAMAYA</v>
          </cell>
          <cell r="E464" t="str">
            <v>Mahrus</v>
          </cell>
          <cell r="F464" t="str">
            <v>MRS</v>
          </cell>
          <cell r="G464" t="str">
            <v>Epi Sumantri</v>
          </cell>
          <cell r="H464" t="str">
            <v>EPI</v>
          </cell>
        </row>
        <row r="465">
          <cell r="B465" t="str">
            <v>TAZX</v>
          </cell>
          <cell r="C465" t="str">
            <v>TAZX</v>
          </cell>
          <cell r="D465" t="str">
            <v>SACA KUSUMAH</v>
          </cell>
          <cell r="E465" t="str">
            <v>Achmad Suntoro</v>
          </cell>
          <cell r="F465" t="str">
            <v>ASR</v>
          </cell>
          <cell r="G465" t="str">
            <v>Irmanudin</v>
          </cell>
          <cell r="H465" t="str">
            <v>INN</v>
          </cell>
        </row>
        <row r="466">
          <cell r="B466" t="str">
            <v>T9IH</v>
          </cell>
          <cell r="C466" t="str">
            <v>T9IH</v>
          </cell>
          <cell r="D466" t="str">
            <v>WANASARI KARAWANG</v>
          </cell>
          <cell r="E466" t="str">
            <v>Achmad Suntoro</v>
          </cell>
          <cell r="F466" t="str">
            <v>ASR</v>
          </cell>
          <cell r="G466" t="str">
            <v>Arif Syaifudin</v>
          </cell>
          <cell r="H466" t="str">
            <v>ADN</v>
          </cell>
        </row>
        <row r="467">
          <cell r="B467" t="str">
            <v>TW93</v>
          </cell>
          <cell r="C467" t="str">
            <v>TW93</v>
          </cell>
          <cell r="D467" t="str">
            <v>SUKATANI 05</v>
          </cell>
          <cell r="E467" t="str">
            <v>Tarma Efendi</v>
          </cell>
          <cell r="F467" t="str">
            <v>TFI</v>
          </cell>
          <cell r="G467" t="str">
            <v>Muji Syukur</v>
          </cell>
          <cell r="H467" t="str">
            <v>MSR</v>
          </cell>
        </row>
        <row r="468">
          <cell r="B468" t="str">
            <v>TA6B</v>
          </cell>
          <cell r="C468" t="str">
            <v>TA6B</v>
          </cell>
          <cell r="D468" t="str">
            <v>CILEWO</v>
          </cell>
          <cell r="E468" t="str">
            <v>Elan Ruslaeni</v>
          </cell>
          <cell r="F468" t="str">
            <v>ERS</v>
          </cell>
          <cell r="G468" t="str">
            <v>Feri Irawan</v>
          </cell>
          <cell r="H468" t="str">
            <v>FIN</v>
          </cell>
        </row>
        <row r="469">
          <cell r="B469" t="str">
            <v>F4J9</v>
          </cell>
          <cell r="C469" t="str">
            <v>F4J9</v>
          </cell>
          <cell r="D469" t="str">
            <v>NAKULA 2</v>
          </cell>
          <cell r="E469" t="str">
            <v>Achmad Suntoro</v>
          </cell>
          <cell r="F469" t="str">
            <v>ASR</v>
          </cell>
          <cell r="G469" t="str">
            <v>Arif Syaifudin</v>
          </cell>
          <cell r="H469" t="str">
            <v>ADN</v>
          </cell>
        </row>
        <row r="470">
          <cell r="B470" t="str">
            <v>FK1F</v>
          </cell>
          <cell r="C470" t="str">
            <v>FK1F</v>
          </cell>
          <cell r="D470" t="str">
            <v>CUT MUTIA 99</v>
          </cell>
          <cell r="E470" t="str">
            <v>Wildan Imami Al Chakim</v>
          </cell>
          <cell r="F470" t="str">
            <v>WDN</v>
          </cell>
          <cell r="G470" t="str">
            <v>Firman Alamsah</v>
          </cell>
          <cell r="H470" t="str">
            <v>FAH</v>
          </cell>
        </row>
        <row r="471">
          <cell r="B471" t="str">
            <v>TQM7</v>
          </cell>
          <cell r="C471" t="str">
            <v>TQM7</v>
          </cell>
          <cell r="D471" t="str">
            <v>JATI SARI 2</v>
          </cell>
          <cell r="E471" t="str">
            <v>Mahrus</v>
          </cell>
          <cell r="F471" t="str">
            <v>MRS</v>
          </cell>
          <cell r="G471" t="str">
            <v>Roni Permana</v>
          </cell>
          <cell r="H471" t="str">
            <v>RPA</v>
          </cell>
        </row>
        <row r="472">
          <cell r="B472" t="str">
            <v>TSI9</v>
          </cell>
          <cell r="C472" t="str">
            <v>TSI9</v>
          </cell>
          <cell r="D472" t="str">
            <v>PERMATA BOSIH</v>
          </cell>
          <cell r="E472" t="str">
            <v>Sony Tri Caksono</v>
          </cell>
          <cell r="F472" t="str">
            <v>STN</v>
          </cell>
          <cell r="G472" t="str">
            <v>Edi Endriyanto</v>
          </cell>
          <cell r="H472" t="str">
            <v>ERO</v>
          </cell>
        </row>
        <row r="473">
          <cell r="B473" t="str">
            <v>T7NE</v>
          </cell>
          <cell r="C473" t="str">
            <v>T7NE</v>
          </cell>
          <cell r="D473" t="str">
            <v>BALONG SARI</v>
          </cell>
          <cell r="E473" t="str">
            <v>Elan Ruslaeni</v>
          </cell>
          <cell r="F473" t="str">
            <v>ERS</v>
          </cell>
          <cell r="G473" t="str">
            <v>Sohibul Hidayat</v>
          </cell>
          <cell r="H473" t="str">
            <v>SHT</v>
          </cell>
        </row>
        <row r="474">
          <cell r="B474" t="str">
            <v>T8LB</v>
          </cell>
          <cell r="C474" t="str">
            <v>T8LB</v>
          </cell>
          <cell r="D474" t="str">
            <v>KEDAWUNG</v>
          </cell>
          <cell r="E474" t="str">
            <v>Elan Ruslaeni</v>
          </cell>
          <cell r="F474" t="str">
            <v>ERS</v>
          </cell>
          <cell r="G474" t="str">
            <v>Feri Irawan</v>
          </cell>
          <cell r="H474" t="str">
            <v>FIN</v>
          </cell>
        </row>
        <row r="475">
          <cell r="B475" t="str">
            <v>F9XY</v>
          </cell>
          <cell r="C475" t="str">
            <v>T4B5</v>
          </cell>
          <cell r="D475" t="str">
            <v>MELUR DUREN JAYA</v>
          </cell>
          <cell r="E475" t="str">
            <v>Wildan Imami Al Chakim</v>
          </cell>
          <cell r="F475" t="str">
            <v>WDN</v>
          </cell>
          <cell r="G475" t="str">
            <v>Yusup Bahtiar</v>
          </cell>
          <cell r="H475" t="str">
            <v>YBR</v>
          </cell>
        </row>
        <row r="476">
          <cell r="B476" t="str">
            <v>TX7G</v>
          </cell>
          <cell r="C476" t="str">
            <v>TX7G</v>
          </cell>
          <cell r="D476" t="str">
            <v>PURI NIRWANA</v>
          </cell>
          <cell r="E476" t="str">
            <v>Tarma Efendi</v>
          </cell>
          <cell r="F476" t="str">
            <v>TFI</v>
          </cell>
          <cell r="G476" t="str">
            <v>Aep Saepudin</v>
          </cell>
          <cell r="H476" t="str">
            <v>AEP</v>
          </cell>
        </row>
        <row r="477">
          <cell r="B477" t="str">
            <v>TDDR</v>
          </cell>
          <cell r="C477" t="str">
            <v>TDDR</v>
          </cell>
          <cell r="D477" t="str">
            <v>CILEBAR</v>
          </cell>
          <cell r="E477" t="str">
            <v>Mahrus</v>
          </cell>
          <cell r="F477" t="str">
            <v>MRS</v>
          </cell>
          <cell r="G477" t="str">
            <v>Epi Sumantri</v>
          </cell>
          <cell r="H477" t="str">
            <v>EPI</v>
          </cell>
        </row>
        <row r="478">
          <cell r="B478" t="str">
            <v>T1PT</v>
          </cell>
          <cell r="C478" t="str">
            <v>T1PT </v>
          </cell>
          <cell r="D478" t="str">
            <v>CITALANG TEGALWARU</v>
          </cell>
          <cell r="E478" t="str">
            <v>Suharno</v>
          </cell>
          <cell r="F478" t="str">
            <v>SHO</v>
          </cell>
          <cell r="G478" t="str">
            <v>Husen Alivelayati</v>
          </cell>
          <cell r="H478" t="str">
            <v>HAI</v>
          </cell>
        </row>
        <row r="479">
          <cell r="B479" t="str">
            <v>RVUR</v>
          </cell>
          <cell r="C479" t="str">
            <v>RVUR</v>
          </cell>
          <cell r="D479" t="str">
            <v>TAMAN CENTURY</v>
          </cell>
          <cell r="E479" t="str">
            <v>Asep Setiawan</v>
          </cell>
          <cell r="F479" t="str">
            <v>ASN</v>
          </cell>
          <cell r="G479" t="str">
            <v>Winarko</v>
          </cell>
          <cell r="H479" t="str">
            <v>WIN</v>
          </cell>
        </row>
        <row r="480">
          <cell r="B480" t="str">
            <v>TY3Z</v>
          </cell>
          <cell r="C480" t="str">
            <v>TY3Z</v>
          </cell>
          <cell r="D480" t="str">
            <v>RUKO PURI TELUK JAMBE</v>
          </cell>
          <cell r="E480" t="str">
            <v>Achmad Suntoro</v>
          </cell>
          <cell r="F480" t="str">
            <v>ASR</v>
          </cell>
          <cell r="G480" t="str">
            <v>Agus Julianto</v>
          </cell>
          <cell r="H480" t="str">
            <v>AJO</v>
          </cell>
        </row>
        <row r="481">
          <cell r="B481" t="str">
            <v>TW88</v>
          </cell>
          <cell r="C481" t="str">
            <v>TW88</v>
          </cell>
          <cell r="D481" t="str">
            <v>CITRA SWARNA</v>
          </cell>
          <cell r="E481" t="str">
            <v>Rochmad Rochmadon</v>
          </cell>
          <cell r="F481" t="str">
            <v>RRN</v>
          </cell>
          <cell r="G481" t="str">
            <v>Onang Mubarok</v>
          </cell>
          <cell r="H481" t="str">
            <v>ONG</v>
          </cell>
        </row>
        <row r="482">
          <cell r="B482" t="str">
            <v>TEW1</v>
          </cell>
          <cell r="C482" t="str">
            <v>TEW1</v>
          </cell>
          <cell r="D482" t="str">
            <v>SETIA MEKAR</v>
          </cell>
          <cell r="E482" t="str">
            <v>Edi Riswandi</v>
          </cell>
          <cell r="F482" t="str">
            <v>ERI</v>
          </cell>
          <cell r="G482" t="str">
            <v>Ugi Sumarna</v>
          </cell>
          <cell r="H482" t="str">
            <v>USA</v>
          </cell>
        </row>
        <row r="483">
          <cell r="B483" t="str">
            <v>FZKS</v>
          </cell>
          <cell r="C483" t="str">
            <v>FZKS</v>
          </cell>
          <cell r="D483" t="str">
            <v>KUTAPOHACI</v>
          </cell>
          <cell r="E483" t="str">
            <v>Rochmad Rochmadon</v>
          </cell>
          <cell r="F483" t="str">
            <v>RRN</v>
          </cell>
          <cell r="G483" t="str">
            <v>Dedi Buldan</v>
          </cell>
          <cell r="H483" t="str">
            <v>DBN</v>
          </cell>
        </row>
        <row r="484">
          <cell r="B484" t="str">
            <v>T5AN</v>
          </cell>
          <cell r="C484" t="str">
            <v>T5AN</v>
          </cell>
          <cell r="D484" t="str">
            <v>RAWAKALONG</v>
          </cell>
          <cell r="E484" t="str">
            <v>Edi Riswandi</v>
          </cell>
          <cell r="F484" t="str">
            <v>ERI</v>
          </cell>
          <cell r="G484" t="str">
            <v>Ugi Sumarna</v>
          </cell>
          <cell r="H484" t="str">
            <v>USA</v>
          </cell>
        </row>
        <row r="485">
          <cell r="B485" t="str">
            <v>TTHP</v>
          </cell>
          <cell r="C485" t="str">
            <v>TTHP</v>
          </cell>
          <cell r="D485" t="str">
            <v>SURYA MANDALA</v>
          </cell>
          <cell r="E485" t="str">
            <v>Asep Setiawan</v>
          </cell>
          <cell r="F485" t="str">
            <v>ASN</v>
          </cell>
          <cell r="G485" t="str">
            <v>Roni Sutiawan</v>
          </cell>
          <cell r="H485" t="str">
            <v>RSN</v>
          </cell>
        </row>
        <row r="486">
          <cell r="B486" t="str">
            <v>TDOP</v>
          </cell>
          <cell r="C486" t="str">
            <v>TDOP</v>
          </cell>
          <cell r="D486" t="str">
            <v>BOLANG TIRTAJAYA</v>
          </cell>
          <cell r="E486" t="str">
            <v>Elan Ruslaeni</v>
          </cell>
          <cell r="F486" t="str">
            <v>ERS</v>
          </cell>
          <cell r="G486" t="str">
            <v>Darsam</v>
          </cell>
          <cell r="H486" t="str">
            <v>DSM</v>
          </cell>
        </row>
        <row r="487">
          <cell r="B487" t="str">
            <v>T3ZR</v>
          </cell>
          <cell r="C487" t="str">
            <v>T3ZR</v>
          </cell>
          <cell r="D487" t="str">
            <v>JAKAMULYA</v>
          </cell>
          <cell r="E487" t="str">
            <v>Asep Setiawan</v>
          </cell>
          <cell r="F487" t="str">
            <v>ASN</v>
          </cell>
          <cell r="G487" t="str">
            <v>Roni Sutiawan</v>
          </cell>
          <cell r="H487" t="str">
            <v>RSN</v>
          </cell>
        </row>
        <row r="488">
          <cell r="B488" t="str">
            <v>F1YQ</v>
          </cell>
          <cell r="C488" t="str">
            <v>TXDS</v>
          </cell>
          <cell r="D488" t="str">
            <v>CINANGKA</v>
          </cell>
          <cell r="E488" t="str">
            <v>Suparman</v>
          </cell>
          <cell r="F488" t="str">
            <v>SPN</v>
          </cell>
          <cell r="G488" t="str">
            <v>Rijqi Haqiqi</v>
          </cell>
          <cell r="H488" t="str">
            <v>RHI</v>
          </cell>
        </row>
        <row r="489">
          <cell r="B489" t="str">
            <v>T78O</v>
          </cell>
          <cell r="C489" t="str">
            <v>T78O</v>
          </cell>
          <cell r="D489" t="str">
            <v>NEGLASARI</v>
          </cell>
          <cell r="E489" t="str">
            <v>Suharno</v>
          </cell>
          <cell r="F489" t="str">
            <v>SHO</v>
          </cell>
          <cell r="G489" t="str">
            <v>Acep Maman Gahtoni</v>
          </cell>
          <cell r="H489" t="str">
            <v>AMG</v>
          </cell>
        </row>
        <row r="490">
          <cell r="B490" t="str">
            <v>TAQF</v>
          </cell>
          <cell r="C490" t="str">
            <v>TAQF</v>
          </cell>
          <cell r="D490" t="str">
            <v>PERUM PANORAMA</v>
          </cell>
          <cell r="E490" t="str">
            <v>Suharno</v>
          </cell>
          <cell r="F490" t="str">
            <v>SHO</v>
          </cell>
          <cell r="G490" t="str">
            <v>Niko Parman</v>
          </cell>
          <cell r="H490" t="str">
            <v>NPN</v>
          </cell>
        </row>
        <row r="491">
          <cell r="B491" t="str">
            <v>THBF</v>
          </cell>
          <cell r="C491" t="str">
            <v>THBF</v>
          </cell>
          <cell r="D491" t="str">
            <v>PERMATA REGENCY CIKAMPEK</v>
          </cell>
          <cell r="E491" t="str">
            <v>Mahrus</v>
          </cell>
          <cell r="F491" t="str">
            <v>MRS</v>
          </cell>
          <cell r="G491" t="str">
            <v>Suprapti Rahayu</v>
          </cell>
          <cell r="H491" t="str">
            <v>SHA</v>
          </cell>
        </row>
        <row r="492">
          <cell r="B492" t="str">
            <v>TAUS</v>
          </cell>
          <cell r="C492" t="str">
            <v>TAUS</v>
          </cell>
          <cell r="D492" t="str">
            <v>GREEN VILLAGE</v>
          </cell>
          <cell r="E492" t="str">
            <v>Achmad Suntoro</v>
          </cell>
          <cell r="F492" t="str">
            <v>ASR</v>
          </cell>
          <cell r="G492" t="str">
            <v>Agus Julianto</v>
          </cell>
          <cell r="H492" t="str">
            <v>AJO</v>
          </cell>
        </row>
        <row r="493">
          <cell r="B493" t="str">
            <v>FWZI</v>
          </cell>
          <cell r="C493" t="str">
            <v>FWZI</v>
          </cell>
          <cell r="D493" t="str">
            <v>CIBARUSAH</v>
          </cell>
          <cell r="E493" t="str">
            <v>Triyono Bin Yoso Pawiro</v>
          </cell>
          <cell r="F493" t="str">
            <v>TYO</v>
          </cell>
          <cell r="G493" t="str">
            <v>Hilmanudin</v>
          </cell>
          <cell r="H493" t="str">
            <v>HDN</v>
          </cell>
        </row>
        <row r="494">
          <cell r="B494" t="str">
            <v>TRTK</v>
          </cell>
          <cell r="C494" t="str">
            <v>TRTK</v>
          </cell>
          <cell r="D494" t="str">
            <v>SABAJAYA</v>
          </cell>
          <cell r="E494" t="str">
            <v>Elan Ruslaeni</v>
          </cell>
          <cell r="F494" t="str">
            <v>ERS</v>
          </cell>
          <cell r="G494" t="str">
            <v>Rudi Septiadi</v>
          </cell>
          <cell r="H494" t="str">
            <v>RSI</v>
          </cell>
        </row>
        <row r="495">
          <cell r="B495" t="str">
            <v>TL8D</v>
          </cell>
          <cell r="C495" t="str">
            <v>TL8D</v>
          </cell>
          <cell r="D495" t="str">
            <v>SUKATANI KM 10</v>
          </cell>
          <cell r="E495" t="str">
            <v>Suharno</v>
          </cell>
          <cell r="F495" t="str">
            <v>SHO</v>
          </cell>
          <cell r="G495" t="str">
            <v>Ridwan Ilyas Suhendar</v>
          </cell>
          <cell r="H495" t="str">
            <v>RIS</v>
          </cell>
        </row>
        <row r="496">
          <cell r="B496" t="str">
            <v>TN68</v>
          </cell>
          <cell r="C496" t="str">
            <v>TN68</v>
          </cell>
          <cell r="D496" t="str">
            <v>SYECHQURO BARU</v>
          </cell>
          <cell r="E496" t="str">
            <v>Elan Ruslaeni</v>
          </cell>
          <cell r="F496" t="str">
            <v>ERS</v>
          </cell>
          <cell r="G496" t="str">
            <v>Feri Irawan</v>
          </cell>
          <cell r="H496" t="str">
            <v>FIN</v>
          </cell>
        </row>
        <row r="497">
          <cell r="B497" t="str">
            <v>TYO9</v>
          </cell>
          <cell r="C497" t="str">
            <v>TYO9</v>
          </cell>
          <cell r="D497" t="str">
            <v>PERUMNAS BLOCK J</v>
          </cell>
          <cell r="E497" t="str">
            <v>Achmad Suntoro</v>
          </cell>
          <cell r="F497" t="str">
            <v>ASR</v>
          </cell>
          <cell r="G497" t="str">
            <v>Cecep Hasanudin</v>
          </cell>
          <cell r="H497" t="str">
            <v>CHN</v>
          </cell>
        </row>
        <row r="498">
          <cell r="B498" t="str">
            <v>TZRU</v>
          </cell>
          <cell r="C498" t="str">
            <v>TZRU</v>
          </cell>
          <cell r="D498" t="str">
            <v>MARACANG PASIFIC</v>
          </cell>
          <cell r="E498" t="str">
            <v>Suparman</v>
          </cell>
          <cell r="F498" t="str">
            <v>SPN</v>
          </cell>
          <cell r="G498" t="str">
            <v>Restu Nurzamil Haq</v>
          </cell>
          <cell r="H498" t="str">
            <v>RNQ</v>
          </cell>
        </row>
        <row r="499">
          <cell r="B499" t="str">
            <v>FR3H</v>
          </cell>
          <cell r="C499" t="str">
            <v>FR3H</v>
          </cell>
          <cell r="D499" t="str">
            <v>APARTEMEN GRAND DHIKA</v>
          </cell>
          <cell r="E499" t="str">
            <v>Edi Riswandi</v>
          </cell>
          <cell r="F499" t="str">
            <v>ERI</v>
          </cell>
          <cell r="G499" t="str">
            <v>Stefanus</v>
          </cell>
          <cell r="H499" t="str">
            <v>STF</v>
          </cell>
        </row>
        <row r="500">
          <cell r="B500" t="str">
            <v>TSCR</v>
          </cell>
          <cell r="C500" t="str">
            <v>TSCR</v>
          </cell>
          <cell r="D500" t="str">
            <v>BAYUR KIDUL</v>
          </cell>
          <cell r="E500" t="str">
            <v>Mahrus</v>
          </cell>
          <cell r="F500" t="str">
            <v>MRS</v>
          </cell>
          <cell r="G500" t="str">
            <v>Abdul Rohman</v>
          </cell>
          <cell r="H500" t="str">
            <v>AHN</v>
          </cell>
        </row>
        <row r="501">
          <cell r="B501" t="str">
            <v>TC7U</v>
          </cell>
          <cell r="C501" t="str">
            <v>TC7U</v>
          </cell>
          <cell r="D501" t="str">
            <v>CILOA CIBOGO</v>
          </cell>
          <cell r="E501" t="str">
            <v>Imam Wahyudi</v>
          </cell>
          <cell r="F501" t="str">
            <v>IWD</v>
          </cell>
          <cell r="G501" t="str">
            <v>Robby Abdul Jabar</v>
          </cell>
          <cell r="H501" t="str">
            <v>RAJ</v>
          </cell>
        </row>
        <row r="502">
          <cell r="B502" t="str">
            <v>TRQV</v>
          </cell>
          <cell r="C502" t="str">
            <v>TRQV</v>
          </cell>
          <cell r="D502" t="str">
            <v>WANTILAN</v>
          </cell>
          <cell r="E502" t="str">
            <v>Imam Wahyudi</v>
          </cell>
          <cell r="F502" t="str">
            <v>IWD</v>
          </cell>
          <cell r="G502" t="str">
            <v>Asep Solehudin</v>
          </cell>
          <cell r="H502" t="str">
            <v>ASP</v>
          </cell>
        </row>
        <row r="503">
          <cell r="B503" t="str">
            <v>FYL7</v>
          </cell>
          <cell r="C503" t="str">
            <v>FYL7</v>
          </cell>
          <cell r="D503" t="str">
            <v>BLOKANG</v>
          </cell>
          <cell r="E503" t="str">
            <v>Tarma Efendi</v>
          </cell>
          <cell r="F503" t="str">
            <v>TFI</v>
          </cell>
          <cell r="G503" t="str">
            <v>Muji Syukur</v>
          </cell>
          <cell r="H503" t="str">
            <v>MSR</v>
          </cell>
        </row>
        <row r="504">
          <cell r="B504" t="str">
            <v>TE4W</v>
          </cell>
          <cell r="C504" t="str">
            <v>TE4W</v>
          </cell>
          <cell r="D504" t="str">
            <v>RAYA SETU</v>
          </cell>
          <cell r="E504" t="str">
            <v>Triyono Bin Yoso Pawiro</v>
          </cell>
          <cell r="F504" t="str">
            <v>TYO</v>
          </cell>
          <cell r="G504" t="str">
            <v>Imam Maulana Ginanjar</v>
          </cell>
          <cell r="H504" t="str">
            <v>IMG</v>
          </cell>
        </row>
        <row r="505">
          <cell r="B505" t="str">
            <v>TEIK</v>
          </cell>
          <cell r="C505" t="str">
            <v>TEIK</v>
          </cell>
          <cell r="D505" t="str">
            <v>SPBU TANJUNG PURA</v>
          </cell>
          <cell r="E505" t="str">
            <v>Elan Ruslaeni</v>
          </cell>
          <cell r="F505" t="str">
            <v>ERS</v>
          </cell>
          <cell r="G505" t="str">
            <v>Irfan Maulana</v>
          </cell>
          <cell r="H505" t="str">
            <v>IMN</v>
          </cell>
        </row>
        <row r="506">
          <cell r="B506" t="str">
            <v>TDR1</v>
          </cell>
          <cell r="C506" t="str">
            <v>TDR1</v>
          </cell>
          <cell r="D506" t="str">
            <v>AMANSARI</v>
          </cell>
          <cell r="E506" t="str">
            <v>Elan Ruslaeni</v>
          </cell>
          <cell r="F506" t="str">
            <v>ERS</v>
          </cell>
          <cell r="G506" t="str">
            <v>Iis Nuraisah</v>
          </cell>
          <cell r="H506" t="str">
            <v>IIS</v>
          </cell>
        </row>
        <row r="507">
          <cell r="B507" t="str">
            <v>TWQJ</v>
          </cell>
          <cell r="C507" t="str">
            <v>TWQJ</v>
          </cell>
          <cell r="D507" t="str">
            <v>CIASEM GIRANG</v>
          </cell>
          <cell r="E507" t="str">
            <v>Suyatno</v>
          </cell>
          <cell r="F507" t="str">
            <v>YTO</v>
          </cell>
          <cell r="G507" t="str">
            <v>Teguh Rianto</v>
          </cell>
          <cell r="H507" t="str">
            <v>TRO</v>
          </cell>
        </row>
        <row r="508">
          <cell r="B508" t="str">
            <v>FWGV</v>
          </cell>
          <cell r="C508" t="str">
            <v>FWGV</v>
          </cell>
          <cell r="D508" t="str">
            <v>GRAND PERMATA CITY</v>
          </cell>
          <cell r="E508" t="str">
            <v>Tarma Efendi</v>
          </cell>
          <cell r="F508" t="str">
            <v>TFI</v>
          </cell>
          <cell r="G508" t="str">
            <v>Muji Syukur</v>
          </cell>
          <cell r="H508" t="str">
            <v>MSR</v>
          </cell>
        </row>
        <row r="509">
          <cell r="B509" t="str">
            <v>TRNX</v>
          </cell>
          <cell r="C509" t="str">
            <v>TRNX</v>
          </cell>
          <cell r="D509" t="str">
            <v>JABONG PAGADEN</v>
          </cell>
          <cell r="E509" t="str">
            <v>Imam Wahyudi</v>
          </cell>
          <cell r="F509" t="str">
            <v>IWD</v>
          </cell>
          <cell r="G509" t="str">
            <v>Robby Abdul Jabar</v>
          </cell>
          <cell r="H509" t="str">
            <v>RAJ</v>
          </cell>
        </row>
        <row r="510">
          <cell r="B510" t="str">
            <v>TCTV</v>
          </cell>
          <cell r="C510" t="str">
            <v>TCTV</v>
          </cell>
          <cell r="D510" t="str">
            <v>EXIT TOL KARAWANG BARAT</v>
          </cell>
          <cell r="E510" t="str">
            <v>Achmad Suntoro</v>
          </cell>
          <cell r="F510" t="str">
            <v>ASR</v>
          </cell>
          <cell r="G510" t="str">
            <v>Arif Syaifudin</v>
          </cell>
          <cell r="H510" t="str">
            <v>ADN</v>
          </cell>
        </row>
        <row r="511">
          <cell r="B511" t="str">
            <v>FEB1</v>
          </cell>
          <cell r="C511" t="str">
            <v>F6B4</v>
          </cell>
          <cell r="D511" t="str">
            <v>SPBU KARTINI</v>
          </cell>
          <cell r="E511" t="str">
            <v>Asep Setiawan</v>
          </cell>
          <cell r="F511" t="str">
            <v>ASN</v>
          </cell>
          <cell r="G511" t="str">
            <v>Didi Suhandi</v>
          </cell>
          <cell r="H511" t="str">
            <v>DSI</v>
          </cell>
        </row>
        <row r="512">
          <cell r="B512" t="str">
            <v>FLNQ</v>
          </cell>
          <cell r="C512" t="str">
            <v>TIW8</v>
          </cell>
          <cell r="D512" t="str">
            <v>KALIJATI TIMUR</v>
          </cell>
          <cell r="E512" t="str">
            <v>Imam Wahyudi</v>
          </cell>
          <cell r="F512" t="str">
            <v>IWD</v>
          </cell>
          <cell r="G512" t="str">
            <v>Asep Solehudin</v>
          </cell>
          <cell r="H512" t="str">
            <v>ASP</v>
          </cell>
        </row>
        <row r="513">
          <cell r="B513" t="str">
            <v>TFQC</v>
          </cell>
          <cell r="C513" t="str">
            <v>TFQC</v>
          </cell>
          <cell r="D513" t="str">
            <v>PABUARAN RAYA</v>
          </cell>
          <cell r="E513" t="str">
            <v>Suyatno</v>
          </cell>
          <cell r="F513" t="str">
            <v>YTO</v>
          </cell>
          <cell r="G513" t="str">
            <v>Samsul Bahri</v>
          </cell>
          <cell r="H513" t="str">
            <v>SBI</v>
          </cell>
        </row>
        <row r="514">
          <cell r="B514" t="str">
            <v>TAOM</v>
          </cell>
          <cell r="C514" t="str">
            <v>TAOM</v>
          </cell>
          <cell r="D514" t="str">
            <v>PALUMBON RAYA</v>
          </cell>
          <cell r="E514" t="str">
            <v>Elan Ruslaeni</v>
          </cell>
          <cell r="F514" t="str">
            <v>ERS</v>
          </cell>
          <cell r="G514" t="str">
            <v>Feri Irawan</v>
          </cell>
          <cell r="H514" t="str">
            <v>FIN</v>
          </cell>
        </row>
        <row r="515">
          <cell r="B515" t="str">
            <v>FGYP</v>
          </cell>
          <cell r="C515" t="str">
            <v>FGYP</v>
          </cell>
          <cell r="D515" t="str">
            <v>CIMUNING 10</v>
          </cell>
          <cell r="E515" t="str">
            <v>Triyono Bin Yoso Pawiro</v>
          </cell>
          <cell r="F515" t="str">
            <v>TYO</v>
          </cell>
          <cell r="G515" t="str">
            <v>Aep Saepudin</v>
          </cell>
          <cell r="H515" t="str">
            <v>APN</v>
          </cell>
        </row>
        <row r="516">
          <cell r="B516" t="str">
            <v>T2GQ</v>
          </cell>
          <cell r="C516" t="str">
            <v>T2GQ</v>
          </cell>
          <cell r="D516" t="str">
            <v>COMPRENG JATIREJA</v>
          </cell>
          <cell r="E516" t="str">
            <v>Suyatno</v>
          </cell>
          <cell r="F516" t="str">
            <v>YTO</v>
          </cell>
          <cell r="G516" t="str">
            <v>Yana Casyana</v>
          </cell>
          <cell r="H516" t="str">
            <v>YCA</v>
          </cell>
        </row>
        <row r="517">
          <cell r="B517" t="str">
            <v>TCRM</v>
          </cell>
          <cell r="C517" t="str">
            <v>TCRM</v>
          </cell>
          <cell r="D517" t="str">
            <v>MANIIS</v>
          </cell>
          <cell r="E517" t="str">
            <v>Suharno</v>
          </cell>
          <cell r="F517" t="str">
            <v>SHO</v>
          </cell>
          <cell r="G517" t="str">
            <v>Husen Alivelayati</v>
          </cell>
          <cell r="H517" t="str">
            <v>HAI</v>
          </cell>
        </row>
        <row r="518">
          <cell r="B518" t="str">
            <v>TAO2</v>
          </cell>
          <cell r="C518" t="str">
            <v>TAO2</v>
          </cell>
          <cell r="D518" t="str">
            <v>RENGASDENGKLOK BARU</v>
          </cell>
          <cell r="E518" t="str">
            <v>Elan Ruslaeni</v>
          </cell>
          <cell r="F518" t="str">
            <v>ERS</v>
          </cell>
          <cell r="G518" t="str">
            <v>Rudi Septiadi</v>
          </cell>
          <cell r="H518" t="str">
            <v>RSI</v>
          </cell>
        </row>
        <row r="519">
          <cell r="B519" t="str">
            <v>TUW2</v>
          </cell>
          <cell r="C519" t="str">
            <v>TUW2</v>
          </cell>
          <cell r="D519" t="str">
            <v>TELUK BANGO</v>
          </cell>
          <cell r="E519" t="str">
            <v>Elan Ruslaeni</v>
          </cell>
          <cell r="F519" t="str">
            <v>ERS</v>
          </cell>
          <cell r="G519" t="str">
            <v>Rudi Septiadi</v>
          </cell>
          <cell r="H519" t="str">
            <v>RSI</v>
          </cell>
        </row>
        <row r="520">
          <cell r="B520" t="str">
            <v>T9JC</v>
          </cell>
          <cell r="C520" t="str">
            <v>T9JC</v>
          </cell>
          <cell r="D520" t="str">
            <v>BABAKAN CIASEM</v>
          </cell>
          <cell r="E520" t="str">
            <v>Suyatno</v>
          </cell>
          <cell r="F520" t="str">
            <v>YTO</v>
          </cell>
          <cell r="G520" t="str">
            <v>Teguh Rianto</v>
          </cell>
          <cell r="H520" t="str">
            <v>TRO</v>
          </cell>
        </row>
        <row r="521">
          <cell r="B521" t="str">
            <v>T6OH</v>
          </cell>
          <cell r="C521" t="str">
            <v>T6OH</v>
          </cell>
          <cell r="D521" t="str">
            <v>PAKIS KARAWANG</v>
          </cell>
          <cell r="E521" t="str">
            <v>Elan Ruslaeni</v>
          </cell>
          <cell r="F521" t="str">
            <v>ERS</v>
          </cell>
          <cell r="G521" t="str">
            <v>Rudi Septiadi</v>
          </cell>
          <cell r="H521" t="str">
            <v>RSI</v>
          </cell>
        </row>
        <row r="522">
          <cell r="B522" t="str">
            <v>TO58</v>
          </cell>
          <cell r="C522" t="str">
            <v>TO58</v>
          </cell>
          <cell r="D522" t="str">
            <v>PAMOYANAN</v>
          </cell>
          <cell r="E522" t="str">
            <v>Suharno</v>
          </cell>
          <cell r="F522" t="str">
            <v>SHO</v>
          </cell>
          <cell r="G522" t="str">
            <v>Husen Alivelayati</v>
          </cell>
          <cell r="H522" t="str">
            <v>HAI</v>
          </cell>
        </row>
        <row r="523">
          <cell r="B523" t="str">
            <v>TL2E</v>
          </cell>
          <cell r="C523" t="str">
            <v>TL2E</v>
          </cell>
          <cell r="D523" t="str">
            <v>BUMI WARINGIN INDAH</v>
          </cell>
          <cell r="E523" t="str">
            <v>Tarma Efendi</v>
          </cell>
          <cell r="F523" t="str">
            <v>TFI</v>
          </cell>
          <cell r="G523" t="str">
            <v>Mulyanto</v>
          </cell>
          <cell r="H523" t="str">
            <v>MYO</v>
          </cell>
        </row>
        <row r="524">
          <cell r="B524" t="str">
            <v>TG1G</v>
          </cell>
          <cell r="C524" t="str">
            <v>TG1G</v>
          </cell>
          <cell r="D524" t="str">
            <v>BANGLE</v>
          </cell>
          <cell r="E524" t="str">
            <v>Rochmad Rochmadon</v>
          </cell>
          <cell r="F524" t="str">
            <v>RRN</v>
          </cell>
          <cell r="G524" t="str">
            <v>Onang Mubarok</v>
          </cell>
          <cell r="H524" t="str">
            <v>ONG</v>
          </cell>
        </row>
        <row r="525">
          <cell r="B525" t="str">
            <v>TY6X</v>
          </cell>
          <cell r="C525" t="str">
            <v>TY6X</v>
          </cell>
          <cell r="D525" t="str">
            <v>LINGKAR TANJUNGPURA</v>
          </cell>
          <cell r="E525" t="str">
            <v>Rochmad Rochmadon</v>
          </cell>
          <cell r="F525" t="str">
            <v>RRN</v>
          </cell>
          <cell r="G525" t="str">
            <v>Onang Mubarok</v>
          </cell>
          <cell r="H525" t="str">
            <v>ONG</v>
          </cell>
        </row>
        <row r="526">
          <cell r="B526" t="str">
            <v>TOIE</v>
          </cell>
          <cell r="C526" t="str">
            <v>TOIE</v>
          </cell>
          <cell r="D526" t="str">
            <v>PINAYUNGAN RAYA</v>
          </cell>
          <cell r="E526" t="str">
            <v>Achmad Suntoro</v>
          </cell>
          <cell r="F526" t="str">
            <v>ASR</v>
          </cell>
          <cell r="G526" t="str">
            <v>Agus Hermawan</v>
          </cell>
          <cell r="H526" t="str">
            <v>AHW</v>
          </cell>
        </row>
        <row r="527">
          <cell r="B527" t="str">
            <v>T8DL</v>
          </cell>
          <cell r="C527" t="str">
            <v>T8DL</v>
          </cell>
          <cell r="D527" t="str">
            <v>BUMI KAHURIPAN INDAH</v>
          </cell>
          <cell r="E527" t="str">
            <v>Tarma Efendi</v>
          </cell>
          <cell r="F527" t="str">
            <v>TFI</v>
          </cell>
          <cell r="G527" t="str">
            <v>Muji Syukur</v>
          </cell>
          <cell r="H527" t="str">
            <v>MSR</v>
          </cell>
        </row>
        <row r="528">
          <cell r="B528" t="str">
            <v>TCKU</v>
          </cell>
          <cell r="C528" t="str">
            <v>TCKU</v>
          </cell>
          <cell r="D528" t="str">
            <v>CIKALONG SARI</v>
          </cell>
          <cell r="E528" t="str">
            <v>Mahrus</v>
          </cell>
          <cell r="F528" t="str">
            <v>MRS</v>
          </cell>
          <cell r="G528" t="str">
            <v>Abdul Rohman</v>
          </cell>
          <cell r="H528" t="str">
            <v>AHN</v>
          </cell>
        </row>
        <row r="529">
          <cell r="B529" t="str">
            <v>TPVB</v>
          </cell>
          <cell r="C529" t="str">
            <v>TPVB</v>
          </cell>
          <cell r="D529" t="str">
            <v>RENGASDENGKLOK KARAWANG</v>
          </cell>
          <cell r="E529" t="str">
            <v>Elan Ruslaeni</v>
          </cell>
          <cell r="F529" t="str">
            <v>ERS</v>
          </cell>
          <cell r="G529" t="str">
            <v>Iis Nuraisah</v>
          </cell>
          <cell r="H529" t="str">
            <v>IIS</v>
          </cell>
        </row>
        <row r="530">
          <cell r="B530" t="str">
            <v>F4WG</v>
          </cell>
          <cell r="C530" t="str">
            <v>F4WG</v>
          </cell>
          <cell r="D530" t="str">
            <v>WANAKERTA</v>
          </cell>
          <cell r="E530" t="str">
            <v>Suyatno</v>
          </cell>
          <cell r="F530" t="str">
            <v>YTO</v>
          </cell>
          <cell r="G530" t="str">
            <v>Samsul Bahri</v>
          </cell>
          <cell r="H530" t="str">
            <v>SBI</v>
          </cell>
        </row>
        <row r="531">
          <cell r="B531" t="str">
            <v>T8O0</v>
          </cell>
          <cell r="C531" t="str">
            <v>T8O0</v>
          </cell>
          <cell r="D531" t="str">
            <v>IPIK GANDAMANAH RAYA</v>
          </cell>
          <cell r="E531" t="str">
            <v>Suparman</v>
          </cell>
          <cell r="F531" t="str">
            <v>SPN</v>
          </cell>
          <cell r="G531" t="str">
            <v>Sutrisno Setiawan</v>
          </cell>
          <cell r="H531" t="str">
            <v>SSN</v>
          </cell>
        </row>
        <row r="532">
          <cell r="B532" t="str">
            <v>T5QI</v>
          </cell>
          <cell r="C532" t="str">
            <v>T5QI</v>
          </cell>
          <cell r="D532" t="str">
            <v>LOJI RAYA</v>
          </cell>
          <cell r="E532" t="str">
            <v>Achmad Suntoro</v>
          </cell>
          <cell r="F532" t="str">
            <v>ASR</v>
          </cell>
          <cell r="G532" t="str">
            <v>Arif Syaifudin</v>
          </cell>
          <cell r="H532" t="str">
            <v>ADN</v>
          </cell>
        </row>
        <row r="533">
          <cell r="B533" t="str">
            <v>FYA2</v>
          </cell>
          <cell r="C533" t="str">
            <v>FYA2</v>
          </cell>
          <cell r="D533" t="str">
            <v>ORCHID NIAGA</v>
          </cell>
          <cell r="E533" t="str">
            <v>Triyono Bin Yoso Pawiro</v>
          </cell>
          <cell r="F533" t="str">
            <v>TYO</v>
          </cell>
          <cell r="G533" t="str">
            <v>Suaibaul Aslamiah</v>
          </cell>
          <cell r="H533" t="str">
            <v>SAH</v>
          </cell>
        </row>
        <row r="534">
          <cell r="B534" t="str">
            <v>TCFT</v>
          </cell>
          <cell r="C534" t="str">
            <v>TCFT</v>
          </cell>
          <cell r="D534" t="str">
            <v>DARAWOLONG CENGKONG</v>
          </cell>
          <cell r="E534" t="str">
            <v>Rochmad Rochmadon</v>
          </cell>
          <cell r="F534" t="str">
            <v>RRN</v>
          </cell>
          <cell r="G534" t="str">
            <v>Fitra Arifta Rachman</v>
          </cell>
          <cell r="H534" t="str">
            <v>FAN</v>
          </cell>
        </row>
        <row r="535">
          <cell r="B535" t="str">
            <v>TK0Q</v>
          </cell>
          <cell r="C535" t="str">
            <v>TK0Q</v>
          </cell>
          <cell r="D535" t="str">
            <v>UNSIKA RONGGOWALUYO</v>
          </cell>
          <cell r="E535" t="str">
            <v>Achmad Suntoro</v>
          </cell>
          <cell r="F535" t="str">
            <v>ASR</v>
          </cell>
          <cell r="G535" t="str">
            <v>Nanang Kristiyono</v>
          </cell>
          <cell r="H535" t="str">
            <v>NNG</v>
          </cell>
        </row>
        <row r="536">
          <cell r="B536" t="str">
            <v>THR7</v>
          </cell>
          <cell r="C536" t="str">
            <v>THR7</v>
          </cell>
          <cell r="D536" t="str">
            <v>BUKIT SUKASARI</v>
          </cell>
          <cell r="E536" t="str">
            <v>Rochmad Rochmadon</v>
          </cell>
          <cell r="F536" t="str">
            <v>RRN</v>
          </cell>
          <cell r="G536" t="str">
            <v>Eddy Cahyadi</v>
          </cell>
          <cell r="H536" t="str">
            <v>ECI</v>
          </cell>
        </row>
        <row r="537">
          <cell r="B537" t="str">
            <v>TRNV</v>
          </cell>
          <cell r="C537" t="str">
            <v>TRNV</v>
          </cell>
          <cell r="D537" t="str">
            <v>KERTASARI</v>
          </cell>
          <cell r="E537" t="str">
            <v>Elan Ruslaeni</v>
          </cell>
          <cell r="F537" t="str">
            <v>ERS</v>
          </cell>
          <cell r="G537" t="str">
            <v>Rudi Septiadi</v>
          </cell>
          <cell r="H537" t="str">
            <v>RSI</v>
          </cell>
        </row>
        <row r="538">
          <cell r="B538" t="str">
            <v>TG0R</v>
          </cell>
          <cell r="C538" t="str">
            <v>TG0R</v>
          </cell>
          <cell r="D538" t="str">
            <v>MUTIARA BEKASI JAYA</v>
          </cell>
          <cell r="E538" t="str">
            <v>Triyono Bin Yoso Pawiro</v>
          </cell>
          <cell r="F538" t="str">
            <v>TYO</v>
          </cell>
          <cell r="G538" t="str">
            <v>Hilmanudin</v>
          </cell>
          <cell r="H538" t="str">
            <v>HDN</v>
          </cell>
        </row>
        <row r="539">
          <cell r="B539" t="str">
            <v>TLVH</v>
          </cell>
          <cell r="C539" t="str">
            <v>TLVH</v>
          </cell>
          <cell r="D539" t="str">
            <v>FRESH SENTRALAND RESIDENCE</v>
          </cell>
          <cell r="E539" t="str">
            <v>Achmad Suntoro</v>
          </cell>
          <cell r="F539" t="str">
            <v>ASR</v>
          </cell>
          <cell r="G539" t="str">
            <v>Cecep Hasanudin</v>
          </cell>
          <cell r="H539" t="str">
            <v>CHN</v>
          </cell>
        </row>
        <row r="540">
          <cell r="B540" t="str">
            <v>TVD1</v>
          </cell>
          <cell r="C540" t="str">
            <v>TVD1</v>
          </cell>
          <cell r="D540" t="str">
            <v>MASHUDI CIKAMPEK</v>
          </cell>
          <cell r="E540" t="str">
            <v>Mahrus</v>
          </cell>
          <cell r="F540" t="str">
            <v>MRS</v>
          </cell>
          <cell r="G540" t="str">
            <v>Suprapti Rahayu</v>
          </cell>
          <cell r="H540" t="str">
            <v>SHA</v>
          </cell>
        </row>
        <row r="541">
          <cell r="B541" t="str">
            <v>TITY</v>
          </cell>
          <cell r="C541" t="str">
            <v>TITY</v>
          </cell>
          <cell r="D541" t="str">
            <v>ANGGUR RAYA</v>
          </cell>
          <cell r="E541" t="str">
            <v>Imam Wahyudi</v>
          </cell>
          <cell r="F541" t="str">
            <v>IWD</v>
          </cell>
          <cell r="G541" t="str">
            <v>Robby Abdul Jabar</v>
          </cell>
          <cell r="H541" t="str">
            <v>RAJ</v>
          </cell>
        </row>
        <row r="542">
          <cell r="B542" t="str">
            <v>FIXM</v>
          </cell>
          <cell r="C542" t="str">
            <v>FIXM</v>
          </cell>
          <cell r="D542" t="str">
            <v>CIPUNAGARA 07</v>
          </cell>
          <cell r="E542" t="str">
            <v>Suyatno</v>
          </cell>
          <cell r="F542" t="str">
            <v>YTO</v>
          </cell>
          <cell r="G542" t="str">
            <v>Yana Casyana</v>
          </cell>
          <cell r="H542" t="str">
            <v>YCA</v>
          </cell>
        </row>
        <row r="543">
          <cell r="B543" t="str">
            <v>FGF5</v>
          </cell>
          <cell r="C543" t="str">
            <v>FGF5</v>
          </cell>
          <cell r="D543" t="str">
            <v>MUSTIKA RAYA</v>
          </cell>
          <cell r="E543" t="str">
            <v>Agus Hermawan</v>
          </cell>
          <cell r="F543" t="str">
            <v>AHE</v>
          </cell>
          <cell r="G543" t="str">
            <v>Maggie Nathania Sela S</v>
          </cell>
          <cell r="H543" t="str">
            <v>MSI</v>
          </cell>
        </row>
        <row r="544">
          <cell r="B544" t="str">
            <v>T3SV</v>
          </cell>
          <cell r="C544" t="str">
            <v>T3SV</v>
          </cell>
          <cell r="D544" t="str">
            <v>PUSEUR JAYA RAYA</v>
          </cell>
          <cell r="E544" t="str">
            <v>Achmad Suntoro</v>
          </cell>
          <cell r="F544" t="str">
            <v>ASR</v>
          </cell>
          <cell r="G544" t="str">
            <v>Agus Julianto</v>
          </cell>
          <cell r="H544" t="str">
            <v>AJO</v>
          </cell>
        </row>
        <row r="545">
          <cell r="B545" t="str">
            <v>TZHZ</v>
          </cell>
          <cell r="C545" t="str">
            <v>TZHZ</v>
          </cell>
          <cell r="D545" t="str">
            <v>SPBU MT HARYONO</v>
          </cell>
          <cell r="E545" t="str">
            <v>Imam Wahyudi</v>
          </cell>
          <cell r="F545" t="str">
            <v>IWD</v>
          </cell>
          <cell r="G545" t="str">
            <v>Irma Yunita</v>
          </cell>
          <cell r="H545" t="str">
            <v>ITA</v>
          </cell>
        </row>
        <row r="546">
          <cell r="B546" t="str">
            <v>F0BA</v>
          </cell>
          <cell r="C546" t="str">
            <v>F0BA</v>
          </cell>
          <cell r="D546" t="str">
            <v>WANAKERTA 02</v>
          </cell>
          <cell r="E546" t="str">
            <v>Suyatno</v>
          </cell>
          <cell r="F546" t="str">
            <v>YTO</v>
          </cell>
          <cell r="G546" t="str">
            <v>Samsul Bahri</v>
          </cell>
          <cell r="H546" t="str">
            <v>SBI</v>
          </cell>
        </row>
        <row r="547">
          <cell r="B547" t="str">
            <v>TUHW</v>
          </cell>
          <cell r="C547" t="str">
            <v>TUHW</v>
          </cell>
          <cell r="D547" t="str">
            <v>RAYA BOSIH</v>
          </cell>
          <cell r="E547" t="str">
            <v>Sony Tri Caksono</v>
          </cell>
          <cell r="F547" t="str">
            <v>STN</v>
          </cell>
          <cell r="G547" t="str">
            <v>Ali Mustopa</v>
          </cell>
          <cell r="H547" t="str">
            <v>AMA</v>
          </cell>
        </row>
        <row r="548">
          <cell r="B548" t="str">
            <v>TSPB</v>
          </cell>
          <cell r="C548" t="str">
            <v>TSPB</v>
          </cell>
          <cell r="D548" t="str">
            <v>GRAMA PURI PERSADA RAYA</v>
          </cell>
          <cell r="E548" t="str">
            <v>Tarma Efendi</v>
          </cell>
          <cell r="F548" t="str">
            <v>TFI</v>
          </cell>
          <cell r="G548" t="str">
            <v>Aep Saepudin</v>
          </cell>
          <cell r="H548" t="str">
            <v>AEP</v>
          </cell>
        </row>
        <row r="549">
          <cell r="B549" t="str">
            <v>FW4O</v>
          </cell>
          <cell r="C549" t="str">
            <v>FW4O</v>
          </cell>
          <cell r="D549" t="str">
            <v>SIDAMUKTI</v>
          </cell>
          <cell r="E549" t="str">
            <v>Suyatno</v>
          </cell>
          <cell r="F549" t="str">
            <v>YTO</v>
          </cell>
          <cell r="G549" t="str">
            <v>Samsul Bahri</v>
          </cell>
          <cell r="H549" t="str">
            <v>SBI</v>
          </cell>
        </row>
        <row r="550">
          <cell r="B550" t="str">
            <v>TJHB</v>
          </cell>
          <cell r="C550" t="str">
            <v>TJHB</v>
          </cell>
          <cell r="D550" t="str">
            <v>KARANG JAYA</v>
          </cell>
          <cell r="E550" t="str">
            <v>Elan Ruslaeni</v>
          </cell>
          <cell r="F550" t="str">
            <v>ERS</v>
          </cell>
          <cell r="G550" t="str">
            <v>Darsam</v>
          </cell>
          <cell r="H550" t="str">
            <v>DSM</v>
          </cell>
        </row>
        <row r="551">
          <cell r="B551" t="str">
            <v>F9WD</v>
          </cell>
          <cell r="C551" t="str">
            <v>F9WD</v>
          </cell>
          <cell r="D551" t="str">
            <v>KACA PIRING</v>
          </cell>
          <cell r="E551" t="str">
            <v>Sony Tri Caksono</v>
          </cell>
          <cell r="F551" t="str">
            <v>STN</v>
          </cell>
          <cell r="G551" t="str">
            <v>Fahmi</v>
          </cell>
          <cell r="H551" t="str">
            <v>FHI</v>
          </cell>
        </row>
        <row r="552">
          <cell r="B552" t="str">
            <v>T4GM</v>
          </cell>
          <cell r="C552" t="str">
            <v>T4GM</v>
          </cell>
          <cell r="D552" t="str">
            <v>CARINGIN 2</v>
          </cell>
          <cell r="E552" t="str">
            <v>Agus Hermawan</v>
          </cell>
          <cell r="F552" t="str">
            <v>AHE</v>
          </cell>
          <cell r="G552" t="str">
            <v>Maggie Nathania Sela S</v>
          </cell>
          <cell r="H552" t="str">
            <v>MSI</v>
          </cell>
        </row>
        <row r="553">
          <cell r="B553" t="str">
            <v>TY6F</v>
          </cell>
          <cell r="C553" t="str">
            <v>TY6F</v>
          </cell>
          <cell r="D553" t="str">
            <v>PATRIOT 03</v>
          </cell>
          <cell r="E553" t="str">
            <v>Undang Hermawan</v>
          </cell>
          <cell r="F553" t="str">
            <v>UHN</v>
          </cell>
          <cell r="G553" t="str">
            <v>Endriyani</v>
          </cell>
          <cell r="H553" t="str">
            <v>EDR</v>
          </cell>
        </row>
        <row r="554">
          <cell r="B554" t="str">
            <v>T8WE</v>
          </cell>
          <cell r="C554" t="str">
            <v>T8WE</v>
          </cell>
          <cell r="D554" t="str">
            <v>BINTARA 66</v>
          </cell>
          <cell r="E554" t="str">
            <v>Undang Hermawan</v>
          </cell>
          <cell r="F554" t="str">
            <v>UHN</v>
          </cell>
          <cell r="G554" t="str">
            <v>Jati Setiyo Rohmat</v>
          </cell>
          <cell r="H554" t="str">
            <v>JSR</v>
          </cell>
        </row>
        <row r="555">
          <cell r="B555" t="str">
            <v>TENR</v>
          </cell>
          <cell r="C555" t="str">
            <v>TENR</v>
          </cell>
          <cell r="D555" t="str">
            <v>KARAWANG JAYA CIBALADO</v>
          </cell>
          <cell r="E555" t="str">
            <v>Rochmad Rochmadon</v>
          </cell>
          <cell r="F555" t="str">
            <v>RRN</v>
          </cell>
          <cell r="G555" t="str">
            <v>Razief Noor Alhijarah</v>
          </cell>
          <cell r="H555" t="str">
            <v>RNA</v>
          </cell>
        </row>
        <row r="556">
          <cell r="B556" t="str">
            <v>TZ0S</v>
          </cell>
          <cell r="C556" t="str">
            <v>TZ0S</v>
          </cell>
          <cell r="D556" t="str">
            <v>MARGASARI 14</v>
          </cell>
          <cell r="E556" t="str">
            <v>Rochmad Rochmadon</v>
          </cell>
          <cell r="F556" t="str">
            <v>RRN</v>
          </cell>
          <cell r="G556" t="str">
            <v>Onang Mubarok</v>
          </cell>
          <cell r="H556" t="str">
            <v>ONG</v>
          </cell>
        </row>
        <row r="557">
          <cell r="B557" t="str">
            <v>F2VM</v>
          </cell>
          <cell r="C557" t="str">
            <v>F9TS</v>
          </cell>
          <cell r="D557" t="str">
            <v>PERUM GRIYA CIWANGI</v>
          </cell>
          <cell r="E557" t="str">
            <v>Suparman</v>
          </cell>
          <cell r="F557" t="str">
            <v>SPN</v>
          </cell>
          <cell r="G557" t="str">
            <v>Restu Nurzamil Haq</v>
          </cell>
          <cell r="H557" t="str">
            <v>RNQ</v>
          </cell>
        </row>
        <row r="558">
          <cell r="B558" t="str">
            <v>T61M</v>
          </cell>
          <cell r="C558" t="str">
            <v>T61M</v>
          </cell>
          <cell r="D558" t="str">
            <v>CIJAYA</v>
          </cell>
          <cell r="E558" t="str">
            <v>Suparman</v>
          </cell>
          <cell r="F558" t="str">
            <v>SPN</v>
          </cell>
          <cell r="G558" t="str">
            <v>Deenik Bintang Ihdaasyar</v>
          </cell>
          <cell r="H558" t="str">
            <v>DBI</v>
          </cell>
        </row>
        <row r="559">
          <cell r="B559" t="str">
            <v>TLTC</v>
          </cell>
          <cell r="C559" t="str">
            <v>TLTC</v>
          </cell>
          <cell r="D559" t="str">
            <v>CIBARUSAH 03</v>
          </cell>
          <cell r="E559" t="str">
            <v>Triyono Bin Yoso Pawiro</v>
          </cell>
          <cell r="F559" t="str">
            <v>TYO</v>
          </cell>
          <cell r="G559" t="str">
            <v>Agus Piali</v>
          </cell>
          <cell r="H559" t="str">
            <v>API</v>
          </cell>
        </row>
        <row r="560">
          <cell r="B560" t="str">
            <v>TLWM</v>
          </cell>
          <cell r="C560" t="str">
            <v>TLWM</v>
          </cell>
          <cell r="D560" t="str">
            <v>RAYA CIBENING</v>
          </cell>
          <cell r="E560" t="str">
            <v>Suparman</v>
          </cell>
          <cell r="F560" t="str">
            <v>SPN</v>
          </cell>
          <cell r="G560" t="str">
            <v>Restu Nurzamil Haq</v>
          </cell>
          <cell r="H560" t="str">
            <v>RNQ</v>
          </cell>
        </row>
        <row r="561">
          <cell r="B561" t="str">
            <v>TB7N</v>
          </cell>
          <cell r="C561" t="str">
            <v>TB7N</v>
          </cell>
          <cell r="D561" t="str">
            <v>DR TARUNO</v>
          </cell>
          <cell r="E561" t="str">
            <v>Achmad Suntoro</v>
          </cell>
          <cell r="F561" t="str">
            <v>ASR</v>
          </cell>
          <cell r="G561" t="str">
            <v>Nanang Kristiyono</v>
          </cell>
          <cell r="H561" t="str">
            <v>NNG</v>
          </cell>
        </row>
        <row r="562">
          <cell r="B562" t="str">
            <v>TBNP</v>
          </cell>
          <cell r="C562" t="str">
            <v>TBNP</v>
          </cell>
          <cell r="D562" t="str">
            <v>KIM B NO. 5-6</v>
          </cell>
          <cell r="E562" t="str">
            <v>Achmad Suntoro</v>
          </cell>
          <cell r="F562" t="str">
            <v>ASR</v>
          </cell>
          <cell r="G562" t="str">
            <v>Agus Hermawan</v>
          </cell>
          <cell r="H562" t="str">
            <v>AHW</v>
          </cell>
        </row>
        <row r="563">
          <cell r="B563" t="str">
            <v>TGQA</v>
          </cell>
          <cell r="C563" t="str">
            <v>TGQA</v>
          </cell>
          <cell r="D563" t="str">
            <v>RAYA TELAGASARI</v>
          </cell>
          <cell r="E563" t="str">
            <v>Elan Ruslaeni</v>
          </cell>
          <cell r="F563" t="str">
            <v>ERS</v>
          </cell>
          <cell r="G563" t="str">
            <v>Feri Irawan</v>
          </cell>
          <cell r="H563" t="str">
            <v>FIN</v>
          </cell>
        </row>
        <row r="564">
          <cell r="B564" t="str">
            <v>FK5T</v>
          </cell>
          <cell r="C564" t="str">
            <v>T8O3</v>
          </cell>
          <cell r="D564" t="str">
            <v>PUSAKA RATU</v>
          </cell>
          <cell r="E564" t="str">
            <v>Suyatno</v>
          </cell>
          <cell r="F564" t="str">
            <v>YTO</v>
          </cell>
          <cell r="G564" t="str">
            <v>Yana Casyana</v>
          </cell>
          <cell r="H564" t="str">
            <v>YCA</v>
          </cell>
        </row>
        <row r="565">
          <cell r="B565" t="str">
            <v>T6ML</v>
          </cell>
          <cell r="C565" t="str">
            <v>T6ML</v>
          </cell>
          <cell r="D565" t="str">
            <v>RAYA KOSAMBI</v>
          </cell>
          <cell r="E565" t="str">
            <v>Rochmad Rochmadon</v>
          </cell>
          <cell r="F565" t="str">
            <v>RRN</v>
          </cell>
          <cell r="G565" t="str">
            <v>Fitra Arifta Rachman</v>
          </cell>
          <cell r="H565" t="str">
            <v>FAN</v>
          </cell>
        </row>
        <row r="566">
          <cell r="B566" t="str">
            <v>FAVJ</v>
          </cell>
          <cell r="C566" t="str">
            <v>FAVJ</v>
          </cell>
          <cell r="D566" t="str">
            <v>RS LIRA MEDIKA</v>
          </cell>
          <cell r="E566" t="str">
            <v>Elan Ruslaeni</v>
          </cell>
          <cell r="F566" t="str">
            <v>ERS</v>
          </cell>
          <cell r="G566" t="str">
            <v>Irfan Maulana</v>
          </cell>
          <cell r="H566" t="str">
            <v>IMN</v>
          </cell>
        </row>
        <row r="567">
          <cell r="B567" t="str">
            <v>FNLH</v>
          </cell>
          <cell r="C567" t="str">
            <v>FNLH</v>
          </cell>
          <cell r="D567" t="str">
            <v>SPBU NAROGONG</v>
          </cell>
          <cell r="E567" t="str">
            <v>Wildan Imami Al Chakim</v>
          </cell>
          <cell r="F567" t="str">
            <v>WDN</v>
          </cell>
          <cell r="G567" t="str">
            <v>Zainal Arifin</v>
          </cell>
          <cell r="H567" t="str">
            <v>ZAN</v>
          </cell>
        </row>
        <row r="568">
          <cell r="B568" t="str">
            <v>T1TZ</v>
          </cell>
          <cell r="C568" t="str">
            <v>T1TZ</v>
          </cell>
          <cell r="D568" t="str">
            <v>VETERAN IRIGASI</v>
          </cell>
          <cell r="E568" t="str">
            <v>Elan Ruslaeni</v>
          </cell>
          <cell r="F568" t="str">
            <v>ERS</v>
          </cell>
          <cell r="G568" t="str">
            <v>Irfan Maulana</v>
          </cell>
          <cell r="H568" t="str">
            <v>IMN</v>
          </cell>
        </row>
        <row r="569">
          <cell r="B569" t="str">
            <v>TRXJ</v>
          </cell>
          <cell r="C569" t="str">
            <v>TRXJ</v>
          </cell>
          <cell r="D569" t="str">
            <v>ION MARTASASMITA</v>
          </cell>
          <cell r="E569" t="str">
            <v>Suyatno</v>
          </cell>
          <cell r="F569" t="str">
            <v>YTO</v>
          </cell>
          <cell r="G569" t="str">
            <v>Sugiyono</v>
          </cell>
          <cell r="H569" t="str">
            <v>SYO</v>
          </cell>
        </row>
        <row r="570">
          <cell r="B570" t="str">
            <v>T2PD</v>
          </cell>
          <cell r="C570" t="str">
            <v>T2PD</v>
          </cell>
          <cell r="D570" t="str">
            <v>CIDAHU 1</v>
          </cell>
          <cell r="E570" t="str">
            <v>Imam Wahyudi</v>
          </cell>
          <cell r="F570" t="str">
            <v>IWD</v>
          </cell>
          <cell r="G570" t="str">
            <v>Restu Aditya</v>
          </cell>
          <cell r="H570" t="str">
            <v>RAA</v>
          </cell>
        </row>
        <row r="571">
          <cell r="B571" t="str">
            <v>T2W3</v>
          </cell>
          <cell r="C571" t="str">
            <v>T2W3</v>
          </cell>
          <cell r="D571" t="str">
            <v>CISANTRI</v>
          </cell>
          <cell r="E571" t="str">
            <v>Suparman</v>
          </cell>
          <cell r="F571" t="str">
            <v>SPN</v>
          </cell>
          <cell r="G571" t="str">
            <v>Deenik Bintang Ihdaasyar</v>
          </cell>
          <cell r="H571" t="str">
            <v>DBI</v>
          </cell>
        </row>
        <row r="572">
          <cell r="B572" t="str">
            <v>TVNL</v>
          </cell>
          <cell r="C572" t="str">
            <v>TVNL</v>
          </cell>
          <cell r="D572" t="str">
            <v>PARAKAN CIKAMPEK RAYA</v>
          </cell>
          <cell r="E572" t="str">
            <v>Mahrus</v>
          </cell>
          <cell r="F572" t="str">
            <v>MRS</v>
          </cell>
          <cell r="G572" t="str">
            <v>Agung Gunawan</v>
          </cell>
          <cell r="H572" t="str">
            <v>AGN</v>
          </cell>
        </row>
        <row r="573">
          <cell r="B573" t="str">
            <v>T8MW</v>
          </cell>
          <cell r="C573" t="str">
            <v>T8MW</v>
          </cell>
          <cell r="D573" t="str">
            <v>KEBON KACANG</v>
          </cell>
          <cell r="E573" t="str">
            <v>Suparman</v>
          </cell>
          <cell r="F573" t="str">
            <v>SPN</v>
          </cell>
          <cell r="G573" t="str">
            <v>Elisabet Arsinta</v>
          </cell>
          <cell r="H573" t="str">
            <v>ESA</v>
          </cell>
        </row>
        <row r="574">
          <cell r="B574" t="str">
            <v>TI8X</v>
          </cell>
          <cell r="C574" t="str">
            <v>TI8X</v>
          </cell>
          <cell r="D574" t="str">
            <v>PONDOK SALAM</v>
          </cell>
          <cell r="E574" t="str">
            <v>Suharno</v>
          </cell>
          <cell r="F574" t="str">
            <v>SHO</v>
          </cell>
          <cell r="G574" t="str">
            <v>Acep Maman Gahtoni</v>
          </cell>
          <cell r="H574" t="str">
            <v>AMG</v>
          </cell>
        </row>
        <row r="575">
          <cell r="B575" t="str">
            <v>FLQK</v>
          </cell>
          <cell r="C575" t="str">
            <v>FLQK</v>
          </cell>
          <cell r="D575" t="str">
            <v>METLAND CIBITUNG</v>
          </cell>
          <cell r="E575" t="str">
            <v>Tarma Efendi</v>
          </cell>
          <cell r="F575" t="str">
            <v>TFI</v>
          </cell>
          <cell r="G575" t="str">
            <v>Andi Nurdiansyah</v>
          </cell>
          <cell r="H575" t="str">
            <v>AND</v>
          </cell>
        </row>
        <row r="576">
          <cell r="B576" t="str">
            <v>T2YA</v>
          </cell>
          <cell r="C576" t="str">
            <v>T2YA</v>
          </cell>
          <cell r="D576" t="str">
            <v>JUANDA 122</v>
          </cell>
          <cell r="E576" t="str">
            <v>Suparman</v>
          </cell>
          <cell r="F576" t="str">
            <v>SPN</v>
          </cell>
          <cell r="G576" t="str">
            <v>Elisabet Arsinta</v>
          </cell>
          <cell r="H576" t="str">
            <v>ESA</v>
          </cell>
        </row>
        <row r="577">
          <cell r="B577" t="str">
            <v>TG7H</v>
          </cell>
          <cell r="C577" t="str">
            <v>TG7H</v>
          </cell>
          <cell r="D577" t="str">
            <v>BEKASI REGENCY 123</v>
          </cell>
          <cell r="E577" t="str">
            <v>Sony Tri Caksono</v>
          </cell>
          <cell r="F577" t="str">
            <v>STN</v>
          </cell>
          <cell r="G577" t="str">
            <v>Edi Endriyanto</v>
          </cell>
          <cell r="H577" t="str">
            <v>ERO</v>
          </cell>
        </row>
        <row r="578">
          <cell r="B578" t="str">
            <v>TQ7F</v>
          </cell>
          <cell r="C578" t="str">
            <v>TQ7F</v>
          </cell>
          <cell r="D578" t="str">
            <v>JAKA PERMAI 30</v>
          </cell>
          <cell r="E578" t="str">
            <v>Undang Hermawan</v>
          </cell>
          <cell r="F578" t="str">
            <v>UHN</v>
          </cell>
          <cell r="G578" t="str">
            <v>Eko Iswanto</v>
          </cell>
          <cell r="H578" t="str">
            <v>EKO</v>
          </cell>
        </row>
        <row r="579">
          <cell r="B579" t="str">
            <v>TKY1</v>
          </cell>
          <cell r="C579" t="str">
            <v>TKY1</v>
          </cell>
          <cell r="D579" t="str">
            <v>KALIJATI 1</v>
          </cell>
          <cell r="E579" t="str">
            <v>Imam Wahyudi</v>
          </cell>
          <cell r="F579" t="str">
            <v>IWD</v>
          </cell>
          <cell r="G579" t="str">
            <v>Asep Solehudin</v>
          </cell>
          <cell r="H579" t="str">
            <v>ASP</v>
          </cell>
        </row>
        <row r="580">
          <cell r="B580" t="str">
            <v>TRFF</v>
          </cell>
          <cell r="C580" t="str">
            <v>TRFF</v>
          </cell>
          <cell r="D580" t="str">
            <v>BANTEN 01</v>
          </cell>
          <cell r="E580" t="str">
            <v>Elan Ruslaeni</v>
          </cell>
          <cell r="F580" t="str">
            <v>ERS</v>
          </cell>
          <cell r="G580" t="str">
            <v>Sohibul Hidayat</v>
          </cell>
          <cell r="H580" t="str">
            <v>SHT</v>
          </cell>
        </row>
        <row r="581">
          <cell r="B581" t="str">
            <v>TREF</v>
          </cell>
          <cell r="C581" t="str">
            <v>TREF</v>
          </cell>
          <cell r="D581" t="str">
            <v>GREEN VILLAGE 1A</v>
          </cell>
          <cell r="E581" t="str">
            <v>Achmad Suntoro</v>
          </cell>
          <cell r="F581" t="str">
            <v>ASR</v>
          </cell>
          <cell r="G581" t="str">
            <v>Agus Julianto</v>
          </cell>
          <cell r="H581" t="str">
            <v>AJO</v>
          </cell>
        </row>
        <row r="582">
          <cell r="B582" t="str">
            <v>TZ1A</v>
          </cell>
          <cell r="C582" t="str">
            <v>TZ1A</v>
          </cell>
          <cell r="D582" t="str">
            <v>LENGKONG SUBANG</v>
          </cell>
          <cell r="E582" t="str">
            <v>Suyatno</v>
          </cell>
          <cell r="F582" t="str">
            <v>YTO</v>
          </cell>
          <cell r="G582" t="str">
            <v>Sugiyono</v>
          </cell>
          <cell r="H582" t="str">
            <v>SYO</v>
          </cell>
        </row>
        <row r="583">
          <cell r="B583" t="str">
            <v>TQNQ</v>
          </cell>
          <cell r="C583" t="str">
            <v>TQNQ</v>
          </cell>
          <cell r="D583" t="str">
            <v>CIPAKU</v>
          </cell>
          <cell r="E583" t="str">
            <v>Imam Wahyudi</v>
          </cell>
          <cell r="F583" t="str">
            <v>IWD</v>
          </cell>
          <cell r="G583" t="str">
            <v>Robby Abdul Jabar</v>
          </cell>
          <cell r="H583" t="str">
            <v>RAJ</v>
          </cell>
        </row>
        <row r="584">
          <cell r="B584" t="str">
            <v>FHGD</v>
          </cell>
          <cell r="C584" t="str">
            <v>FHGD</v>
          </cell>
          <cell r="D584" t="str">
            <v>REST AREA KM 88 A</v>
          </cell>
          <cell r="E584" t="str">
            <v>Suharno</v>
          </cell>
          <cell r="F584" t="str">
            <v>SHO</v>
          </cell>
          <cell r="G584" t="str">
            <v>Rizki Hikmatul Rahmawan</v>
          </cell>
          <cell r="H584" t="str">
            <v>RHN</v>
          </cell>
        </row>
        <row r="585">
          <cell r="B585" t="str">
            <v>TWNV</v>
          </cell>
          <cell r="C585" t="str">
            <v>TWNV</v>
          </cell>
          <cell r="D585" t="str">
            <v>PASIR KAREUMBI</v>
          </cell>
          <cell r="E585" t="str">
            <v>Imam Wahyudi</v>
          </cell>
          <cell r="F585" t="str">
            <v>IWD</v>
          </cell>
          <cell r="G585" t="str">
            <v>Restu Aditya</v>
          </cell>
          <cell r="H585" t="str">
            <v>RAA</v>
          </cell>
        </row>
        <row r="586">
          <cell r="B586" t="str">
            <v>FTEK</v>
          </cell>
          <cell r="C586" t="str">
            <v>TAP6</v>
          </cell>
          <cell r="D586" t="str">
            <v>SPBU SUROTOKUNTO</v>
          </cell>
          <cell r="E586" t="str">
            <v>Rochmad Rochmadon</v>
          </cell>
          <cell r="F586" t="str">
            <v>RRN</v>
          </cell>
          <cell r="G586" t="str">
            <v>Onang Mubarok</v>
          </cell>
          <cell r="H586" t="str">
            <v>ONG</v>
          </cell>
        </row>
        <row r="587">
          <cell r="B587" t="str">
            <v>TEBJ</v>
          </cell>
          <cell r="C587" t="str">
            <v>TEBJ</v>
          </cell>
          <cell r="D587" t="str">
            <v>RUKO SEDANA</v>
          </cell>
          <cell r="E587" t="str">
            <v>Achmad Suntoro</v>
          </cell>
          <cell r="F587" t="str">
            <v>ASR</v>
          </cell>
          <cell r="G587" t="str">
            <v>Cecep Hasanudin</v>
          </cell>
          <cell r="H587" t="str">
            <v>CHN</v>
          </cell>
        </row>
        <row r="588">
          <cell r="B588" t="str">
            <v>TPUW</v>
          </cell>
          <cell r="C588" t="str">
            <v>TPUW</v>
          </cell>
          <cell r="D588" t="str">
            <v>CIKOPO KRAJAN</v>
          </cell>
          <cell r="E588" t="str">
            <v>Suparman</v>
          </cell>
          <cell r="F588" t="str">
            <v>SPN</v>
          </cell>
          <cell r="G588" t="str">
            <v>Rijqi Haqiqi</v>
          </cell>
          <cell r="H588" t="str">
            <v>RHI</v>
          </cell>
        </row>
        <row r="589">
          <cell r="B589" t="str">
            <v>TV0C</v>
          </cell>
          <cell r="C589" t="str">
            <v>TV0C</v>
          </cell>
          <cell r="D589" t="str">
            <v>JATIMULYA 2</v>
          </cell>
          <cell r="E589" t="str">
            <v>Wildan Imami Al Chakim</v>
          </cell>
          <cell r="F589" t="str">
            <v>WDN</v>
          </cell>
          <cell r="G589" t="str">
            <v>Sri Wisnuwati</v>
          </cell>
          <cell r="H589" t="str">
            <v>SWI</v>
          </cell>
        </row>
        <row r="590">
          <cell r="B590" t="str">
            <v>TLK3</v>
          </cell>
          <cell r="C590" t="str">
            <v>TLK3</v>
          </cell>
          <cell r="D590" t="str">
            <v>CIBARUSAH 33</v>
          </cell>
          <cell r="E590" t="str">
            <v>Triyono Bin Yoso Pawiro</v>
          </cell>
          <cell r="F590" t="str">
            <v>TYO</v>
          </cell>
          <cell r="G590" t="str">
            <v>Hilmanudin</v>
          </cell>
          <cell r="H590" t="str">
            <v>HDN</v>
          </cell>
        </row>
        <row r="591">
          <cell r="B591" t="str">
            <v>T6RT</v>
          </cell>
          <cell r="C591" t="str">
            <v>T6RT</v>
          </cell>
          <cell r="D591" t="str">
            <v>PROKLAMASI 13</v>
          </cell>
          <cell r="E591" t="str">
            <v>Elan Ruslaeni</v>
          </cell>
          <cell r="F591" t="str">
            <v>ERS</v>
          </cell>
          <cell r="G591" t="str">
            <v>Sohibul Hidayat</v>
          </cell>
          <cell r="H591" t="str">
            <v>SHT</v>
          </cell>
        </row>
        <row r="592">
          <cell r="B592" t="str">
            <v>T6IA</v>
          </cell>
          <cell r="C592" t="str">
            <v>T6IA</v>
          </cell>
          <cell r="D592" t="str">
            <v>SARIMULYA 72</v>
          </cell>
          <cell r="E592" t="str">
            <v>Suparman</v>
          </cell>
          <cell r="F592" t="str">
            <v>SPN</v>
          </cell>
          <cell r="G592" t="str">
            <v>Elisabet Arsinta</v>
          </cell>
          <cell r="H592" t="str">
            <v>ESA</v>
          </cell>
        </row>
        <row r="593">
          <cell r="B593" t="str">
            <v>TO0J</v>
          </cell>
          <cell r="C593" t="str">
            <v>TO0J</v>
          </cell>
          <cell r="D593" t="str">
            <v>SELANG NANGKA 48</v>
          </cell>
          <cell r="E593" t="str">
            <v>Tarma Efendi</v>
          </cell>
          <cell r="F593" t="str">
            <v>TFI</v>
          </cell>
          <cell r="G593" t="str">
            <v>Andi Nurdiansyah</v>
          </cell>
          <cell r="H593" t="str">
            <v>AND</v>
          </cell>
        </row>
        <row r="594">
          <cell r="B594" t="str">
            <v>T2UO</v>
          </cell>
          <cell r="C594" t="str">
            <v>T2UO</v>
          </cell>
          <cell r="D594" t="str">
            <v>SPBU PANGKALAN</v>
          </cell>
          <cell r="E594" t="str">
            <v>Achmad Suntoro</v>
          </cell>
          <cell r="F594" t="str">
            <v>ASR</v>
          </cell>
          <cell r="G594" t="str">
            <v>Arif Syaifudin</v>
          </cell>
          <cell r="H594" t="str">
            <v>ADN</v>
          </cell>
        </row>
        <row r="595">
          <cell r="B595" t="str">
            <v>TTQC</v>
          </cell>
          <cell r="C595" t="str">
            <v>TTQC</v>
          </cell>
          <cell r="D595" t="str">
            <v>SPBU PUSAKANAGARA</v>
          </cell>
          <cell r="E595" t="str">
            <v>Suyatno</v>
          </cell>
          <cell r="F595" t="str">
            <v>YTO</v>
          </cell>
          <cell r="G595" t="str">
            <v>Sugiyono</v>
          </cell>
          <cell r="H595" t="str">
            <v>SYO</v>
          </cell>
        </row>
        <row r="596">
          <cell r="B596" t="str">
            <v>TBLS</v>
          </cell>
          <cell r="C596" t="str">
            <v>TBLS</v>
          </cell>
          <cell r="D596" t="str">
            <v>CILEGONG 07</v>
          </cell>
          <cell r="E596" t="str">
            <v>Suharno</v>
          </cell>
          <cell r="F596" t="str">
            <v>SHO</v>
          </cell>
          <cell r="G596" t="str">
            <v>Rizki Hikmatul Rahmawan</v>
          </cell>
          <cell r="H596" t="str">
            <v>RHN</v>
          </cell>
        </row>
        <row r="597">
          <cell r="B597" t="str">
            <v>T0QD</v>
          </cell>
          <cell r="C597" t="str">
            <v>T0QD</v>
          </cell>
          <cell r="D597" t="str">
            <v>IPIK GANDAMANAH 47</v>
          </cell>
          <cell r="E597" t="str">
            <v>Suharno</v>
          </cell>
          <cell r="F597" t="str">
            <v>SHO</v>
          </cell>
          <cell r="G597" t="str">
            <v>Priyan Muharofian</v>
          </cell>
          <cell r="H597" t="str">
            <v>PMN</v>
          </cell>
        </row>
        <row r="598">
          <cell r="B598" t="str">
            <v>TOUW</v>
          </cell>
          <cell r="C598" t="str">
            <v>TOUW</v>
          </cell>
          <cell r="D598" t="str">
            <v>SETIADARMA 01</v>
          </cell>
          <cell r="E598" t="str">
            <v>Sony Tri Caksono</v>
          </cell>
          <cell r="F598" t="str">
            <v>STN</v>
          </cell>
          <cell r="G598" t="str">
            <v>Endang Sutrisna</v>
          </cell>
          <cell r="H598" t="str">
            <v>ETA</v>
          </cell>
        </row>
        <row r="599">
          <cell r="B599" t="str">
            <v>TMLC</v>
          </cell>
          <cell r="C599" t="str">
            <v>TMLC</v>
          </cell>
          <cell r="D599" t="str">
            <v>MOCH YAMIN 26</v>
          </cell>
          <cell r="E599" t="str">
            <v>Edi Riswandi</v>
          </cell>
          <cell r="F599" t="str">
            <v>ERI</v>
          </cell>
          <cell r="G599" t="str">
            <v>Indra Jaya</v>
          </cell>
          <cell r="H599" t="str">
            <v>IJA</v>
          </cell>
        </row>
        <row r="600">
          <cell r="B600" t="str">
            <v>TVEX</v>
          </cell>
          <cell r="C600" t="str">
            <v>TVEX</v>
          </cell>
          <cell r="D600" t="str">
            <v>NUSA INDAH</v>
          </cell>
          <cell r="E600" t="str">
            <v>Asep Setiawan</v>
          </cell>
          <cell r="F600" t="str">
            <v>ASN</v>
          </cell>
          <cell r="G600" t="str">
            <v>Winarko</v>
          </cell>
          <cell r="H600" t="str">
            <v>WIN</v>
          </cell>
        </row>
        <row r="601">
          <cell r="B601" t="str">
            <v>TZIZ</v>
          </cell>
          <cell r="C601" t="str">
            <v>TZIZ</v>
          </cell>
          <cell r="D601" t="str">
            <v>SPBU CUT MUTIA RAYA</v>
          </cell>
          <cell r="E601" t="str">
            <v>Wildan Imami Al Chakim</v>
          </cell>
          <cell r="F601" t="str">
            <v>WDN</v>
          </cell>
          <cell r="G601" t="str">
            <v>Firman Alamsah</v>
          </cell>
          <cell r="H601" t="str">
            <v>FAH</v>
          </cell>
        </row>
        <row r="602">
          <cell r="B602" t="str">
            <v>TQP6</v>
          </cell>
          <cell r="C602" t="str">
            <v>TQP6</v>
          </cell>
          <cell r="D602" t="str">
            <v>SPBU IR JUANDA RAYA</v>
          </cell>
          <cell r="E602" t="str">
            <v>Asep Setiawan</v>
          </cell>
          <cell r="F602" t="str">
            <v>ASN</v>
          </cell>
          <cell r="G602" t="str">
            <v>Didi Suhandi</v>
          </cell>
          <cell r="H602" t="str">
            <v>DSI</v>
          </cell>
        </row>
        <row r="603">
          <cell r="B603" t="str">
            <v>TWZ8</v>
          </cell>
          <cell r="C603" t="str">
            <v>TWZ8</v>
          </cell>
          <cell r="D603" t="str">
            <v>SPBU JALAN CAGAK</v>
          </cell>
          <cell r="E603" t="str">
            <v>Imam Wahyudi</v>
          </cell>
          <cell r="F603" t="str">
            <v>IWD</v>
          </cell>
          <cell r="G603" t="str">
            <v>Irma Yunita</v>
          </cell>
          <cell r="H603" t="str">
            <v>ITA</v>
          </cell>
        </row>
        <row r="604">
          <cell r="B604" t="str">
            <v>T5JY</v>
          </cell>
          <cell r="C604" t="str">
            <v>T5JY</v>
          </cell>
          <cell r="D604" t="str">
            <v>GRAND TARUMA 8-9</v>
          </cell>
          <cell r="E604" t="str">
            <v>Achmad Suntoro</v>
          </cell>
          <cell r="F604" t="str">
            <v>ASR</v>
          </cell>
          <cell r="G604" t="str">
            <v>Irmanudin</v>
          </cell>
          <cell r="H604" t="str">
            <v>INN</v>
          </cell>
        </row>
        <row r="605">
          <cell r="B605" t="str">
            <v>FGVR</v>
          </cell>
          <cell r="C605" t="str">
            <v>FGVR</v>
          </cell>
          <cell r="D605" t="str">
            <v>GRIYA ASRI PURWAKARTA</v>
          </cell>
          <cell r="E605" t="str">
            <v>Suparman</v>
          </cell>
          <cell r="F605" t="str">
            <v>SPN</v>
          </cell>
          <cell r="G605" t="str">
            <v>Sutrisno Setiawan</v>
          </cell>
          <cell r="H605" t="str">
            <v>SSN</v>
          </cell>
        </row>
        <row r="606">
          <cell r="B606" t="str">
            <v>T5SK</v>
          </cell>
          <cell r="C606" t="str">
            <v>T5SK</v>
          </cell>
          <cell r="D606" t="str">
            <v>BASUKI RAHMAT 65</v>
          </cell>
          <cell r="E606" t="str">
            <v>Suharno</v>
          </cell>
          <cell r="F606" t="str">
            <v>SHO</v>
          </cell>
          <cell r="G606" t="str">
            <v>Rizki Hikmatul Rahmawan</v>
          </cell>
          <cell r="H606" t="str">
            <v>RHN</v>
          </cell>
        </row>
        <row r="607">
          <cell r="B607" t="str">
            <v>TNSZ</v>
          </cell>
          <cell r="C607" t="str">
            <v>TNSZ</v>
          </cell>
          <cell r="D607" t="str">
            <v>SPBU KALIMALANG 2</v>
          </cell>
          <cell r="E607" t="str">
            <v>Edi Riswandi</v>
          </cell>
          <cell r="F607" t="str">
            <v>ERI</v>
          </cell>
          <cell r="G607" t="str">
            <v>Stefanus</v>
          </cell>
          <cell r="H607" t="str">
            <v>STF</v>
          </cell>
        </row>
        <row r="608">
          <cell r="B608" t="str">
            <v>TH8M</v>
          </cell>
          <cell r="C608" t="str">
            <v>TH8M</v>
          </cell>
          <cell r="D608" t="str">
            <v>TAMBELANG</v>
          </cell>
          <cell r="E608" t="str">
            <v>Tarma Efendi</v>
          </cell>
          <cell r="F608" t="str">
            <v>TFI</v>
          </cell>
          <cell r="G608" t="str">
            <v>Muji Syukur</v>
          </cell>
          <cell r="H608" t="str">
            <v>MSR</v>
          </cell>
        </row>
        <row r="609">
          <cell r="B609" t="str">
            <v>TWTS</v>
          </cell>
          <cell r="C609" t="str">
            <v>TWTS</v>
          </cell>
          <cell r="D609" t="str">
            <v>SPBU RAYA KALIMALANG</v>
          </cell>
          <cell r="E609" t="str">
            <v>Sony Tri Caksono</v>
          </cell>
          <cell r="F609" t="str">
            <v>STN</v>
          </cell>
          <cell r="G609" t="str">
            <v>Endang Sutrisna</v>
          </cell>
          <cell r="H609" t="str">
            <v>ETA</v>
          </cell>
        </row>
        <row r="610">
          <cell r="B610" t="str">
            <v>TLN8</v>
          </cell>
          <cell r="C610" t="str">
            <v>TLN8</v>
          </cell>
          <cell r="D610" t="str">
            <v>PURI TELUKJAMBE</v>
          </cell>
          <cell r="E610" t="str">
            <v>Achmad Suntoro</v>
          </cell>
          <cell r="F610" t="str">
            <v>ASR</v>
          </cell>
          <cell r="G610" t="str">
            <v>Agus Julianto</v>
          </cell>
          <cell r="H610" t="str">
            <v>AJO</v>
          </cell>
        </row>
        <row r="611">
          <cell r="B611" t="str">
            <v>TZ7M</v>
          </cell>
          <cell r="C611" t="str">
            <v>TZ7M</v>
          </cell>
          <cell r="D611" t="str">
            <v>SAGALAHERANG</v>
          </cell>
          <cell r="E611" t="str">
            <v>Imam Wahyudi</v>
          </cell>
          <cell r="F611" t="str">
            <v>IWD</v>
          </cell>
          <cell r="G611" t="str">
            <v>Zamaludin Yusuf</v>
          </cell>
          <cell r="H611" t="str">
            <v>ZML</v>
          </cell>
        </row>
        <row r="612">
          <cell r="B612" t="str">
            <v>TXZW</v>
          </cell>
          <cell r="C612" t="str">
            <v>TXZW</v>
          </cell>
          <cell r="D612" t="str">
            <v>SPBU CIBARUSAH</v>
          </cell>
          <cell r="E612" t="str">
            <v>Triyono Bin Yoso Pawiro</v>
          </cell>
          <cell r="F612" t="str">
            <v>TYO</v>
          </cell>
          <cell r="G612" t="str">
            <v>Hilmanudin</v>
          </cell>
          <cell r="H612" t="str">
            <v>HDN</v>
          </cell>
        </row>
        <row r="613">
          <cell r="B613" t="str">
            <v>TIL7</v>
          </cell>
          <cell r="C613" t="str">
            <v>TIL7</v>
          </cell>
          <cell r="D613" t="str">
            <v>SPBU CIMUNING</v>
          </cell>
          <cell r="E613" t="str">
            <v>Triyono Bin Yoso Pawiro</v>
          </cell>
          <cell r="F613" t="str">
            <v>TYO</v>
          </cell>
          <cell r="G613" t="str">
            <v>Aep Saepudin</v>
          </cell>
          <cell r="H613" t="str">
            <v>APN</v>
          </cell>
        </row>
        <row r="614">
          <cell r="B614" t="str">
            <v>F3QU</v>
          </cell>
          <cell r="C614" t="str">
            <v>F3QU</v>
          </cell>
          <cell r="D614" t="str">
            <v>SPBU PLERED</v>
          </cell>
          <cell r="E614" t="str">
            <v>Suharno</v>
          </cell>
          <cell r="F614" t="str">
            <v>SHO</v>
          </cell>
          <cell r="G614" t="str">
            <v>Husen Alivelayati</v>
          </cell>
          <cell r="H614" t="str">
            <v>HAI</v>
          </cell>
        </row>
        <row r="615">
          <cell r="B615" t="str">
            <v>TWZD</v>
          </cell>
          <cell r="C615" t="str">
            <v>TWZD</v>
          </cell>
          <cell r="D615" t="str">
            <v>AKSES TOL DAWUAN</v>
          </cell>
          <cell r="E615" t="str">
            <v>Mahrus</v>
          </cell>
          <cell r="F615" t="str">
            <v>MRS</v>
          </cell>
          <cell r="G615" t="str">
            <v>Agung Gunawan</v>
          </cell>
          <cell r="H615" t="str">
            <v>AGN</v>
          </cell>
        </row>
        <row r="616">
          <cell r="B616" t="str">
            <v>TBZN</v>
          </cell>
          <cell r="C616" t="str">
            <v>TBZN</v>
          </cell>
          <cell r="D616" t="str">
            <v>CIKAMPEK WADAS</v>
          </cell>
          <cell r="E616" t="str">
            <v>Mahrus</v>
          </cell>
          <cell r="F616" t="str">
            <v>MRS</v>
          </cell>
          <cell r="G616" t="str">
            <v>Suprapti Rahayu</v>
          </cell>
          <cell r="H616" t="str">
            <v>SHA</v>
          </cell>
        </row>
        <row r="617">
          <cell r="B617" t="str">
            <v>TL3U</v>
          </cell>
          <cell r="C617" t="str">
            <v>TL3U</v>
          </cell>
          <cell r="D617" t="str">
            <v>RAYA DARANGDAN</v>
          </cell>
          <cell r="E617" t="str">
            <v>Suharno</v>
          </cell>
          <cell r="F617" t="str">
            <v>SHO</v>
          </cell>
          <cell r="G617" t="str">
            <v>Acep Maman Gahtoni</v>
          </cell>
          <cell r="H617" t="str">
            <v>AMG</v>
          </cell>
        </row>
        <row r="618">
          <cell r="B618" t="str">
            <v>TEXY</v>
          </cell>
          <cell r="C618" t="str">
            <v>TEXY</v>
          </cell>
          <cell r="D618" t="str">
            <v>RAYA NAROGONG</v>
          </cell>
          <cell r="E618" t="str">
            <v>Wildan Imami Al Chakim</v>
          </cell>
          <cell r="F618" t="str">
            <v>WDN</v>
          </cell>
          <cell r="G618" t="str">
            <v>Zainal Arifin</v>
          </cell>
          <cell r="H618" t="str">
            <v>ZAN</v>
          </cell>
        </row>
        <row r="619">
          <cell r="B619" t="str">
            <v>T8B9</v>
          </cell>
          <cell r="C619" t="str">
            <v>T8B9</v>
          </cell>
          <cell r="D619" t="str">
            <v>SPBU SUDIRMAN</v>
          </cell>
          <cell r="E619" t="str">
            <v>Mahrus</v>
          </cell>
          <cell r="F619" t="str">
            <v>MRS</v>
          </cell>
          <cell r="G619" t="str">
            <v>Roni Permana</v>
          </cell>
          <cell r="H619" t="str">
            <v>RPA</v>
          </cell>
        </row>
        <row r="620">
          <cell r="B620" t="str">
            <v>TF2L</v>
          </cell>
          <cell r="C620" t="str">
            <v>TF2L</v>
          </cell>
          <cell r="D620" t="str">
            <v>SPBU SUKASARI</v>
          </cell>
          <cell r="E620" t="str">
            <v>Suyatno</v>
          </cell>
          <cell r="F620" t="str">
            <v>YTO</v>
          </cell>
          <cell r="G620" t="str">
            <v>Sugiyono</v>
          </cell>
          <cell r="H620" t="str">
            <v>SYO</v>
          </cell>
        </row>
        <row r="621">
          <cell r="B621" t="str">
            <v>T3IQ</v>
          </cell>
          <cell r="C621" t="str">
            <v>T3IQ</v>
          </cell>
          <cell r="D621" t="str">
            <v>TOYOGIRI SELATAN</v>
          </cell>
          <cell r="E621" t="str">
            <v>Wildan Imami Al Chakim</v>
          </cell>
          <cell r="F621" t="str">
            <v>WDN</v>
          </cell>
          <cell r="G621" t="str">
            <v>Sri Wisnuwati</v>
          </cell>
          <cell r="H621" t="str">
            <v>SWI</v>
          </cell>
        </row>
        <row r="622">
          <cell r="B622" t="str">
            <v>TC3I</v>
          </cell>
          <cell r="C622" t="str">
            <v>TC3I</v>
          </cell>
          <cell r="D622" t="str">
            <v>CIBARUSAH KM 15</v>
          </cell>
          <cell r="E622" t="str">
            <v>Triyono Bin Yoso Pawiro</v>
          </cell>
          <cell r="F622" t="str">
            <v>TYO</v>
          </cell>
          <cell r="G622" t="str">
            <v>Hilmanudin</v>
          </cell>
          <cell r="H622" t="str">
            <v>HDN</v>
          </cell>
        </row>
        <row r="623">
          <cell r="B623" t="str">
            <v>TUCN</v>
          </cell>
          <cell r="C623" t="str">
            <v>TUCN</v>
          </cell>
          <cell r="D623" t="str">
            <v>MAYOR JENDRAL DI PANJAITA</v>
          </cell>
          <cell r="E623" t="str">
            <v>Imam Wahyudi</v>
          </cell>
          <cell r="F623" t="str">
            <v>IWD</v>
          </cell>
          <cell r="G623" t="str">
            <v>Restu Aditya</v>
          </cell>
          <cell r="H623" t="str">
            <v>RAA</v>
          </cell>
        </row>
        <row r="624">
          <cell r="B624" t="str">
            <v>T3XI</v>
          </cell>
          <cell r="C624" t="str">
            <v>T3XI</v>
          </cell>
          <cell r="D624" t="str">
            <v>AHMAD YANI 93</v>
          </cell>
          <cell r="E624" t="str">
            <v>Achmad Suntoro</v>
          </cell>
          <cell r="F624" t="str">
            <v>ASR</v>
          </cell>
          <cell r="G624" t="str">
            <v>Nanang Kristiyono</v>
          </cell>
          <cell r="H624" t="str">
            <v>NNG</v>
          </cell>
        </row>
        <row r="625">
          <cell r="B625" t="str">
            <v>TFQS</v>
          </cell>
          <cell r="C625" t="str">
            <v>TFQS</v>
          </cell>
          <cell r="D625" t="str">
            <v>SPBU IR JUANDA BEKASI</v>
          </cell>
          <cell r="E625" t="str">
            <v>Edi Riswandi</v>
          </cell>
          <cell r="F625" t="str">
            <v>ERI</v>
          </cell>
          <cell r="G625" t="str">
            <v>Stefanus</v>
          </cell>
          <cell r="H625" t="str">
            <v>STF</v>
          </cell>
        </row>
        <row r="626">
          <cell r="B626" t="str">
            <v>F8MK</v>
          </cell>
          <cell r="C626" t="str">
            <v>F8MK</v>
          </cell>
          <cell r="D626" t="str">
            <v>BATU GIOK</v>
          </cell>
          <cell r="E626" t="str">
            <v>Agus Hermawan</v>
          </cell>
          <cell r="F626" t="str">
            <v>AHE</v>
          </cell>
          <cell r="G626" t="str">
            <v>Maggie Nathania Sela S</v>
          </cell>
          <cell r="H626" t="str">
            <v>MSI</v>
          </cell>
        </row>
        <row r="627">
          <cell r="B627" t="str">
            <v>TFRL</v>
          </cell>
          <cell r="C627" t="str">
            <v>TFRL</v>
          </cell>
          <cell r="D627" t="str">
            <v>KOLONEL RAHMAT</v>
          </cell>
          <cell r="E627" t="str">
            <v>Suharno</v>
          </cell>
          <cell r="F627" t="str">
            <v>SHO</v>
          </cell>
          <cell r="G627" t="str">
            <v>Priyan Muharofian</v>
          </cell>
          <cell r="H627" t="str">
            <v>PMN</v>
          </cell>
        </row>
        <row r="628">
          <cell r="B628" t="str">
            <v>TNKK</v>
          </cell>
          <cell r="C628" t="str">
            <v>TNKK</v>
          </cell>
          <cell r="D628" t="str">
            <v>NAKULA RAYA</v>
          </cell>
          <cell r="E628" t="str">
            <v>Asep Setiawan</v>
          </cell>
          <cell r="F628" t="str">
            <v>ASN</v>
          </cell>
          <cell r="G628" t="str">
            <v>Winarko</v>
          </cell>
          <cell r="H628" t="str">
            <v>WIN</v>
          </cell>
        </row>
        <row r="629">
          <cell r="B629" t="str">
            <v>T5CG</v>
          </cell>
          <cell r="C629" t="str">
            <v>T5CG</v>
          </cell>
          <cell r="D629" t="str">
            <v>KUSUMAH ATMAJA 62</v>
          </cell>
          <cell r="E629" t="str">
            <v>Suharno</v>
          </cell>
          <cell r="F629" t="str">
            <v>SHO</v>
          </cell>
          <cell r="G629" t="str">
            <v>Rizki Hikmatul Rahmawan</v>
          </cell>
          <cell r="H629" t="str">
            <v>RHN</v>
          </cell>
        </row>
        <row r="630">
          <cell r="B630" t="str">
            <v>TSQN</v>
          </cell>
          <cell r="C630" t="str">
            <v>TSQN</v>
          </cell>
          <cell r="D630" t="str">
            <v>SELANGJATI</v>
          </cell>
          <cell r="E630" t="str">
            <v>Tarma Efendi</v>
          </cell>
          <cell r="F630" t="str">
            <v>TFI</v>
          </cell>
          <cell r="G630" t="str">
            <v>Andi Nurdiansyah</v>
          </cell>
          <cell r="H630" t="str">
            <v>AND</v>
          </cell>
        </row>
        <row r="631">
          <cell r="B631" t="str">
            <v>T7TK</v>
          </cell>
          <cell r="C631" t="str">
            <v>T7TK</v>
          </cell>
          <cell r="D631" t="str">
            <v>SPBU MUNDU</v>
          </cell>
          <cell r="E631" t="str">
            <v>Suyatno</v>
          </cell>
          <cell r="F631" t="str">
            <v>YTO</v>
          </cell>
          <cell r="G631" t="str">
            <v>Sugiyono</v>
          </cell>
          <cell r="H631" t="str">
            <v>SYO</v>
          </cell>
        </row>
        <row r="632">
          <cell r="B632" t="str">
            <v>T9B2</v>
          </cell>
          <cell r="C632" t="str">
            <v>T9B2</v>
          </cell>
          <cell r="D632" t="str">
            <v>PAPAN MAS BEKASI</v>
          </cell>
          <cell r="E632" t="str">
            <v>Edi Riswandi</v>
          </cell>
          <cell r="F632" t="str">
            <v>ERI</v>
          </cell>
          <cell r="G632" t="str">
            <v>Nur Jamal</v>
          </cell>
          <cell r="H632" t="str">
            <v>NJL</v>
          </cell>
        </row>
        <row r="633">
          <cell r="B633" t="str">
            <v>TQLT</v>
          </cell>
          <cell r="C633" t="str">
            <v>TQLT</v>
          </cell>
          <cell r="D633" t="str">
            <v>SPBU DIPONEGORO</v>
          </cell>
          <cell r="E633" t="str">
            <v>Sony Tri Caksono</v>
          </cell>
          <cell r="F633" t="str">
            <v>STN</v>
          </cell>
          <cell r="G633" t="str">
            <v>Endang Sutrisna</v>
          </cell>
          <cell r="H633" t="str">
            <v>ETA</v>
          </cell>
        </row>
        <row r="634">
          <cell r="B634" t="str">
            <v>TH4X</v>
          </cell>
          <cell r="C634" t="str">
            <v>TH4X</v>
          </cell>
          <cell r="D634" t="str">
            <v>VETERAN 03</v>
          </cell>
          <cell r="E634" t="str">
            <v>Suparman</v>
          </cell>
          <cell r="F634" t="str">
            <v>SPN</v>
          </cell>
          <cell r="G634" t="str">
            <v>Restu Nurzamil Haq</v>
          </cell>
          <cell r="H634" t="str">
            <v>RNQ</v>
          </cell>
        </row>
        <row r="635">
          <cell r="B635" t="str">
            <v>T7QF</v>
          </cell>
          <cell r="C635" t="str">
            <v>T7QF</v>
          </cell>
          <cell r="D635" t="str">
            <v>PARAKAN CIKAMPEK</v>
          </cell>
          <cell r="E635" t="str">
            <v>Mahrus</v>
          </cell>
          <cell r="F635" t="str">
            <v>MRS</v>
          </cell>
          <cell r="G635" t="str">
            <v>Suprapti Rahayu</v>
          </cell>
          <cell r="H635" t="str">
            <v>SHA</v>
          </cell>
        </row>
        <row r="636">
          <cell r="B636" t="str">
            <v>T7JJ</v>
          </cell>
          <cell r="C636" t="str">
            <v>T7JJ</v>
          </cell>
          <cell r="D636" t="str">
            <v>KOSAMBI 30</v>
          </cell>
          <cell r="E636" t="str">
            <v>Rochmad Rochmadon</v>
          </cell>
          <cell r="F636" t="str">
            <v>RRN</v>
          </cell>
          <cell r="G636" t="str">
            <v>Razief Noor Alhijarah</v>
          </cell>
          <cell r="H636" t="str">
            <v>RNA</v>
          </cell>
        </row>
        <row r="637">
          <cell r="B637" t="str">
            <v>TABD</v>
          </cell>
          <cell r="C637" t="str">
            <v>TABD</v>
          </cell>
          <cell r="D637" t="str">
            <v>KP CEREWET 66</v>
          </cell>
          <cell r="E637" t="str">
            <v>Edi Riswandi</v>
          </cell>
          <cell r="F637" t="str">
            <v>ERI</v>
          </cell>
          <cell r="G637" t="str">
            <v>Indra Jaya</v>
          </cell>
          <cell r="H637" t="str">
            <v>IJA</v>
          </cell>
        </row>
        <row r="638">
          <cell r="B638" t="str">
            <v>TJXG</v>
          </cell>
          <cell r="C638" t="str">
            <v>TJXG</v>
          </cell>
          <cell r="D638" t="str">
            <v>POINT STASIUN CIKAMPEK</v>
          </cell>
          <cell r="E638" t="str">
            <v>Mahrus</v>
          </cell>
          <cell r="F638" t="str">
            <v>MRS</v>
          </cell>
          <cell r="G638" t="str">
            <v>Agung Gunawan</v>
          </cell>
          <cell r="H638" t="str">
            <v>AGN</v>
          </cell>
        </row>
        <row r="639">
          <cell r="B639" t="str">
            <v>TX6J</v>
          </cell>
          <cell r="C639" t="str">
            <v>TX6J</v>
          </cell>
          <cell r="D639" t="str">
            <v>POINT STASIUN KARAWANG</v>
          </cell>
          <cell r="E639" t="str">
            <v>Achmad Suntoro</v>
          </cell>
          <cell r="F639" t="str">
            <v>ASR</v>
          </cell>
          <cell r="G639" t="str">
            <v>Irmanudin</v>
          </cell>
          <cell r="H639" t="str">
            <v>INN</v>
          </cell>
        </row>
        <row r="640">
          <cell r="B640" t="str">
            <v>TLSU</v>
          </cell>
          <cell r="C640" t="str">
            <v>TLSU</v>
          </cell>
          <cell r="D640" t="str">
            <v>GRAHA SUBANG KENCANA</v>
          </cell>
          <cell r="E640" t="str">
            <v>Imam Wahyudi</v>
          </cell>
          <cell r="F640" t="str">
            <v>IWD</v>
          </cell>
          <cell r="G640" t="str">
            <v>Irma Yunita</v>
          </cell>
          <cell r="H640" t="str">
            <v>ITA</v>
          </cell>
        </row>
        <row r="641">
          <cell r="B641" t="str">
            <v>FG9M</v>
          </cell>
          <cell r="C641" t="str">
            <v>FG9M</v>
          </cell>
          <cell r="D641" t="str">
            <v>REST AREA KM 62 B2</v>
          </cell>
          <cell r="E641" t="str">
            <v>Rochmad Rochmadon</v>
          </cell>
          <cell r="F641" t="str">
            <v>RRN</v>
          </cell>
          <cell r="G641" t="str">
            <v>Eddy Cahyadi</v>
          </cell>
          <cell r="H641" t="str">
            <v>ECI</v>
          </cell>
        </row>
        <row r="642">
          <cell r="B642" t="str">
            <v>TFYZ</v>
          </cell>
          <cell r="C642" t="str">
            <v>TFYZ</v>
          </cell>
          <cell r="D642" t="str">
            <v>GRAHA MUSTIKA BEKASI</v>
          </cell>
          <cell r="E642" t="str">
            <v>Triyono Bin Yoso Pawiro</v>
          </cell>
          <cell r="F642" t="str">
            <v>TYO</v>
          </cell>
          <cell r="G642" t="str">
            <v>Aep Saepudin</v>
          </cell>
          <cell r="H642" t="str">
            <v>APN</v>
          </cell>
        </row>
        <row r="643">
          <cell r="B643" t="str">
            <v>FFQX</v>
          </cell>
          <cell r="C643" t="str">
            <v>FFQX</v>
          </cell>
          <cell r="D643" t="str">
            <v>CIREMAI</v>
          </cell>
          <cell r="E643" t="str">
            <v>Undang Hermawan</v>
          </cell>
          <cell r="F643" t="str">
            <v>UHN</v>
          </cell>
          <cell r="G643" t="str">
            <v>Wawan Hermawan</v>
          </cell>
          <cell r="H643" t="str">
            <v>WHN</v>
          </cell>
        </row>
        <row r="644">
          <cell r="B644" t="str">
            <v>TN34</v>
          </cell>
          <cell r="C644" t="str">
            <v>TN34</v>
          </cell>
          <cell r="D644" t="str">
            <v>KAPTEN HALIM 130</v>
          </cell>
          <cell r="E644" t="str">
            <v>Suharno</v>
          </cell>
          <cell r="F644" t="str">
            <v>SHO</v>
          </cell>
          <cell r="G644" t="str">
            <v>Priyan Muharofian</v>
          </cell>
          <cell r="H644" t="str">
            <v>PMN</v>
          </cell>
        </row>
        <row r="645">
          <cell r="B645" t="str">
            <v>T3Q1</v>
          </cell>
          <cell r="C645" t="str">
            <v>T3Q1</v>
          </cell>
          <cell r="D645" t="str">
            <v>CIKAMPEK PARAKAN</v>
          </cell>
          <cell r="E645" t="str">
            <v>Mahrus</v>
          </cell>
          <cell r="F645" t="str">
            <v>MRS</v>
          </cell>
          <cell r="G645" t="str">
            <v>Suprapti Rahayu</v>
          </cell>
          <cell r="H645" t="str">
            <v>SHA</v>
          </cell>
        </row>
        <row r="646">
          <cell r="B646" t="str">
            <v>TZXU</v>
          </cell>
          <cell r="C646" t="str">
            <v>TZXU</v>
          </cell>
          <cell r="D646" t="str">
            <v>PAGADEN SUBANG</v>
          </cell>
          <cell r="E646" t="str">
            <v>Suyatno</v>
          </cell>
          <cell r="F646" t="str">
            <v>YTO</v>
          </cell>
          <cell r="G646" t="str">
            <v>Nedi Junaedi</v>
          </cell>
          <cell r="H646" t="str">
            <v>NDI</v>
          </cell>
        </row>
        <row r="647">
          <cell r="B647" t="str">
            <v>TXJD</v>
          </cell>
          <cell r="C647" t="str">
            <v>TXJD</v>
          </cell>
          <cell r="D647" t="str">
            <v>SENTRA NIAGA</v>
          </cell>
          <cell r="E647" t="str">
            <v>Undang Hermawan</v>
          </cell>
          <cell r="F647" t="str">
            <v>UHN</v>
          </cell>
          <cell r="G647" t="str">
            <v>Wawan Hermawan</v>
          </cell>
          <cell r="H647" t="str">
            <v>WHN</v>
          </cell>
        </row>
        <row r="648">
          <cell r="B648" t="str">
            <v>TGMR</v>
          </cell>
          <cell r="C648" t="str">
            <v>TGMR</v>
          </cell>
          <cell r="D648" t="str">
            <v>SUNCITY SQUARE</v>
          </cell>
          <cell r="E648" t="str">
            <v>Asep Setiawan</v>
          </cell>
          <cell r="F648" t="str">
            <v>ASN</v>
          </cell>
          <cell r="G648" t="str">
            <v>Didi Suhandi</v>
          </cell>
          <cell r="H648" t="str">
            <v>DSI</v>
          </cell>
        </row>
        <row r="649">
          <cell r="B649" t="str">
            <v>FM75</v>
          </cell>
          <cell r="C649" t="str">
            <v>FM75</v>
          </cell>
          <cell r="D649" t="str">
            <v>H. DJOLE58</v>
          </cell>
          <cell r="E649" t="str">
            <v>Agus Hermawan</v>
          </cell>
          <cell r="F649" t="str">
            <v>AHE</v>
          </cell>
          <cell r="G649" t="str">
            <v>Supriatna</v>
          </cell>
          <cell r="H649" t="str">
            <v>SNA</v>
          </cell>
        </row>
        <row r="650">
          <cell r="B650" t="str">
            <v>T6W5</v>
          </cell>
          <cell r="C650" t="str">
            <v>T6W5</v>
          </cell>
          <cell r="D650" t="str">
            <v>BANTENG 21</v>
          </cell>
          <cell r="E650" t="str">
            <v>Undang Hermawan</v>
          </cell>
          <cell r="F650" t="str">
            <v>UHN</v>
          </cell>
          <cell r="G650" t="str">
            <v>Endriyani</v>
          </cell>
          <cell r="H650" t="str">
            <v>EDR</v>
          </cell>
        </row>
        <row r="651">
          <cell r="B651" t="str">
            <v>TRJO</v>
          </cell>
          <cell r="C651" t="str">
            <v>TRJO</v>
          </cell>
          <cell r="D651" t="str">
            <v>IBRAHIM SINGADILAGA 115</v>
          </cell>
          <cell r="E651" t="str">
            <v>Suharno</v>
          </cell>
          <cell r="F651" t="str">
            <v>SHO</v>
          </cell>
          <cell r="G651" t="str">
            <v>Niko Parman</v>
          </cell>
          <cell r="H651" t="str">
            <v>NPN</v>
          </cell>
        </row>
        <row r="652">
          <cell r="B652" t="str">
            <v>TTBG</v>
          </cell>
          <cell r="C652" t="str">
            <v>TTBG</v>
          </cell>
          <cell r="D652" t="str">
            <v>PEKAYON 66</v>
          </cell>
          <cell r="E652" t="str">
            <v>Asep Setiawan</v>
          </cell>
          <cell r="F652" t="str">
            <v>ASN</v>
          </cell>
          <cell r="G652" t="str">
            <v>Fajar Setyawan</v>
          </cell>
          <cell r="H652" t="str">
            <v>FSN</v>
          </cell>
        </row>
        <row r="653">
          <cell r="B653" t="str">
            <v>TABV</v>
          </cell>
          <cell r="C653" t="str">
            <v>TABV</v>
          </cell>
          <cell r="D653" t="str">
            <v>GRAND VISTA CIKARANG</v>
          </cell>
          <cell r="E653" t="str">
            <v>Triyono Bin Yoso Pawiro</v>
          </cell>
          <cell r="F653" t="str">
            <v>TYO</v>
          </cell>
          <cell r="G653" t="str">
            <v>Suaibaul Aslamiah</v>
          </cell>
          <cell r="H653" t="str">
            <v>SAH</v>
          </cell>
        </row>
        <row r="654">
          <cell r="B654" t="str">
            <v>T5DR</v>
          </cell>
          <cell r="C654" t="str">
            <v>T5DR</v>
          </cell>
          <cell r="D654" t="str">
            <v>BOSIH RAYA 01</v>
          </cell>
          <cell r="E654" t="str">
            <v>Sony Tri Caksono</v>
          </cell>
          <cell r="F654" t="str">
            <v>STN</v>
          </cell>
          <cell r="G654" t="str">
            <v>Ali Mustopa</v>
          </cell>
          <cell r="H654" t="str">
            <v>AMA</v>
          </cell>
        </row>
        <row r="655">
          <cell r="B655" t="str">
            <v>TG6E</v>
          </cell>
          <cell r="C655" t="str">
            <v>TG6E</v>
          </cell>
          <cell r="D655" t="str">
            <v>KARTIKA WANASARI</v>
          </cell>
          <cell r="E655" t="str">
            <v>Sony Tri Caksono</v>
          </cell>
          <cell r="F655" t="str">
            <v>STN</v>
          </cell>
          <cell r="G655" t="str">
            <v>Ali Mustopa</v>
          </cell>
          <cell r="H655" t="str">
            <v>AMA</v>
          </cell>
        </row>
        <row r="656">
          <cell r="B656" t="str">
            <v>T5QZ</v>
          </cell>
          <cell r="C656" t="str">
            <v>T5QZ</v>
          </cell>
          <cell r="D656" t="str">
            <v>RAWA BEBEK</v>
          </cell>
          <cell r="E656" t="str">
            <v>Undang Hermawan</v>
          </cell>
          <cell r="F656" t="str">
            <v>UHN</v>
          </cell>
          <cell r="G656" t="str">
            <v>Firmansyah</v>
          </cell>
          <cell r="H656" t="str">
            <v>FSH</v>
          </cell>
        </row>
        <row r="657">
          <cell r="B657" t="str">
            <v>TH0W</v>
          </cell>
          <cell r="C657" t="str">
            <v>TH0W</v>
          </cell>
          <cell r="D657" t="str">
            <v>RUKO BETOS</v>
          </cell>
          <cell r="E657" t="str">
            <v>Wildan Imami Al Chakim</v>
          </cell>
          <cell r="F657" t="str">
            <v>WDN</v>
          </cell>
          <cell r="G657" t="str">
            <v>Firman Alamsah</v>
          </cell>
          <cell r="H657" t="str">
            <v>FAH</v>
          </cell>
        </row>
        <row r="658">
          <cell r="B658" t="str">
            <v>T9V4</v>
          </cell>
          <cell r="C658" t="str">
            <v>T9V4</v>
          </cell>
          <cell r="D658" t="str">
            <v>NAROGONG MEGAH</v>
          </cell>
          <cell r="E658" t="str">
            <v>Wildan Imami Al Chakim</v>
          </cell>
          <cell r="F658" t="str">
            <v>WDN</v>
          </cell>
          <cell r="G658" t="str">
            <v>Sri Wisnuwati</v>
          </cell>
          <cell r="H658" t="str">
            <v>SWI</v>
          </cell>
        </row>
        <row r="659">
          <cell r="B659" t="str">
            <v>FH7I</v>
          </cell>
          <cell r="C659" t="str">
            <v>FH7I</v>
          </cell>
          <cell r="D659" t="str">
            <v>PURI EPICENTRUM KARAWANG</v>
          </cell>
          <cell r="E659" t="str">
            <v>Rochmad Rochmadon</v>
          </cell>
          <cell r="F659" t="str">
            <v>RRN</v>
          </cell>
          <cell r="G659" t="str">
            <v>Razief Noor Alhijarah</v>
          </cell>
          <cell r="H659" t="str">
            <v>RNA</v>
          </cell>
        </row>
        <row r="660">
          <cell r="B660" t="str">
            <v>TJZP</v>
          </cell>
          <cell r="C660" t="str">
            <v>FH7I</v>
          </cell>
          <cell r="D660" t="str">
            <v>GRAND GALAXY 8-9</v>
          </cell>
          <cell r="E660" t="str">
            <v>Asep Setiawan</v>
          </cell>
          <cell r="F660" t="str">
            <v>ASN</v>
          </cell>
          <cell r="G660" t="str">
            <v>Toto Yunianto</v>
          </cell>
          <cell r="H660" t="str">
            <v>TNO</v>
          </cell>
        </row>
        <row r="661">
          <cell r="B661" t="str">
            <v>T2F9</v>
          </cell>
          <cell r="C661" t="str">
            <v>T2F9</v>
          </cell>
          <cell r="D661" t="str">
            <v>IR JUANDA 88</v>
          </cell>
          <cell r="E661" t="str">
            <v>Asep Setiawan</v>
          </cell>
          <cell r="F661" t="str">
            <v>ASN</v>
          </cell>
          <cell r="G661" t="str">
            <v>Didi Suhandi</v>
          </cell>
          <cell r="H661" t="str">
            <v>DSI</v>
          </cell>
        </row>
        <row r="662">
          <cell r="B662" t="str">
            <v>TU2S</v>
          </cell>
          <cell r="C662" t="str">
            <v>TU2S</v>
          </cell>
          <cell r="D662" t="str">
            <v>LELE RAYA</v>
          </cell>
          <cell r="E662" t="str">
            <v>Undang Hermawan</v>
          </cell>
          <cell r="F662" t="str">
            <v>UHN</v>
          </cell>
          <cell r="G662" t="str">
            <v>Wawan Hermawan</v>
          </cell>
          <cell r="H662" t="str">
            <v>WHN</v>
          </cell>
        </row>
        <row r="663">
          <cell r="B663" t="str">
            <v>T2X9</v>
          </cell>
          <cell r="C663" t="str">
            <v>T2X9</v>
          </cell>
          <cell r="D663" t="str">
            <v>BUMYAGARA RAYA</v>
          </cell>
          <cell r="E663" t="str">
            <v>Agus Hermawan</v>
          </cell>
          <cell r="F663" t="str">
            <v>AHE</v>
          </cell>
          <cell r="G663" t="str">
            <v>Ari Sudaryanto</v>
          </cell>
          <cell r="H663" t="str">
            <v>ARS</v>
          </cell>
        </row>
        <row r="664">
          <cell r="B664" t="str">
            <v>FQEU</v>
          </cell>
          <cell r="C664" t="str">
            <v>FQEU</v>
          </cell>
          <cell r="D664" t="str">
            <v>GARDENIA UTARA</v>
          </cell>
          <cell r="E664" t="str">
            <v>Asep Setiawan</v>
          </cell>
          <cell r="F664" t="str">
            <v>ASN</v>
          </cell>
          <cell r="G664" t="str">
            <v>Toto Yunianto</v>
          </cell>
          <cell r="H664" t="str">
            <v>TNO</v>
          </cell>
        </row>
        <row r="665">
          <cell r="B665" t="str">
            <v>TJXB</v>
          </cell>
          <cell r="C665" t="str">
            <v>TJXB</v>
          </cell>
          <cell r="D665" t="str">
            <v>NUSANTARA 03</v>
          </cell>
          <cell r="E665" t="str">
            <v>Edi Riswandi</v>
          </cell>
          <cell r="F665" t="str">
            <v>ERI</v>
          </cell>
          <cell r="G665" t="str">
            <v>Ugi Sumarna</v>
          </cell>
          <cell r="H665" t="str">
            <v>USA</v>
          </cell>
        </row>
        <row r="666">
          <cell r="B666" t="str">
            <v>FC8E</v>
          </cell>
          <cell r="C666" t="str">
            <v>FC8E</v>
          </cell>
          <cell r="D666" t="str">
            <v>PURI PERSADA INDAH 2</v>
          </cell>
          <cell r="E666" t="str">
            <v>Triyono Bin Yoso Pawiro</v>
          </cell>
          <cell r="F666" t="str">
            <v>TYO</v>
          </cell>
          <cell r="G666" t="str">
            <v>Agus Piali</v>
          </cell>
          <cell r="H666" t="str">
            <v>API</v>
          </cell>
        </row>
        <row r="667">
          <cell r="B667" t="str">
            <v>TKZQ</v>
          </cell>
          <cell r="C667" t="str">
            <v>TKZQ</v>
          </cell>
          <cell r="D667" t="str">
            <v>TAMBUN CITY</v>
          </cell>
          <cell r="E667" t="str">
            <v>Sony Tri Caksono</v>
          </cell>
          <cell r="F667" t="str">
            <v>STN</v>
          </cell>
          <cell r="G667" t="str">
            <v>Fahmi</v>
          </cell>
          <cell r="H667" t="str">
            <v>FHI</v>
          </cell>
        </row>
        <row r="668">
          <cell r="B668" t="str">
            <v>TXP8</v>
          </cell>
          <cell r="C668" t="str">
            <v>TXP8</v>
          </cell>
          <cell r="D668" t="str">
            <v>ZAMRUD BLOK K</v>
          </cell>
          <cell r="E668" t="str">
            <v>Agus Hermawan</v>
          </cell>
          <cell r="F668" t="str">
            <v>AHE</v>
          </cell>
          <cell r="G668" t="str">
            <v>Sri Lestari</v>
          </cell>
          <cell r="H668" t="str">
            <v>SLI</v>
          </cell>
        </row>
        <row r="669">
          <cell r="B669" t="str">
            <v>TUP1</v>
          </cell>
          <cell r="C669" t="str">
            <v>TUP1</v>
          </cell>
          <cell r="D669" t="str">
            <v>ASYAFIAH BEKASI</v>
          </cell>
          <cell r="E669" t="str">
            <v>Undang Hermawan</v>
          </cell>
          <cell r="F669" t="str">
            <v>UHN</v>
          </cell>
          <cell r="G669" t="str">
            <v>Endriyani</v>
          </cell>
          <cell r="H669" t="str">
            <v>EDR</v>
          </cell>
        </row>
        <row r="670">
          <cell r="B670" t="str">
            <v>TJ5B</v>
          </cell>
          <cell r="C670" t="str">
            <v>TJ5B</v>
          </cell>
          <cell r="D670" t="str">
            <v>BOUGENVILE RAYA</v>
          </cell>
          <cell r="E670" t="str">
            <v>Undang Hermawan</v>
          </cell>
          <cell r="F670" t="str">
            <v>UHN</v>
          </cell>
          <cell r="G670" t="str">
            <v>Firmansyah</v>
          </cell>
          <cell r="H670" t="str">
            <v>FSH</v>
          </cell>
        </row>
        <row r="671">
          <cell r="B671" t="str">
            <v>TBTN</v>
          </cell>
          <cell r="C671" t="str">
            <v>TBTN</v>
          </cell>
          <cell r="D671" t="str">
            <v>MITRA BEKASI</v>
          </cell>
          <cell r="E671" t="str">
            <v>Wildan Imami Al Chakim</v>
          </cell>
          <cell r="F671" t="str">
            <v>WDN</v>
          </cell>
          <cell r="G671" t="str">
            <v>Firman Alamsah</v>
          </cell>
          <cell r="H671" t="str">
            <v>FAH</v>
          </cell>
        </row>
        <row r="672">
          <cell r="B672" t="str">
            <v>TYKQ</v>
          </cell>
          <cell r="C672" t="str">
            <v>TYKQ</v>
          </cell>
          <cell r="D672" t="str">
            <v>DJUANDA 183</v>
          </cell>
          <cell r="E672" t="str">
            <v>Wildan Imami Al Chakim</v>
          </cell>
          <cell r="F672" t="str">
            <v>WDN</v>
          </cell>
          <cell r="G672" t="str">
            <v>Yusup Bahtiar</v>
          </cell>
          <cell r="H672" t="str">
            <v>YBR</v>
          </cell>
        </row>
        <row r="673">
          <cell r="B673" t="str">
            <v>TMR9</v>
          </cell>
          <cell r="C673" t="str">
            <v>TMR9</v>
          </cell>
          <cell r="D673" t="str">
            <v>CAMPAKASARI</v>
          </cell>
          <cell r="E673" t="str">
            <v>Suparman</v>
          </cell>
          <cell r="F673" t="str">
            <v>SPN</v>
          </cell>
          <cell r="G673" t="str">
            <v>Sutrisno Setiawan</v>
          </cell>
          <cell r="H673" t="str">
            <v>SSN</v>
          </cell>
        </row>
        <row r="674">
          <cell r="B674" t="str">
            <v>FQSG</v>
          </cell>
          <cell r="C674" t="str">
            <v>FQSG</v>
          </cell>
          <cell r="D674" t="str">
            <v>DE KERATON</v>
          </cell>
          <cell r="E674" t="str">
            <v>Rochmad Rochmadon</v>
          </cell>
          <cell r="F674" t="str">
            <v>RRN</v>
          </cell>
          <cell r="G674" t="str">
            <v>Fitra Arifta Rachman</v>
          </cell>
          <cell r="H674" t="str">
            <v>FAN</v>
          </cell>
        </row>
        <row r="675">
          <cell r="B675" t="str">
            <v>TV8T</v>
          </cell>
          <cell r="C675" t="str">
            <v>TV8T</v>
          </cell>
          <cell r="D675" t="str">
            <v>WESTERN BOULEVARD 35-36</v>
          </cell>
          <cell r="E675" t="str">
            <v>Triyono Bin Yoso Pawiro</v>
          </cell>
          <cell r="F675" t="str">
            <v>TYO</v>
          </cell>
          <cell r="G675" t="str">
            <v>Aep Saepudin</v>
          </cell>
          <cell r="H675" t="str">
            <v>APN</v>
          </cell>
        </row>
        <row r="676">
          <cell r="B676" t="str">
            <v>T1GQ</v>
          </cell>
          <cell r="C676" t="str">
            <v>T1GQ</v>
          </cell>
          <cell r="D676" t="str">
            <v>RAWA AREN</v>
          </cell>
          <cell r="E676" t="str">
            <v>Edi Riswandi</v>
          </cell>
          <cell r="F676" t="str">
            <v>ERI</v>
          </cell>
          <cell r="G676" t="str">
            <v>Ugi Sumarna</v>
          </cell>
          <cell r="H676" t="str">
            <v>USA</v>
          </cell>
        </row>
        <row r="677">
          <cell r="B677" t="str">
            <v>TRDO</v>
          </cell>
          <cell r="C677" t="str">
            <v>TRDO</v>
          </cell>
          <cell r="D677" t="str">
            <v>GRAND CIKARANG VILLAGE</v>
          </cell>
          <cell r="E677" t="str">
            <v>Triyono Bin Yoso Pawiro</v>
          </cell>
          <cell r="F677" t="str">
            <v>TYO</v>
          </cell>
          <cell r="G677" t="str">
            <v>Suaibaul Aslamiah</v>
          </cell>
          <cell r="H677" t="str">
            <v>SAH</v>
          </cell>
        </row>
        <row r="678">
          <cell r="B678" t="str">
            <v>T4O4</v>
          </cell>
          <cell r="C678" t="str">
            <v>T4O4</v>
          </cell>
          <cell r="D678" t="str">
            <v>TAMAN PERMATA INDAH</v>
          </cell>
          <cell r="E678" t="str">
            <v>Tarma Efendi</v>
          </cell>
          <cell r="F678" t="str">
            <v>TFI</v>
          </cell>
          <cell r="G678" t="str">
            <v>Mulyanto</v>
          </cell>
          <cell r="H678" t="str">
            <v>MYO</v>
          </cell>
        </row>
        <row r="679">
          <cell r="B679" t="str">
            <v>TGMP</v>
          </cell>
          <cell r="C679" t="str">
            <v>TGMP</v>
          </cell>
          <cell r="D679" t="str">
            <v>BUMI LESTARI 13</v>
          </cell>
          <cell r="E679" t="str">
            <v>Edi Riswandi</v>
          </cell>
          <cell r="F679" t="str">
            <v>ERI</v>
          </cell>
          <cell r="G679" t="str">
            <v>Nur Jamal</v>
          </cell>
          <cell r="H679" t="str">
            <v>NJL</v>
          </cell>
        </row>
        <row r="680">
          <cell r="B680" t="str">
            <v>F7TJ</v>
          </cell>
          <cell r="C680" t="str">
            <v>F7TJ</v>
          </cell>
          <cell r="D680" t="str">
            <v>CIMAUNG</v>
          </cell>
          <cell r="E680" t="str">
            <v>Suparman</v>
          </cell>
          <cell r="F680" t="str">
            <v>SPN</v>
          </cell>
          <cell r="G680" t="str">
            <v>Sutrisno Setiawan</v>
          </cell>
          <cell r="H680" t="str">
            <v>SSN</v>
          </cell>
        </row>
        <row r="681">
          <cell r="B681" t="str">
            <v>TLWN</v>
          </cell>
          <cell r="C681" t="str">
            <v>TLWN</v>
          </cell>
          <cell r="D681" t="str">
            <v>H MAT ALI</v>
          </cell>
          <cell r="E681" t="str">
            <v>Undang Hermawan</v>
          </cell>
          <cell r="F681" t="str">
            <v>UHN</v>
          </cell>
          <cell r="G681" t="str">
            <v>Jati Setiyo Rohmat</v>
          </cell>
          <cell r="H681" t="str">
            <v>JSR</v>
          </cell>
        </row>
        <row r="682">
          <cell r="B682" t="str">
            <v>TVN7</v>
          </cell>
          <cell r="C682" t="str">
            <v>TVN7</v>
          </cell>
          <cell r="D682" t="str">
            <v>MANUNGGAL SETIAMEKAR</v>
          </cell>
          <cell r="E682" t="str">
            <v>Edi Riswandi</v>
          </cell>
          <cell r="F682" t="str">
            <v>ERI</v>
          </cell>
          <cell r="G682" t="str">
            <v>Ugi Sumarna</v>
          </cell>
          <cell r="H682" t="str">
            <v>USA</v>
          </cell>
        </row>
        <row r="683">
          <cell r="B683" t="str">
            <v>FVCJ</v>
          </cell>
          <cell r="C683" t="str">
            <v>FVCJ</v>
          </cell>
          <cell r="D683" t="str">
            <v>PURI LESTARI</v>
          </cell>
          <cell r="E683" t="str">
            <v>Tarma Efendi</v>
          </cell>
          <cell r="F683" t="str">
            <v>TFI</v>
          </cell>
          <cell r="G683" t="str">
            <v>Aep Saepudin</v>
          </cell>
          <cell r="H683" t="str">
            <v>AEP</v>
          </cell>
        </row>
        <row r="684">
          <cell r="B684" t="str">
            <v>T1ND</v>
          </cell>
          <cell r="C684" t="str">
            <v>T1ND</v>
          </cell>
          <cell r="D684" t="str">
            <v>MARGAHAYU 396</v>
          </cell>
          <cell r="E684" t="str">
            <v>Wildan Imami Al Chakim</v>
          </cell>
          <cell r="F684" t="str">
            <v>WDN</v>
          </cell>
          <cell r="G684" t="str">
            <v>Firman Alamsah</v>
          </cell>
          <cell r="H684" t="str">
            <v>FAH</v>
          </cell>
        </row>
        <row r="685">
          <cell r="B685" t="str">
            <v>T5W3</v>
          </cell>
          <cell r="C685" t="str">
            <v>T5W3</v>
          </cell>
          <cell r="D685" t="str">
            <v>GRAND ROYAL PARK</v>
          </cell>
          <cell r="E685" t="str">
            <v>Triyono Bin Yoso Pawiro</v>
          </cell>
          <cell r="F685" t="str">
            <v>TYO</v>
          </cell>
          <cell r="G685" t="str">
            <v>Suaibaul Aslamiah</v>
          </cell>
          <cell r="H685" t="str">
            <v>SAH</v>
          </cell>
        </row>
        <row r="686">
          <cell r="B686" t="str">
            <v>TFDY</v>
          </cell>
          <cell r="C686" t="str">
            <v>TFDY</v>
          </cell>
          <cell r="D686" t="str">
            <v>TAMAN GALAXY RAYA</v>
          </cell>
          <cell r="E686" t="str">
            <v>Asep Setiawan</v>
          </cell>
          <cell r="F686" t="str">
            <v>ASN</v>
          </cell>
          <cell r="G686" t="str">
            <v>Winarko</v>
          </cell>
          <cell r="H686" t="str">
            <v>WIN</v>
          </cell>
        </row>
        <row r="687">
          <cell r="B687" t="str">
            <v>TNYD</v>
          </cell>
          <cell r="C687" t="str">
            <v>TNYD</v>
          </cell>
          <cell r="D687" t="str">
            <v>GRAND GALAXY CENTRAL PARK</v>
          </cell>
          <cell r="E687" t="str">
            <v>Asep Setiawan</v>
          </cell>
          <cell r="F687" t="str">
            <v>ASN</v>
          </cell>
          <cell r="G687" t="str">
            <v>Toto Yunianto</v>
          </cell>
          <cell r="H687" t="str">
            <v>TNO</v>
          </cell>
        </row>
        <row r="688">
          <cell r="B688" t="str">
            <v>TNPT</v>
          </cell>
          <cell r="C688" t="str">
            <v>TNPT</v>
          </cell>
          <cell r="D688" t="str">
            <v>GRAND GALAXY CITY 18-19</v>
          </cell>
          <cell r="E688" t="str">
            <v>Asep Setiawan</v>
          </cell>
          <cell r="F688" t="str">
            <v>ASN</v>
          </cell>
          <cell r="G688" t="str">
            <v>Roni Sutiawan</v>
          </cell>
          <cell r="H688" t="str">
            <v>RSN</v>
          </cell>
        </row>
        <row r="689">
          <cell r="B689" t="str">
            <v>TKGD</v>
          </cell>
          <cell r="C689" t="str">
            <v>TKGD</v>
          </cell>
          <cell r="D689" t="str">
            <v>PRAMUKA 39</v>
          </cell>
          <cell r="E689" t="str">
            <v>Asep Setiawan</v>
          </cell>
          <cell r="F689" t="str">
            <v>ASN</v>
          </cell>
          <cell r="G689" t="str">
            <v>Didi Suhandi</v>
          </cell>
          <cell r="H689" t="str">
            <v>DSI</v>
          </cell>
        </row>
        <row r="690">
          <cell r="B690" t="str">
            <v>T4GS</v>
          </cell>
          <cell r="C690" t="str">
            <v>T4GS</v>
          </cell>
          <cell r="D690" t="str">
            <v>KEMANG PRATAMA RAYA</v>
          </cell>
          <cell r="E690" t="str">
            <v>Asep Setiawan</v>
          </cell>
          <cell r="F690" t="str">
            <v>ASN</v>
          </cell>
          <cell r="G690" t="str">
            <v>Fajar Setyawan</v>
          </cell>
          <cell r="H690" t="str">
            <v>FSN</v>
          </cell>
        </row>
        <row r="691">
          <cell r="B691" t="str">
            <v>T4E4</v>
          </cell>
          <cell r="C691" t="str">
            <v>T4E4</v>
          </cell>
          <cell r="D691" t="str">
            <v>SETIADARMA 08</v>
          </cell>
          <cell r="E691" t="str">
            <v>Sony Tri Caksono</v>
          </cell>
          <cell r="F691" t="str">
            <v>STN</v>
          </cell>
          <cell r="G691" t="str">
            <v>Endang Sutrisna</v>
          </cell>
          <cell r="H691" t="str">
            <v>ETA</v>
          </cell>
        </row>
        <row r="692">
          <cell r="B692" t="str">
            <v>TJQ2</v>
          </cell>
          <cell r="C692" t="str">
            <v>TJQ2</v>
          </cell>
          <cell r="D692" t="str">
            <v>BULAK KAPAL RAYA</v>
          </cell>
          <cell r="E692" t="str">
            <v>Edi Riswandi</v>
          </cell>
          <cell r="F692" t="str">
            <v>ERI</v>
          </cell>
          <cell r="G692" t="str">
            <v>Indra Jaya</v>
          </cell>
          <cell r="H692" t="str">
            <v>IJA</v>
          </cell>
        </row>
        <row r="693">
          <cell r="B693" t="str">
            <v>TVZ2</v>
          </cell>
          <cell r="C693" t="str">
            <v>TVZ2</v>
          </cell>
          <cell r="D693" t="str">
            <v>TUPAREV 436</v>
          </cell>
          <cell r="E693" t="str">
            <v>Achmad Suntoro</v>
          </cell>
          <cell r="F693" t="str">
            <v>ASR</v>
          </cell>
          <cell r="G693" t="str">
            <v>Nanang Kristiyono</v>
          </cell>
          <cell r="H693" t="str">
            <v>NNG</v>
          </cell>
        </row>
        <row r="694">
          <cell r="B694" t="str">
            <v>T5LN</v>
          </cell>
          <cell r="C694" t="str">
            <v>T5LN</v>
          </cell>
          <cell r="D694" t="str">
            <v>CIMUNING BEKASI</v>
          </cell>
          <cell r="E694" t="str">
            <v>Triyono Bin Yoso Pawiro</v>
          </cell>
          <cell r="F694" t="str">
            <v>TYO</v>
          </cell>
          <cell r="G694" t="str">
            <v>Aep Saepudin</v>
          </cell>
          <cell r="H694" t="str">
            <v>APN</v>
          </cell>
        </row>
        <row r="695">
          <cell r="B695" t="str">
            <v>TEW8</v>
          </cell>
          <cell r="C695" t="str">
            <v>TEW8</v>
          </cell>
          <cell r="D695" t="str">
            <v>TEXYARJUNA RAYA</v>
          </cell>
          <cell r="E695" t="str">
            <v>Edi Riswandi</v>
          </cell>
          <cell r="F695" t="str">
            <v>ERI</v>
          </cell>
          <cell r="G695" t="str">
            <v>Iskandar Rocky Manabua S</v>
          </cell>
          <cell r="H695" t="str">
            <v>RKY</v>
          </cell>
        </row>
        <row r="696">
          <cell r="B696" t="str">
            <v>T2BC</v>
          </cell>
          <cell r="C696" t="str">
            <v>T2BC</v>
          </cell>
          <cell r="D696" t="str">
            <v>SUMBER JAYA 04</v>
          </cell>
          <cell r="E696" t="str">
            <v>Edi Riswandi</v>
          </cell>
          <cell r="F696" t="str">
            <v>ERI</v>
          </cell>
          <cell r="G696" t="str">
            <v>Nur Jamal</v>
          </cell>
          <cell r="H696" t="str">
            <v>NJL</v>
          </cell>
        </row>
        <row r="697">
          <cell r="B697" t="str">
            <v>TQDC</v>
          </cell>
          <cell r="C697" t="str">
            <v>TQDC</v>
          </cell>
          <cell r="D697" t="str">
            <v>TELAGASARI KOSAMBI</v>
          </cell>
          <cell r="E697" t="str">
            <v>Rochmad Rochmadon</v>
          </cell>
          <cell r="F697" t="str">
            <v>RRN</v>
          </cell>
          <cell r="G697" t="str">
            <v>Fitra Arifta Rachman</v>
          </cell>
          <cell r="H697" t="str">
            <v>FAN</v>
          </cell>
        </row>
        <row r="698">
          <cell r="B698" t="str">
            <v>TN3G</v>
          </cell>
          <cell r="C698" t="str">
            <v>TN3G</v>
          </cell>
          <cell r="D698" t="str">
            <v>BOROBUDUR RAYA</v>
          </cell>
          <cell r="E698" t="str">
            <v>Wildan Imami Al Chakim</v>
          </cell>
          <cell r="F698" t="str">
            <v>WDN</v>
          </cell>
          <cell r="G698" t="str">
            <v>Yusup Bahtiar</v>
          </cell>
          <cell r="H698" t="str">
            <v>YBR</v>
          </cell>
        </row>
        <row r="699">
          <cell r="B699" t="str">
            <v>TBAD</v>
          </cell>
          <cell r="C699" t="str">
            <v>TBAD</v>
          </cell>
          <cell r="D699" t="str">
            <v>CIJUNTI</v>
          </cell>
          <cell r="E699" t="str">
            <v>Suparman</v>
          </cell>
          <cell r="F699" t="str">
            <v>SPN</v>
          </cell>
          <cell r="G699" t="str">
            <v>Rijqi Haqiqi</v>
          </cell>
          <cell r="H699" t="str">
            <v>RHI</v>
          </cell>
        </row>
        <row r="700">
          <cell r="B700" t="str">
            <v>F79N</v>
          </cell>
          <cell r="C700" t="str">
            <v>F79N</v>
          </cell>
          <cell r="D700" t="str">
            <v>MAKRIK</v>
          </cell>
          <cell r="E700" t="str">
            <v>Wildan Imami Al Chakim</v>
          </cell>
          <cell r="F700" t="str">
            <v>WDN</v>
          </cell>
          <cell r="G700" t="str">
            <v>Zainal Arifin</v>
          </cell>
          <cell r="H700" t="str">
            <v>ZAN</v>
          </cell>
        </row>
        <row r="701">
          <cell r="B701" t="str">
            <v>T1K3</v>
          </cell>
          <cell r="C701" t="str">
            <v>T1K3</v>
          </cell>
          <cell r="D701" t="str">
            <v>AMPERA 04</v>
          </cell>
          <cell r="E701" t="str">
            <v>Wildan Imami Al Chakim</v>
          </cell>
          <cell r="F701" t="str">
            <v>WDN</v>
          </cell>
          <cell r="G701" t="str">
            <v>Yusup Bahtiar</v>
          </cell>
          <cell r="H701" t="str">
            <v>YBR</v>
          </cell>
        </row>
        <row r="702">
          <cell r="B702" t="str">
            <v>TYUN</v>
          </cell>
          <cell r="C702" t="str">
            <v>TYUN</v>
          </cell>
          <cell r="D702" t="str">
            <v>SUKARAYA INDAH</v>
          </cell>
          <cell r="E702" t="str">
            <v>Tarma Efendi</v>
          </cell>
          <cell r="F702" t="str">
            <v>TFI</v>
          </cell>
          <cell r="G702" t="str">
            <v>Muji Syukur</v>
          </cell>
          <cell r="H702" t="str">
            <v>MSR</v>
          </cell>
        </row>
        <row r="703">
          <cell r="B703" t="str">
            <v>TW7A</v>
          </cell>
          <cell r="C703" t="str">
            <v>TW7A</v>
          </cell>
          <cell r="D703" t="str">
            <v>SUKAMAJU SUKATANI</v>
          </cell>
          <cell r="E703" t="str">
            <v>Suharno</v>
          </cell>
          <cell r="F703" t="str">
            <v>SHO</v>
          </cell>
          <cell r="G703" t="str">
            <v>Ridwan Ilyas Suhendar</v>
          </cell>
          <cell r="H703" t="str">
            <v>RIS</v>
          </cell>
        </row>
        <row r="704">
          <cell r="B704" t="str">
            <v>TJJD</v>
          </cell>
          <cell r="C704" t="str">
            <v>TJJD</v>
          </cell>
          <cell r="D704" t="str">
            <v>PERUM BOJONG MENTENG</v>
          </cell>
          <cell r="E704" t="str">
            <v>Agus Hermawan</v>
          </cell>
          <cell r="F704" t="str">
            <v>AHE</v>
          </cell>
          <cell r="G704" t="str">
            <v>Maggie Nathania Sela S</v>
          </cell>
          <cell r="H704" t="str">
            <v>MSI</v>
          </cell>
        </row>
        <row r="705">
          <cell r="B705" t="str">
            <v>T7A4</v>
          </cell>
          <cell r="C705" t="str">
            <v>T7A4</v>
          </cell>
          <cell r="D705" t="str">
            <v>HEXA GREEN</v>
          </cell>
          <cell r="E705" t="str">
            <v>Edi Riswandi</v>
          </cell>
          <cell r="F705" t="str">
            <v>ERI</v>
          </cell>
          <cell r="G705" t="str">
            <v>Stefanus</v>
          </cell>
          <cell r="H705" t="str">
            <v>STF</v>
          </cell>
        </row>
        <row r="706">
          <cell r="B706" t="str">
            <v>TB1N</v>
          </cell>
          <cell r="C706" t="str">
            <v>TB1N</v>
          </cell>
          <cell r="D706" t="str">
            <v>VIDA BEKASI 22</v>
          </cell>
          <cell r="E706" t="str">
            <v>Agus Hermawan</v>
          </cell>
          <cell r="F706" t="str">
            <v>AHE</v>
          </cell>
          <cell r="G706" t="str">
            <v>Supriatna</v>
          </cell>
          <cell r="H706" t="str">
            <v>SNA</v>
          </cell>
        </row>
        <row r="707">
          <cell r="B707" t="str">
            <v>TWWE</v>
          </cell>
          <cell r="C707" t="str">
            <v>TWWE</v>
          </cell>
          <cell r="D707" t="str">
            <v>PULO SIRIH RAYA</v>
          </cell>
          <cell r="E707" t="str">
            <v>Asep Setiawan</v>
          </cell>
          <cell r="F707" t="str">
            <v>ASN</v>
          </cell>
          <cell r="G707" t="str">
            <v>Toto Yunianto</v>
          </cell>
          <cell r="H707" t="str">
            <v>TNO</v>
          </cell>
        </row>
        <row r="708">
          <cell r="B708" t="str">
            <v>TNF5</v>
          </cell>
          <cell r="C708" t="str">
            <v>TNF5</v>
          </cell>
          <cell r="D708" t="str">
            <v>VILLA KENCANA CIKARANG</v>
          </cell>
          <cell r="E708" t="str">
            <v>Tarma Efendi</v>
          </cell>
          <cell r="F708" t="str">
            <v>TFI</v>
          </cell>
          <cell r="G708" t="str">
            <v>Muji Syukur</v>
          </cell>
          <cell r="H708" t="str">
            <v>MSR</v>
          </cell>
        </row>
        <row r="709">
          <cell r="B709" t="str">
            <v>FUMZ</v>
          </cell>
          <cell r="C709" t="str">
            <v>FUMZ</v>
          </cell>
          <cell r="D709" t="str">
            <v>PERUM GRIYA CIKARANG</v>
          </cell>
          <cell r="E709" t="str">
            <v>Triyono Bin Yoso Pawiro</v>
          </cell>
          <cell r="F709" t="str">
            <v>TYO</v>
          </cell>
          <cell r="G709" t="str">
            <v>Hilmanudin</v>
          </cell>
          <cell r="H709" t="str">
            <v>HDN</v>
          </cell>
        </row>
        <row r="710">
          <cell r="B710" t="str">
            <v>T7RQ</v>
          </cell>
          <cell r="C710" t="str">
            <v>T7RQ</v>
          </cell>
          <cell r="D710" t="str">
            <v>CIBENING SETU CIBARUSAH</v>
          </cell>
          <cell r="E710" t="str">
            <v>Triyono Bin Yoso Pawiro</v>
          </cell>
          <cell r="F710" t="str">
            <v>TYO</v>
          </cell>
          <cell r="G710" t="str">
            <v>Imam Maulana Ginanjar</v>
          </cell>
          <cell r="H710" t="str">
            <v>IMG</v>
          </cell>
        </row>
        <row r="711">
          <cell r="B711" t="str">
            <v>T2VH</v>
          </cell>
          <cell r="C711" t="str">
            <v>T2VH</v>
          </cell>
          <cell r="D711" t="str">
            <v>KOTA SERANG BARU BLOK F</v>
          </cell>
          <cell r="E711" t="str">
            <v>Triyono Bin Yoso Pawiro</v>
          </cell>
          <cell r="F711" t="str">
            <v>TYO</v>
          </cell>
          <cell r="G711" t="str">
            <v>Agus Piali</v>
          </cell>
          <cell r="H711" t="str">
            <v>API</v>
          </cell>
        </row>
        <row r="712">
          <cell r="B712" t="str">
            <v>TMJW</v>
          </cell>
          <cell r="C712" t="str">
            <v>TMJW</v>
          </cell>
          <cell r="D712" t="str">
            <v>PENDIDIKAN RAYA</v>
          </cell>
          <cell r="E712" t="str">
            <v>Edi Riswandi</v>
          </cell>
          <cell r="F712" t="str">
            <v>ERI</v>
          </cell>
          <cell r="G712" t="str">
            <v>Nur Jamal</v>
          </cell>
          <cell r="H712" t="str">
            <v>NJL</v>
          </cell>
        </row>
        <row r="713">
          <cell r="B713" t="str">
            <v>TWC2</v>
          </cell>
          <cell r="C713" t="str">
            <v>TWC2</v>
          </cell>
          <cell r="D713" t="str">
            <v>SELANG BOJONG WANASARI</v>
          </cell>
          <cell r="E713" t="str">
            <v>Sony Tri Caksono</v>
          </cell>
          <cell r="F713" t="str">
            <v>STN</v>
          </cell>
          <cell r="G713" t="str">
            <v>Edi Endriyanto</v>
          </cell>
          <cell r="H713" t="str">
            <v>ERO</v>
          </cell>
        </row>
        <row r="714">
          <cell r="B714" t="str">
            <v>T3W6</v>
          </cell>
          <cell r="C714" t="str">
            <v>T3W6</v>
          </cell>
          <cell r="D714" t="str">
            <v>WADAS RAYA KARABA</v>
          </cell>
          <cell r="E714" t="str">
            <v>Achmad Suntoro</v>
          </cell>
          <cell r="F714" t="str">
            <v>ASR</v>
          </cell>
          <cell r="G714" t="str">
            <v>Agus Hermawan</v>
          </cell>
          <cell r="H714" t="str">
            <v>AHW</v>
          </cell>
        </row>
        <row r="715">
          <cell r="B715" t="str">
            <v>TF1Y</v>
          </cell>
          <cell r="C715" t="str">
            <v>TF1Y</v>
          </cell>
          <cell r="D715" t="str">
            <v>PEMUDA RAYA KRANJI</v>
          </cell>
          <cell r="E715" t="str">
            <v>Undang Hermawan</v>
          </cell>
          <cell r="F715" t="str">
            <v>UHN</v>
          </cell>
          <cell r="G715" t="str">
            <v>Endriyani</v>
          </cell>
          <cell r="H715" t="str">
            <v>EDR</v>
          </cell>
        </row>
        <row r="716">
          <cell r="B716" t="str">
            <v>T7DF</v>
          </cell>
          <cell r="C716" t="str">
            <v>T7DF</v>
          </cell>
          <cell r="D716" t="str">
            <v>FRESH HARVEST CITY BEKASI</v>
          </cell>
          <cell r="E716" t="str">
            <v>Triyono Bin Yoso Pawiro</v>
          </cell>
          <cell r="F716" t="str">
            <v>TYO</v>
          </cell>
          <cell r="G716" t="str">
            <v>Suaibaul Aslamiah</v>
          </cell>
          <cell r="H716" t="str">
            <v>SAH</v>
          </cell>
        </row>
        <row r="717">
          <cell r="B717" t="str">
            <v>TT0X</v>
          </cell>
          <cell r="C717" t="str">
            <v>TT0X</v>
          </cell>
          <cell r="D717" t="str">
            <v>PESONA CISEUREUH</v>
          </cell>
          <cell r="E717" t="str">
            <v>Suparman</v>
          </cell>
          <cell r="F717" t="str">
            <v>SPN</v>
          </cell>
          <cell r="G717" t="str">
            <v>Sutrisno Setiawan</v>
          </cell>
          <cell r="H717" t="str">
            <v>SSN</v>
          </cell>
        </row>
        <row r="718">
          <cell r="B718" t="str">
            <v>FSLV</v>
          </cell>
          <cell r="C718" t="str">
            <v>FSLV</v>
          </cell>
          <cell r="D718" t="str">
            <v>GRAHA PRIMA 279</v>
          </cell>
          <cell r="E718" t="str">
            <v>Edi Riswandi</v>
          </cell>
          <cell r="F718" t="str">
            <v>ERI</v>
          </cell>
          <cell r="G718" t="str">
            <v>Iskandar Rocky Manabua S</v>
          </cell>
          <cell r="H718" t="str">
            <v>RKY</v>
          </cell>
        </row>
        <row r="719">
          <cell r="B719" t="str">
            <v>TGGD</v>
          </cell>
          <cell r="C719" t="str">
            <v>TGGD</v>
          </cell>
          <cell r="D719" t="str">
            <v>PANGKALAN 1B</v>
          </cell>
          <cell r="E719" t="str">
            <v>Agus Hermawan</v>
          </cell>
          <cell r="F719" t="str">
            <v>AHE</v>
          </cell>
          <cell r="G719" t="str">
            <v>Eko Setiono</v>
          </cell>
          <cell r="H719" t="str">
            <v>ESO</v>
          </cell>
        </row>
        <row r="720">
          <cell r="B720" t="str">
            <v>T9PE</v>
          </cell>
          <cell r="C720" t="str">
            <v>T9PE</v>
          </cell>
          <cell r="D720" t="str">
            <v>BAMBU KUNING</v>
          </cell>
          <cell r="E720" t="str">
            <v>Wildan Imami Al Chakim</v>
          </cell>
          <cell r="F720" t="str">
            <v>WDN</v>
          </cell>
          <cell r="G720" t="str">
            <v>Firman Alamsah</v>
          </cell>
          <cell r="H720" t="str">
            <v>FAH</v>
          </cell>
        </row>
        <row r="721">
          <cell r="B721" t="str">
            <v>FNKR</v>
          </cell>
          <cell r="C721" t="str">
            <v>FNKR</v>
          </cell>
          <cell r="D721" t="str">
            <v>BUANA KOTA BARU</v>
          </cell>
          <cell r="E721" t="str">
            <v>Mahrus</v>
          </cell>
          <cell r="F721" t="str">
            <v>MRS</v>
          </cell>
          <cell r="G721" t="str">
            <v>Roni Permana</v>
          </cell>
          <cell r="H721" t="str">
            <v>RPA</v>
          </cell>
        </row>
        <row r="722">
          <cell r="B722" t="str">
            <v>TYGN</v>
          </cell>
          <cell r="C722" t="str">
            <v>TYGN</v>
          </cell>
          <cell r="D722" t="str">
            <v>RUKO PRIME ROSE</v>
          </cell>
          <cell r="E722" t="str">
            <v>Achmad Suntoro</v>
          </cell>
          <cell r="F722" t="str">
            <v>ASR</v>
          </cell>
          <cell r="G722" t="str">
            <v>Agus Julianto</v>
          </cell>
          <cell r="H722" t="str">
            <v>AJO</v>
          </cell>
        </row>
        <row r="723">
          <cell r="B723" t="str">
            <v>TVAW</v>
          </cell>
          <cell r="C723" t="str">
            <v>TVAW</v>
          </cell>
          <cell r="D723" t="str">
            <v>POINT REST AREA KM 101 B</v>
          </cell>
          <cell r="E723" t="str">
            <v>Imam Wahyudi</v>
          </cell>
          <cell r="F723" t="str">
            <v>IWD</v>
          </cell>
          <cell r="G723" t="str">
            <v>Asep Solehudin</v>
          </cell>
          <cell r="H723" t="str">
            <v>ASP</v>
          </cell>
        </row>
        <row r="724">
          <cell r="B724" t="str">
            <v>T8H5</v>
          </cell>
          <cell r="C724" t="str">
            <v>T8H5</v>
          </cell>
          <cell r="D724" t="str">
            <v>POINT REST AREA KM 102 A</v>
          </cell>
          <cell r="E724" t="str">
            <v>Imam Wahyudi</v>
          </cell>
          <cell r="F724" t="str">
            <v>IWD</v>
          </cell>
          <cell r="G724" t="str">
            <v>Robby Abdul Jabar</v>
          </cell>
          <cell r="H724" t="str">
            <v>RAJ</v>
          </cell>
        </row>
        <row r="725">
          <cell r="B725" t="str">
            <v>F53X</v>
          </cell>
          <cell r="C725" t="str">
            <v>F53X</v>
          </cell>
          <cell r="D725" t="str">
            <v>GRAHA CITALANG PERMAI</v>
          </cell>
          <cell r="E725" t="str">
            <v>Suharno</v>
          </cell>
          <cell r="F725" t="str">
            <v>SHO</v>
          </cell>
          <cell r="G725" t="str">
            <v>Priyan Muharofian</v>
          </cell>
          <cell r="H725" t="str">
            <v>PMN</v>
          </cell>
        </row>
        <row r="726">
          <cell r="B726" t="str">
            <v>TSXX</v>
          </cell>
          <cell r="C726" t="str">
            <v>TSXX</v>
          </cell>
          <cell r="D726" t="str">
            <v>GRAND TARUMA 1516</v>
          </cell>
          <cell r="E726" t="str">
            <v>Achmad Suntoro</v>
          </cell>
          <cell r="F726" t="str">
            <v>ASR</v>
          </cell>
          <cell r="G726" t="str">
            <v>Irmanudin</v>
          </cell>
          <cell r="H726" t="str">
            <v>INN</v>
          </cell>
        </row>
        <row r="727">
          <cell r="B727" t="str">
            <v>TFMQ</v>
          </cell>
          <cell r="C727" t="str">
            <v>TFMQ</v>
          </cell>
          <cell r="D727" t="str">
            <v>INPEKSI KALIMALANG</v>
          </cell>
          <cell r="E727" t="str">
            <v>Sony Tri Caksono</v>
          </cell>
          <cell r="F727" t="str">
            <v>STN</v>
          </cell>
          <cell r="G727" t="str">
            <v>Endang Sutrisna</v>
          </cell>
          <cell r="H727" t="str">
            <v>ETA</v>
          </cell>
        </row>
        <row r="728">
          <cell r="B728" t="str">
            <v>TWZS</v>
          </cell>
          <cell r="C728" t="str">
            <v>TWZS</v>
          </cell>
          <cell r="D728" t="str">
            <v>AGUS SALIM RAYA 29</v>
          </cell>
          <cell r="E728" t="str">
            <v>Asep Setiawan</v>
          </cell>
          <cell r="F728" t="str">
            <v>ASN</v>
          </cell>
          <cell r="G728" t="str">
            <v>Didi Suhandi</v>
          </cell>
          <cell r="H728" t="str">
            <v>DSI</v>
          </cell>
        </row>
        <row r="729">
          <cell r="B729" t="str">
            <v>T3DH</v>
          </cell>
          <cell r="C729" t="str">
            <v>T3DH</v>
          </cell>
          <cell r="D729" t="str">
            <v>BKKBN MUSTIKA JAYA</v>
          </cell>
          <cell r="E729" t="str">
            <v>Agus Hermawan</v>
          </cell>
          <cell r="F729" t="str">
            <v>AHE</v>
          </cell>
          <cell r="G729" t="str">
            <v>Ari Sudaryanto</v>
          </cell>
          <cell r="H729" t="str">
            <v>ARS</v>
          </cell>
        </row>
        <row r="730">
          <cell r="B730" t="str">
            <v>FN9S</v>
          </cell>
          <cell r="C730" t="str">
            <v>FN9S</v>
          </cell>
          <cell r="D730" t="str">
            <v>RA KARTINI SUBANG</v>
          </cell>
          <cell r="E730" t="str">
            <v>Imam Wahyudi</v>
          </cell>
          <cell r="F730" t="str">
            <v>IWD</v>
          </cell>
          <cell r="G730" t="str">
            <v>Restu Aditya</v>
          </cell>
          <cell r="H730" t="str">
            <v>RAA</v>
          </cell>
        </row>
        <row r="731">
          <cell r="B731" t="str">
            <v>TN20</v>
          </cell>
          <cell r="C731" t="str">
            <v>TN20</v>
          </cell>
          <cell r="D731" t="str">
            <v>KERTABUMI RAYA</v>
          </cell>
          <cell r="E731" t="str">
            <v>Achmad Suntoro</v>
          </cell>
          <cell r="F731" t="str">
            <v>ASR</v>
          </cell>
          <cell r="G731" t="str">
            <v>Irmanudin</v>
          </cell>
          <cell r="H731" t="str">
            <v>INN</v>
          </cell>
        </row>
        <row r="732">
          <cell r="B732" t="str">
            <v>TSEU</v>
          </cell>
          <cell r="C732" t="str">
            <v>TSEU</v>
          </cell>
          <cell r="D732" t="str">
            <v>SEMPUR PURWAKARTA</v>
          </cell>
          <cell r="E732" t="str">
            <v>Suharno</v>
          </cell>
          <cell r="F732" t="str">
            <v>SHO</v>
          </cell>
          <cell r="G732" t="str">
            <v>Husen Alivelayati</v>
          </cell>
          <cell r="H732" t="str">
            <v>HAI</v>
          </cell>
        </row>
        <row r="733">
          <cell r="B733" t="str">
            <v>T6YA</v>
          </cell>
          <cell r="C733" t="str">
            <v>T6YA</v>
          </cell>
          <cell r="D733" t="str">
            <v>POINT REST AREA KM 57 A</v>
          </cell>
          <cell r="E733" t="str">
            <v>Rochmad Rochmadon</v>
          </cell>
          <cell r="F733" t="str">
            <v>RRN</v>
          </cell>
          <cell r="G733" t="str">
            <v>Dedi Buldan</v>
          </cell>
          <cell r="H733" t="str">
            <v>DBN</v>
          </cell>
        </row>
        <row r="734">
          <cell r="B734" t="str">
            <v>TBRP</v>
          </cell>
          <cell r="C734" t="str">
            <v>TBRP</v>
          </cell>
          <cell r="D734" t="str">
            <v>PESONA METROPOLITAN</v>
          </cell>
          <cell r="E734" t="str">
            <v>Agus Hermawan</v>
          </cell>
          <cell r="F734" t="str">
            <v>AHE</v>
          </cell>
          <cell r="G734" t="str">
            <v>Supriatna</v>
          </cell>
          <cell r="H734" t="str">
            <v>SNA</v>
          </cell>
        </row>
        <row r="735">
          <cell r="B735" t="str">
            <v>T14N</v>
          </cell>
          <cell r="C735" t="str">
            <v>T14N</v>
          </cell>
          <cell r="D735" t="str">
            <v>MAHKOTA BIP</v>
          </cell>
          <cell r="E735" t="str">
            <v>Mahrus</v>
          </cell>
          <cell r="F735" t="str">
            <v>MRS</v>
          </cell>
          <cell r="G735" t="str">
            <v>Agung Gunawan</v>
          </cell>
          <cell r="H735" t="str">
            <v>AGN</v>
          </cell>
        </row>
        <row r="736">
          <cell r="B736" t="str">
            <v>TDRS</v>
          </cell>
          <cell r="C736" t="str">
            <v>TDRS</v>
          </cell>
          <cell r="D736" t="str">
            <v>UNDERPASS RAYA</v>
          </cell>
          <cell r="E736" t="str">
            <v>Wildan Imami Al Chakim</v>
          </cell>
          <cell r="F736" t="str">
            <v>WDN</v>
          </cell>
          <cell r="G736" t="str">
            <v>Yusup Bahtiar</v>
          </cell>
          <cell r="H736" t="str">
            <v>YBR</v>
          </cell>
        </row>
        <row r="737">
          <cell r="B737" t="str">
            <v>TLK2</v>
          </cell>
          <cell r="C737" t="str">
            <v>TLK2</v>
          </cell>
          <cell r="D737" t="str">
            <v>TAMELANG RAYA</v>
          </cell>
          <cell r="E737" t="str">
            <v>Rochmad Rochmadon</v>
          </cell>
          <cell r="F737" t="str">
            <v>RRN</v>
          </cell>
          <cell r="G737" t="str">
            <v>Eddy Cahyadi</v>
          </cell>
          <cell r="H737" t="str">
            <v>ECI</v>
          </cell>
        </row>
        <row r="738">
          <cell r="B738" t="str">
            <v>TDTD</v>
          </cell>
          <cell r="C738" t="str">
            <v>TDTD</v>
          </cell>
          <cell r="D738" t="str">
            <v>BEKASI PERTAMA RESIDENCE</v>
          </cell>
          <cell r="E738" t="str">
            <v>Triyono Bin Yoso Pawiro</v>
          </cell>
          <cell r="F738" t="str">
            <v>TYO</v>
          </cell>
          <cell r="G738" t="str">
            <v>Aep Saepudin</v>
          </cell>
          <cell r="H738" t="str">
            <v>APN</v>
          </cell>
        </row>
        <row r="739">
          <cell r="B739" t="str">
            <v>TW2D</v>
          </cell>
          <cell r="C739" t="str">
            <v>TW2D</v>
          </cell>
          <cell r="D739" t="str">
            <v>CABANG BUNGIN 2</v>
          </cell>
          <cell r="E739" t="str">
            <v>Tarma Efendi</v>
          </cell>
          <cell r="F739" t="str">
            <v>TFI</v>
          </cell>
          <cell r="G739" t="str">
            <v>Eri Eriyanto</v>
          </cell>
          <cell r="H739" t="str">
            <v>EYO</v>
          </cell>
        </row>
        <row r="740">
          <cell r="B740" t="str">
            <v>TKGR</v>
          </cell>
          <cell r="C740" t="str">
            <v>TKGR</v>
          </cell>
          <cell r="D740" t="str">
            <v>OTISTA RAYA SUBANG</v>
          </cell>
          <cell r="E740" t="str">
            <v>Imam Wahyudi</v>
          </cell>
          <cell r="F740" t="str">
            <v>IWD</v>
          </cell>
          <cell r="G740" t="str">
            <v>Restu Aditya</v>
          </cell>
          <cell r="H740" t="str">
            <v>RAA</v>
          </cell>
        </row>
        <row r="741">
          <cell r="B741" t="str">
            <v>TF7B</v>
          </cell>
          <cell r="C741" t="str">
            <v>TF7B</v>
          </cell>
          <cell r="D741" t="str">
            <v>PATRIOT 93</v>
          </cell>
          <cell r="E741" t="str">
            <v>Undang Hermawan</v>
          </cell>
          <cell r="F741" t="str">
            <v>UHN</v>
          </cell>
          <cell r="G741" t="str">
            <v>Endriyani</v>
          </cell>
          <cell r="H741" t="str">
            <v>EDR</v>
          </cell>
        </row>
        <row r="742">
          <cell r="B742" t="str">
            <v>TAU3</v>
          </cell>
          <cell r="C742" t="str">
            <v>TAU3</v>
          </cell>
          <cell r="D742" t="str">
            <v>RAYA LINGKAR TANJUNG PURA</v>
          </cell>
          <cell r="E742" t="str">
            <v>Elan Ruslaeni</v>
          </cell>
          <cell r="F742" t="str">
            <v>ERS</v>
          </cell>
          <cell r="G742" t="str">
            <v>Irfan Maulana</v>
          </cell>
          <cell r="H742" t="str">
            <v>IMN</v>
          </cell>
        </row>
        <row r="743">
          <cell r="B743" t="str">
            <v>TBD3</v>
          </cell>
          <cell r="C743" t="str">
            <v>TBD3</v>
          </cell>
          <cell r="D743" t="str">
            <v>KH NOER ALI</v>
          </cell>
          <cell r="E743" t="str">
            <v>Undang Hermawan</v>
          </cell>
          <cell r="F743" t="str">
            <v>UHN</v>
          </cell>
          <cell r="G743" t="str">
            <v>Wawan Hermawan</v>
          </cell>
          <cell r="H743" t="str">
            <v>WHN</v>
          </cell>
        </row>
        <row r="744">
          <cell r="B744" t="str">
            <v>FJKT</v>
          </cell>
          <cell r="C744" t="str">
            <v>FJKT</v>
          </cell>
          <cell r="D744" t="str">
            <v>WIRADALAM</v>
          </cell>
          <cell r="E744" t="str">
            <v>Rochmad Rochmadon</v>
          </cell>
          <cell r="F744" t="str">
            <v>RRN</v>
          </cell>
          <cell r="G744" t="str">
            <v>Dedi Buldan</v>
          </cell>
          <cell r="H744" t="str">
            <v>DBN</v>
          </cell>
        </row>
        <row r="745">
          <cell r="B745" t="str">
            <v>TRT8</v>
          </cell>
          <cell r="C745" t="str">
            <v>TRT8</v>
          </cell>
          <cell r="D745" t="str">
            <v>BURANGRANG RAYA</v>
          </cell>
          <cell r="E745" t="str">
            <v>Undang Hermawan</v>
          </cell>
          <cell r="F745" t="str">
            <v>UHN</v>
          </cell>
          <cell r="G745" t="str">
            <v>Wawan Hermawan</v>
          </cell>
          <cell r="H745" t="str">
            <v>WHN</v>
          </cell>
        </row>
        <row r="746">
          <cell r="B746" t="str">
            <v>F4WF</v>
          </cell>
          <cell r="C746" t="str">
            <v>F4WF</v>
          </cell>
          <cell r="D746" t="str">
            <v>VETERAN 29</v>
          </cell>
          <cell r="E746" t="str">
            <v>Suharno</v>
          </cell>
          <cell r="F746" t="str">
            <v>SHO</v>
          </cell>
          <cell r="G746" t="str">
            <v>Niko Parman</v>
          </cell>
          <cell r="H746" t="str">
            <v>NPN</v>
          </cell>
        </row>
        <row r="747">
          <cell r="B747" t="str">
            <v>T2IE</v>
          </cell>
          <cell r="C747" t="str">
            <v>T2IE</v>
          </cell>
          <cell r="D747" t="str">
            <v>KARANGREJA</v>
          </cell>
          <cell r="E747" t="str">
            <v>Tarma Efendi</v>
          </cell>
          <cell r="F747" t="str">
            <v>TFI</v>
          </cell>
          <cell r="G747" t="str">
            <v>Eri Eriyanto</v>
          </cell>
          <cell r="H747" t="str">
            <v>EYO</v>
          </cell>
        </row>
        <row r="748">
          <cell r="B748" t="str">
            <v>TZTE</v>
          </cell>
          <cell r="C748" t="str">
            <v>TZTE</v>
          </cell>
          <cell r="D748" t="str">
            <v>RSUD SUBANG</v>
          </cell>
          <cell r="E748" t="str">
            <v>Imam Wahyudi</v>
          </cell>
          <cell r="F748" t="str">
            <v>IWD</v>
          </cell>
          <cell r="G748" t="str">
            <v>Irma Yunita</v>
          </cell>
          <cell r="H748" t="str">
            <v>ITA</v>
          </cell>
        </row>
        <row r="749">
          <cell r="B749" t="str">
            <v>T1ZJ</v>
          </cell>
          <cell r="C749" t="str">
            <v>T1ZJ</v>
          </cell>
          <cell r="D749" t="str">
            <v>KP BULU SETIAMEKAR</v>
          </cell>
          <cell r="E749" t="str">
            <v>Edi Riswandi</v>
          </cell>
          <cell r="F749" t="str">
            <v>ERI</v>
          </cell>
          <cell r="G749" t="str">
            <v>Ugi Sumarna</v>
          </cell>
          <cell r="H749" t="str">
            <v>USA</v>
          </cell>
        </row>
        <row r="750">
          <cell r="B750" t="str">
            <v>TQCZ</v>
          </cell>
          <cell r="C750" t="str">
            <v>TQCZ</v>
          </cell>
          <cell r="D750" t="str">
            <v>TAMBAKAN RAYA SUBANG</v>
          </cell>
          <cell r="E750" t="str">
            <v>Imam Wahyudi</v>
          </cell>
          <cell r="F750" t="str">
            <v>IWD</v>
          </cell>
          <cell r="G750" t="str">
            <v>Irma Yunita</v>
          </cell>
          <cell r="H750" t="str">
            <v>ITA</v>
          </cell>
        </row>
        <row r="751">
          <cell r="B751" t="str">
            <v>TCUF</v>
          </cell>
          <cell r="C751" t="str">
            <v>TCUF</v>
          </cell>
          <cell r="D751" t="str">
            <v>POINT COFFEE REST AREA 97 B</v>
          </cell>
          <cell r="E751" t="str">
            <v>Suharno</v>
          </cell>
          <cell r="F751" t="str">
            <v>SHO</v>
          </cell>
          <cell r="G751" t="str">
            <v>Ridwan Ilyas Suhendar</v>
          </cell>
          <cell r="H751" t="str">
            <v>RIS</v>
          </cell>
        </row>
        <row r="752">
          <cell r="B752" t="str">
            <v>F8T7</v>
          </cell>
          <cell r="C752" t="str">
            <v>F8T7</v>
          </cell>
          <cell r="D752" t="str">
            <v>BUANA TAMAN SARI RAYA</v>
          </cell>
          <cell r="E752" t="str">
            <v>Rochmad Rochmadon</v>
          </cell>
          <cell r="F752" t="str">
            <v>RRN</v>
          </cell>
          <cell r="G752" t="str">
            <v>Razief Noor Alhijarah</v>
          </cell>
          <cell r="H752" t="str">
            <v>RNA</v>
          </cell>
        </row>
        <row r="753">
          <cell r="B753" t="str">
            <v>TZBP</v>
          </cell>
          <cell r="C753" t="str">
            <v>TZBP</v>
          </cell>
          <cell r="D753" t="str">
            <v>RAWA KALONG RAYA</v>
          </cell>
          <cell r="E753" t="str">
            <v>Edi Riswandi</v>
          </cell>
          <cell r="F753" t="str">
            <v>ERI</v>
          </cell>
          <cell r="G753" t="str">
            <v>Ugi Sumarna</v>
          </cell>
          <cell r="H753" t="str">
            <v>USA</v>
          </cell>
        </row>
        <row r="754">
          <cell r="B754" t="str">
            <v>F6LA</v>
          </cell>
          <cell r="C754" t="str">
            <v>F6LA</v>
          </cell>
          <cell r="D754" t="str">
            <v>SUROTOKUNTO 32</v>
          </cell>
          <cell r="E754" t="str">
            <v>Rochmad Rochmadon</v>
          </cell>
          <cell r="F754" t="str">
            <v>RRN</v>
          </cell>
          <cell r="G754" t="str">
            <v>Onang Mubarok</v>
          </cell>
          <cell r="H754" t="str">
            <v>ONG</v>
          </cell>
        </row>
        <row r="755">
          <cell r="B755" t="str">
            <v>TBIC</v>
          </cell>
          <cell r="C755" t="str">
            <v>TBIC</v>
          </cell>
          <cell r="D755" t="str">
            <v>WIJAYA KUSUMA RAYA</v>
          </cell>
          <cell r="E755" t="str">
            <v>Achmad Suntoro</v>
          </cell>
          <cell r="F755" t="str">
            <v>ASR</v>
          </cell>
          <cell r="G755" t="str">
            <v>Nanang Kristiyono</v>
          </cell>
          <cell r="H755" t="str">
            <v>NNG</v>
          </cell>
        </row>
        <row r="756">
          <cell r="B756" t="str">
            <v>TADK</v>
          </cell>
          <cell r="C756" t="str">
            <v>TADK</v>
          </cell>
          <cell r="D756" t="str">
            <v>TANJUNG BARU BLANAKAN</v>
          </cell>
          <cell r="E756" t="str">
            <v>Suyatno</v>
          </cell>
          <cell r="F756" t="str">
            <v>YTO</v>
          </cell>
          <cell r="G756" t="str">
            <v>Teguh Rianto</v>
          </cell>
          <cell r="H756" t="str">
            <v>TRO</v>
          </cell>
        </row>
        <row r="757">
          <cell r="B757" t="str">
            <v>TKKD</v>
          </cell>
          <cell r="C757" t="str">
            <v>TKKD</v>
          </cell>
          <cell r="D757" t="str">
            <v>PUSAKANAGARA</v>
          </cell>
          <cell r="E757" t="str">
            <v>Suyatno</v>
          </cell>
          <cell r="F757" t="str">
            <v>YTO</v>
          </cell>
          <cell r="G757" t="str">
            <v>Sugiyono</v>
          </cell>
          <cell r="H757" t="str">
            <v>SYO</v>
          </cell>
        </row>
        <row r="758">
          <cell r="B758" t="str">
            <v>TXFM</v>
          </cell>
          <cell r="C758" t="str">
            <v>TXFM</v>
          </cell>
          <cell r="D758" t="str">
            <v>RAYA CIMANGU</v>
          </cell>
          <cell r="E758" t="str">
            <v>Imam Wahyudi</v>
          </cell>
          <cell r="F758" t="str">
            <v>IWD</v>
          </cell>
          <cell r="G758" t="str">
            <v>Zamaludin Yusuf</v>
          </cell>
          <cell r="H758" t="str">
            <v>ZML</v>
          </cell>
        </row>
        <row r="759">
          <cell r="B759" t="str">
            <v>FXWH</v>
          </cell>
          <cell r="C759" t="str">
            <v>FXWH</v>
          </cell>
          <cell r="D759" t="str">
            <v>MUSTIKA PARK PLACE</v>
          </cell>
          <cell r="E759" t="str">
            <v>Triyono Bin Yoso Pawiro</v>
          </cell>
          <cell r="F759" t="str">
            <v>TYO</v>
          </cell>
          <cell r="G759" t="str">
            <v>Imam Maulana Ginanjar</v>
          </cell>
          <cell r="H759" t="str">
            <v>IMG</v>
          </cell>
        </row>
        <row r="760">
          <cell r="B760" t="str">
            <v>TX3Q</v>
          </cell>
          <cell r="C760" t="str">
            <v>TX3Q</v>
          </cell>
          <cell r="D760" t="str">
            <v>A YANI BEKASI</v>
          </cell>
          <cell r="E760" t="str">
            <v>Undang Hermawan</v>
          </cell>
          <cell r="F760" t="str">
            <v>UHN</v>
          </cell>
          <cell r="G760" t="str">
            <v>Wawan Hermawan</v>
          </cell>
          <cell r="H760" t="str">
            <v>WHN</v>
          </cell>
        </row>
        <row r="761">
          <cell r="B761" t="str">
            <v>TD3U</v>
          </cell>
          <cell r="C761" t="str">
            <v>TD3U</v>
          </cell>
          <cell r="D761" t="str">
            <v>RUKO AGUS SALIM DENITA</v>
          </cell>
          <cell r="E761" t="str">
            <v>Edi Riswandi</v>
          </cell>
          <cell r="F761" t="str">
            <v>ERI</v>
          </cell>
          <cell r="G761" t="str">
            <v>Indra Jaya</v>
          </cell>
          <cell r="H761" t="str">
            <v>IJA</v>
          </cell>
        </row>
        <row r="762">
          <cell r="B762" t="str">
            <v>T5WS</v>
          </cell>
          <cell r="C762" t="str">
            <v>T5WS</v>
          </cell>
          <cell r="D762" t="str">
            <v>MUTIARA BEKASI CENTER</v>
          </cell>
          <cell r="E762" t="str">
            <v>Undang Hermawan</v>
          </cell>
          <cell r="F762" t="str">
            <v>UHN</v>
          </cell>
          <cell r="G762" t="str">
            <v>Wawan Hermawan</v>
          </cell>
          <cell r="H762" t="str">
            <v>WHN</v>
          </cell>
        </row>
        <row r="763">
          <cell r="B763" t="str">
            <v>FX3N</v>
          </cell>
          <cell r="C763" t="str">
            <v>FX3N</v>
          </cell>
          <cell r="D763" t="str">
            <v>GRAND GALAXY CITY 78-79</v>
          </cell>
          <cell r="E763" t="str">
            <v>Asep Setiawan</v>
          </cell>
          <cell r="F763" t="str">
            <v>ASN</v>
          </cell>
          <cell r="G763" t="str">
            <v>Roni Sutiawan</v>
          </cell>
          <cell r="H763" t="str">
            <v>RSN</v>
          </cell>
        </row>
        <row r="764">
          <cell r="B764" t="str">
            <v>TBD4</v>
          </cell>
          <cell r="C764" t="str">
            <v>TBD4</v>
          </cell>
          <cell r="D764" t="str">
            <v>GRIYA MUSTIKASARI</v>
          </cell>
          <cell r="E764" t="str">
            <v>Agus Hermawan</v>
          </cell>
          <cell r="F764" t="str">
            <v>AHE</v>
          </cell>
          <cell r="G764" t="str">
            <v>Maggie Nathania Sela S</v>
          </cell>
          <cell r="H764" t="str">
            <v>MSI</v>
          </cell>
        </row>
        <row r="765">
          <cell r="B765" t="str">
            <v>TRII</v>
          </cell>
          <cell r="C765" t="str">
            <v>TRII</v>
          </cell>
          <cell r="D765" t="str">
            <v>WATES SUBANG</v>
          </cell>
          <cell r="E765" t="str">
            <v>Suyatno</v>
          </cell>
          <cell r="F765" t="str">
            <v>YTO</v>
          </cell>
          <cell r="G765" t="str">
            <v>Nedi Junaedi</v>
          </cell>
          <cell r="H765" t="str">
            <v>NDI</v>
          </cell>
        </row>
        <row r="766">
          <cell r="B766" t="str">
            <v>FCLM</v>
          </cell>
          <cell r="C766" t="str">
            <v>FCLM</v>
          </cell>
          <cell r="D766" t="str">
            <v>MUARA GEMBONG</v>
          </cell>
          <cell r="E766" t="str">
            <v>Tarma Efendi</v>
          </cell>
          <cell r="F766" t="str">
            <v>TFI</v>
          </cell>
          <cell r="G766" t="str">
            <v>Eri Eriyanto</v>
          </cell>
          <cell r="H766" t="str">
            <v>EYO</v>
          </cell>
        </row>
        <row r="767">
          <cell r="B767" t="str">
            <v>T7AW</v>
          </cell>
          <cell r="C767" t="str">
            <v>T7AW</v>
          </cell>
          <cell r="D767" t="str">
            <v>PERMATA REGENCY BEKASI</v>
          </cell>
          <cell r="E767" t="str">
            <v>Sony Tri Caksono</v>
          </cell>
          <cell r="F767" t="str">
            <v>STN</v>
          </cell>
          <cell r="G767" t="str">
            <v>Ali Mustopa</v>
          </cell>
          <cell r="H767" t="str">
            <v>AMA</v>
          </cell>
        </row>
        <row r="768">
          <cell r="B768" t="str">
            <v>TWFG</v>
          </cell>
          <cell r="C768" t="str">
            <v>TWFG</v>
          </cell>
          <cell r="D768" t="str">
            <v>CENDANA 19</v>
          </cell>
          <cell r="E768" t="str">
            <v>Undang Hermawan</v>
          </cell>
          <cell r="F768" t="str">
            <v>UHN</v>
          </cell>
          <cell r="G768" t="str">
            <v>Eko Iswanto</v>
          </cell>
          <cell r="H768" t="str">
            <v>EKO</v>
          </cell>
        </row>
        <row r="769">
          <cell r="B769" t="str">
            <v>TKAJ</v>
          </cell>
          <cell r="C769" t="str">
            <v>TKAJ</v>
          </cell>
          <cell r="D769" t="str">
            <v>MAJALAYA KARAWANG</v>
          </cell>
          <cell r="E769" t="str">
            <v>Elan Ruslaeni</v>
          </cell>
          <cell r="F769" t="str">
            <v>ERS</v>
          </cell>
          <cell r="G769" t="str">
            <v>Feri Irawan</v>
          </cell>
          <cell r="H769" t="str">
            <v>FIN</v>
          </cell>
        </row>
        <row r="770">
          <cell r="B770" t="str">
            <v>TFBQ</v>
          </cell>
          <cell r="C770" t="str">
            <v>TFBQ</v>
          </cell>
          <cell r="D770" t="str">
            <v>RAYA SUKATANI 66</v>
          </cell>
          <cell r="E770" t="str">
            <v>Tarma Efendi</v>
          </cell>
          <cell r="F770" t="str">
            <v>TFI</v>
          </cell>
          <cell r="G770" t="str">
            <v>Muji Syukur</v>
          </cell>
          <cell r="H770" t="str">
            <v>MSR</v>
          </cell>
        </row>
        <row r="771">
          <cell r="B771" t="str">
            <v>TXK8</v>
          </cell>
          <cell r="C771" t="str">
            <v>TXK8</v>
          </cell>
          <cell r="D771" t="str">
            <v>GRAND RESIDENCE CITY</v>
          </cell>
          <cell r="E771" t="str">
            <v>Triyono Bin Yoso Pawiro</v>
          </cell>
          <cell r="F771" t="str">
            <v>TYO</v>
          </cell>
          <cell r="G771" t="str">
            <v>Aep Saepudin</v>
          </cell>
          <cell r="H771" t="str">
            <v>APN</v>
          </cell>
        </row>
        <row r="772">
          <cell r="B772" t="str">
            <v>T6X8</v>
          </cell>
          <cell r="C772" t="str">
            <v>T6X8</v>
          </cell>
          <cell r="D772" t="str">
            <v>GRIYA MAS LESTARI</v>
          </cell>
          <cell r="E772" t="str">
            <v>Rochmad Rochmadon</v>
          </cell>
          <cell r="F772" t="str">
            <v>RRN</v>
          </cell>
          <cell r="G772" t="str">
            <v>Onang Mubarok</v>
          </cell>
          <cell r="H772" t="str">
            <v>ONG</v>
          </cell>
        </row>
        <row r="773">
          <cell r="B773" t="str">
            <v>TR8J</v>
          </cell>
          <cell r="C773" t="str">
            <v>TR8J</v>
          </cell>
          <cell r="D773" t="str">
            <v>DUKUH BIMA</v>
          </cell>
          <cell r="E773" t="str">
            <v>Sony Tri Caksono</v>
          </cell>
          <cell r="F773" t="str">
            <v>STN</v>
          </cell>
          <cell r="G773" t="str">
            <v>Ratna Fisah</v>
          </cell>
          <cell r="H773" t="str">
            <v>RFI</v>
          </cell>
        </row>
        <row r="774">
          <cell r="B774" t="str">
            <v>TJCH</v>
          </cell>
          <cell r="C774" t="str">
            <v>TJCH</v>
          </cell>
          <cell r="D774" t="str">
            <v>RUKO VILLA PEKAYON</v>
          </cell>
          <cell r="E774" t="str">
            <v>Asep Setiawan</v>
          </cell>
          <cell r="F774" t="str">
            <v>ASN</v>
          </cell>
          <cell r="G774" t="str">
            <v>Winarko</v>
          </cell>
          <cell r="H774" t="str">
            <v>WIN</v>
          </cell>
        </row>
        <row r="775">
          <cell r="B775" t="str">
            <v>T4C9</v>
          </cell>
          <cell r="C775" t="str">
            <v>T4C9</v>
          </cell>
          <cell r="D775" t="str">
            <v>GEMPOL BANYUSARI</v>
          </cell>
          <cell r="E775" t="str">
            <v>Mahrus</v>
          </cell>
          <cell r="F775" t="str">
            <v>MRS</v>
          </cell>
          <cell r="G775" t="str">
            <v>Abdul Rohman</v>
          </cell>
          <cell r="H775" t="str">
            <v>AHN</v>
          </cell>
        </row>
        <row r="776">
          <cell r="B776" t="str">
            <v>TYEK</v>
          </cell>
          <cell r="C776" t="str">
            <v>TYEK</v>
          </cell>
          <cell r="D776" t="str">
            <v>KARANGANYAR SUBANG</v>
          </cell>
          <cell r="E776" t="str">
            <v>Suyatno</v>
          </cell>
          <cell r="F776" t="str">
            <v>YTO</v>
          </cell>
          <cell r="G776" t="str">
            <v>Yana Casyana</v>
          </cell>
          <cell r="H776" t="str">
            <v>YCA</v>
          </cell>
        </row>
        <row r="777">
          <cell r="B777" t="str">
            <v>TVFU</v>
          </cell>
          <cell r="C777" t="str">
            <v>TVFU</v>
          </cell>
          <cell r="D777" t="str">
            <v>KH MAS MANSYUR</v>
          </cell>
          <cell r="E777" t="str">
            <v>Wildan Imami Al Chakim</v>
          </cell>
          <cell r="F777" t="str">
            <v>WDN</v>
          </cell>
          <cell r="G777" t="str">
            <v>Yusup Bahtiar</v>
          </cell>
          <cell r="H777" t="str">
            <v>YBR</v>
          </cell>
        </row>
        <row r="778">
          <cell r="B778" t="str">
            <v>TGJ0</v>
          </cell>
          <cell r="C778" t="str">
            <v>TGJ0</v>
          </cell>
          <cell r="D778" t="str">
            <v>NANGKA RAYA</v>
          </cell>
          <cell r="E778" t="str">
            <v>Undang Hermawan</v>
          </cell>
          <cell r="F778" t="str">
            <v>UHN</v>
          </cell>
          <cell r="G778" t="str">
            <v>Eko Iswanto</v>
          </cell>
          <cell r="H778" t="str">
            <v>EKO</v>
          </cell>
        </row>
        <row r="779">
          <cell r="B779" t="str">
            <v>TN3A</v>
          </cell>
          <cell r="C779" t="str">
            <v>TN3A</v>
          </cell>
          <cell r="D779" t="str">
            <v>GRAND MUTIARA</v>
          </cell>
          <cell r="E779" t="str">
            <v>Rochmad Rochmadon</v>
          </cell>
          <cell r="F779" t="str">
            <v>RRN</v>
          </cell>
          <cell r="G779" t="str">
            <v>Fitra Arifta Rachman</v>
          </cell>
          <cell r="H779" t="str">
            <v>FAN</v>
          </cell>
        </row>
        <row r="780">
          <cell r="B780" t="str">
            <v>TLQS</v>
          </cell>
          <cell r="C780" t="str">
            <v>TLQS</v>
          </cell>
          <cell r="D780" t="str">
            <v>MUARA BLANAKAN</v>
          </cell>
          <cell r="E780" t="str">
            <v>Suyatno</v>
          </cell>
          <cell r="F780" t="str">
            <v>YTO</v>
          </cell>
          <cell r="G780" t="str">
            <v>Teguh Rianto</v>
          </cell>
          <cell r="H780" t="str">
            <v>TRO</v>
          </cell>
        </row>
        <row r="781">
          <cell r="B781" t="str">
            <v>TQAI</v>
          </cell>
          <cell r="C781" t="str">
            <v>TQAI</v>
          </cell>
          <cell r="D781" t="str">
            <v>WANAJAYA SUBANG</v>
          </cell>
          <cell r="E781" t="str">
            <v>Suyatno</v>
          </cell>
          <cell r="F781" t="str">
            <v>YTO</v>
          </cell>
          <cell r="G781" t="str">
            <v>Nedi Junaedi</v>
          </cell>
          <cell r="H781" t="str">
            <v>NDI</v>
          </cell>
        </row>
        <row r="782">
          <cell r="B782" t="str">
            <v>TVDW</v>
          </cell>
          <cell r="C782" t="str">
            <v>TVDW</v>
          </cell>
          <cell r="D782" t="str">
            <v>GOLDEN CIBITUNG</v>
          </cell>
          <cell r="E782" t="str">
            <v>Tarma Efendi</v>
          </cell>
          <cell r="F782" t="str">
            <v>TFI</v>
          </cell>
          <cell r="G782" t="str">
            <v>Andi Nurdiansyah</v>
          </cell>
          <cell r="H782" t="str">
            <v>AND</v>
          </cell>
        </row>
        <row r="783">
          <cell r="B783" t="str">
            <v>TWOW</v>
          </cell>
          <cell r="C783" t="str">
            <v>TWOW</v>
          </cell>
          <cell r="D783" t="str">
            <v>REST AREA KM 52 B</v>
          </cell>
          <cell r="E783" t="str">
            <v>Achmad Suntoro</v>
          </cell>
          <cell r="F783" t="str">
            <v>ASR</v>
          </cell>
          <cell r="G783" t="str">
            <v>Cecep Hasanudin</v>
          </cell>
          <cell r="H783" t="str">
            <v>CHN</v>
          </cell>
        </row>
        <row r="784">
          <cell r="B784" t="str">
            <v>TJL6</v>
          </cell>
          <cell r="C784" t="str">
            <v>TJL6</v>
          </cell>
          <cell r="D784" t="str">
            <v>TAMAN PURI CENDANA</v>
          </cell>
          <cell r="E784" t="str">
            <v>Edi Riswandi</v>
          </cell>
          <cell r="F784" t="str">
            <v>ERI</v>
          </cell>
          <cell r="G784" t="str">
            <v>Nur Jamal</v>
          </cell>
          <cell r="H784" t="str">
            <v>NJL</v>
          </cell>
        </row>
        <row r="785">
          <cell r="B785" t="str">
            <v>TG9P</v>
          </cell>
          <cell r="C785" t="str">
            <v>TG9P</v>
          </cell>
          <cell r="D785" t="str">
            <v>IRIGASI CIBARUSAH</v>
          </cell>
          <cell r="E785" t="str">
            <v>Triyono Bin Yoso Pawiro</v>
          </cell>
          <cell r="F785" t="str">
            <v>TYO</v>
          </cell>
          <cell r="G785" t="str">
            <v>Hilmanudin</v>
          </cell>
          <cell r="H785" t="str">
            <v>HDN</v>
          </cell>
        </row>
        <row r="786">
          <cell r="B786" t="str">
            <v>TP8G</v>
          </cell>
          <cell r="C786" t="str">
            <v>TP8G</v>
          </cell>
          <cell r="D786" t="str">
            <v>PASIR JENGKOL</v>
          </cell>
          <cell r="E786" t="str">
            <v>Rochmad Rochmadon</v>
          </cell>
          <cell r="F786" t="str">
            <v>RRN</v>
          </cell>
          <cell r="G786" t="str">
            <v>Onang Mubarok</v>
          </cell>
          <cell r="H786" t="str">
            <v>ONG</v>
          </cell>
        </row>
        <row r="787">
          <cell r="B787" t="str">
            <v>TTBB</v>
          </cell>
          <cell r="C787" t="str">
            <v>TTBB</v>
          </cell>
          <cell r="D787" t="str">
            <v>PERMATA WISATA</v>
          </cell>
          <cell r="E787" t="str">
            <v>Triyono Bin Yoso Pawiro</v>
          </cell>
          <cell r="F787" t="str">
            <v>TYO</v>
          </cell>
          <cell r="G787" t="str">
            <v>Aep Saepudin</v>
          </cell>
          <cell r="H787" t="str">
            <v>APN</v>
          </cell>
        </row>
        <row r="788">
          <cell r="B788" t="str">
            <v>TTLC</v>
          </cell>
          <cell r="C788" t="str">
            <v>TTLC</v>
          </cell>
          <cell r="D788" t="str">
            <v>SAGALAHERANG SUBANG</v>
          </cell>
          <cell r="E788" t="str">
            <v>Imam Wahyudi</v>
          </cell>
          <cell r="F788" t="str">
            <v>IWD</v>
          </cell>
          <cell r="G788" t="str">
            <v>Irma Yunita</v>
          </cell>
          <cell r="H788" t="str">
            <v>ITA</v>
          </cell>
        </row>
        <row r="789">
          <cell r="B789" t="str">
            <v>T0TM</v>
          </cell>
          <cell r="C789" t="str">
            <v>T0TM</v>
          </cell>
          <cell r="D789" t="str">
            <v>TANGGULUN BARAT</v>
          </cell>
          <cell r="E789" t="str">
            <v>Imam Wahyudi</v>
          </cell>
          <cell r="F789" t="str">
            <v>IWD</v>
          </cell>
          <cell r="G789" t="str">
            <v>Asep Solehudin</v>
          </cell>
          <cell r="H789" t="str">
            <v>ASP</v>
          </cell>
        </row>
        <row r="790">
          <cell r="B790" t="str">
            <v>TZSK</v>
          </cell>
          <cell r="C790" t="str">
            <v>TZSK</v>
          </cell>
          <cell r="D790" t="str">
            <v>RAYA JOYO MARTONO</v>
          </cell>
          <cell r="E790" t="str">
            <v>Edi Riswandi</v>
          </cell>
          <cell r="F790" t="str">
            <v>ERI</v>
          </cell>
          <cell r="G790" t="str">
            <v>Stefanus</v>
          </cell>
          <cell r="H790" t="str">
            <v>STF</v>
          </cell>
        </row>
        <row r="791">
          <cell r="B791" t="str">
            <v>F47B</v>
          </cell>
          <cell r="C791" t="str">
            <v>F47B</v>
          </cell>
          <cell r="D791" t="str">
            <v>PERMATA CIKAMPEK</v>
          </cell>
          <cell r="E791" t="str">
            <v>Mahrus</v>
          </cell>
          <cell r="F791" t="str">
            <v>MRS</v>
          </cell>
          <cell r="G791" t="str">
            <v>Suprapti Rahayu</v>
          </cell>
          <cell r="H791" t="str">
            <v>SHA</v>
          </cell>
        </row>
        <row r="792">
          <cell r="B792" t="str">
            <v>FRL1</v>
          </cell>
          <cell r="C792" t="str">
            <v>FRL1</v>
          </cell>
          <cell r="D792" t="str">
            <v>RAYA KEPUH</v>
          </cell>
          <cell r="E792" t="str">
            <v>Elan Ruslaeni</v>
          </cell>
          <cell r="F792" t="str">
            <v>ERS</v>
          </cell>
          <cell r="G792" t="str">
            <v>Sohibul Hidayat</v>
          </cell>
          <cell r="H792" t="str">
            <v>SHT</v>
          </cell>
        </row>
        <row r="793">
          <cell r="B793" t="str">
            <v>FRZG</v>
          </cell>
          <cell r="C793" t="str">
            <v>FRZG</v>
          </cell>
          <cell r="D793" t="str">
            <v>SULUKUNING</v>
          </cell>
          <cell r="E793" t="str">
            <v>Suharno</v>
          </cell>
          <cell r="F793" t="str">
            <v>SHO</v>
          </cell>
          <cell r="G793" t="str">
            <v>Ridwan Ilyas Suhendar</v>
          </cell>
          <cell r="H793" t="str">
            <v>RIS</v>
          </cell>
        </row>
        <row r="794">
          <cell r="B794" t="str">
            <v>TGQC</v>
          </cell>
          <cell r="C794" t="str">
            <v>TGQC</v>
          </cell>
          <cell r="D794" t="str">
            <v>SEGARAN</v>
          </cell>
          <cell r="E794" t="str">
            <v>Elan Ruslaeni</v>
          </cell>
          <cell r="F794" t="str">
            <v>ERS</v>
          </cell>
          <cell r="G794" t="str">
            <v>Rudi Septiadi</v>
          </cell>
          <cell r="H794" t="str">
            <v>RSI</v>
          </cell>
        </row>
        <row r="795">
          <cell r="B795" t="str">
            <v>T9L8</v>
          </cell>
          <cell r="C795" t="str">
            <v>T9L8</v>
          </cell>
          <cell r="D795" t="str">
            <v>TAMBAK DAHAN</v>
          </cell>
          <cell r="E795" t="str">
            <v>Suyatno</v>
          </cell>
          <cell r="F795" t="str">
            <v>YTO</v>
          </cell>
          <cell r="G795" t="str">
            <v>Yana Casyana</v>
          </cell>
          <cell r="H795" t="str">
            <v>YCA</v>
          </cell>
        </row>
        <row r="796">
          <cell r="B796" t="str">
            <v>THMN</v>
          </cell>
          <cell r="C796" t="str">
            <v>THMN</v>
          </cell>
          <cell r="D796" t="str">
            <v>NAROGONG PENGASINAN</v>
          </cell>
          <cell r="E796" t="str">
            <v>Wildan Imami Al Chakim</v>
          </cell>
          <cell r="F796" t="str">
            <v>WDN</v>
          </cell>
          <cell r="G796" t="str">
            <v>Zainal Arifin</v>
          </cell>
          <cell r="H796" t="str">
            <v>ZAN</v>
          </cell>
        </row>
        <row r="797">
          <cell r="B797" t="str">
            <v>FFII</v>
          </cell>
          <cell r="C797" t="str">
            <v>FFII</v>
          </cell>
          <cell r="D797" t="str">
            <v>BEKASI TIMUR REGENCY 5</v>
          </cell>
          <cell r="E797" t="str">
            <v>Agus Hermawan</v>
          </cell>
          <cell r="F797" t="str">
            <v>AHE</v>
          </cell>
          <cell r="G797" t="str">
            <v>Sri Lestari</v>
          </cell>
          <cell r="H797" t="str">
            <v>SLI</v>
          </cell>
        </row>
        <row r="798">
          <cell r="B798" t="str">
            <v>TBPY</v>
          </cell>
          <cell r="C798" t="str">
            <v>TBPY</v>
          </cell>
          <cell r="D798" t="str">
            <v>KUSUMA UTARA</v>
          </cell>
          <cell r="E798" t="str">
            <v>Edi Riswandi</v>
          </cell>
          <cell r="F798" t="str">
            <v>ERI</v>
          </cell>
          <cell r="G798" t="str">
            <v>Indra Jaya</v>
          </cell>
          <cell r="H798" t="str">
            <v>IJA</v>
          </cell>
        </row>
        <row r="799">
          <cell r="B799" t="str">
            <v>T3BS</v>
          </cell>
          <cell r="C799" t="str">
            <v>T3BS</v>
          </cell>
          <cell r="D799" t="str">
            <v>RAYA SUKAMANAH</v>
          </cell>
          <cell r="E799" t="str">
            <v>Mahrus</v>
          </cell>
          <cell r="F799" t="str">
            <v>MRS</v>
          </cell>
          <cell r="G799" t="str">
            <v>Suprapti Rahayu</v>
          </cell>
          <cell r="H799" t="str">
            <v>SHA</v>
          </cell>
        </row>
        <row r="800">
          <cell r="B800" t="str">
            <v>TKSE</v>
          </cell>
          <cell r="C800" t="str">
            <v>TKSE</v>
          </cell>
          <cell r="D800" t="str">
            <v>KARANGSINOM</v>
          </cell>
          <cell r="E800" t="str">
            <v>Mahrus</v>
          </cell>
          <cell r="F800" t="str">
            <v>MRS</v>
          </cell>
          <cell r="G800" t="str">
            <v>Agung Gunawan</v>
          </cell>
          <cell r="H800" t="str">
            <v>AGN</v>
          </cell>
        </row>
        <row r="801">
          <cell r="B801" t="str">
            <v>TW7C</v>
          </cell>
          <cell r="C801" t="str">
            <v>TW7C</v>
          </cell>
          <cell r="D801" t="str">
            <v>KARANGMUKTI</v>
          </cell>
          <cell r="E801" t="str">
            <v>Tarma Efendi</v>
          </cell>
          <cell r="F801" t="str">
            <v>TFI</v>
          </cell>
          <cell r="G801" t="str">
            <v>Mulyanto</v>
          </cell>
          <cell r="H801" t="str">
            <v>MYO</v>
          </cell>
        </row>
        <row r="802">
          <cell r="B802" t="str">
            <v>THVW</v>
          </cell>
          <cell r="C802" t="str">
            <v>THVW</v>
          </cell>
          <cell r="D802" t="str">
            <v>KARTINI RAYA</v>
          </cell>
          <cell r="E802" t="str">
            <v>Asep Setiawan</v>
          </cell>
          <cell r="F802" t="str">
            <v>ASN</v>
          </cell>
          <cell r="G802" t="str">
            <v>Didi Suhandi</v>
          </cell>
          <cell r="H802" t="str">
            <v>DSI</v>
          </cell>
        </row>
        <row r="803">
          <cell r="B803" t="str">
            <v>T7LM</v>
          </cell>
          <cell r="C803" t="str">
            <v>T7LM</v>
          </cell>
          <cell r="D803" t="str">
            <v>TEUKU UMAR</v>
          </cell>
          <cell r="E803" t="str">
            <v>Sony Tri Caksono</v>
          </cell>
          <cell r="F803" t="str">
            <v>STN</v>
          </cell>
          <cell r="G803" t="str">
            <v>Fahmi</v>
          </cell>
          <cell r="H803" t="str">
            <v>FHI</v>
          </cell>
        </row>
        <row r="804">
          <cell r="B804" t="str">
            <v>FLCQ</v>
          </cell>
          <cell r="C804" t="str">
            <v>FLCQ</v>
          </cell>
          <cell r="D804" t="str">
            <v>SURHA ATMAJA</v>
          </cell>
          <cell r="E804" t="str">
            <v>Imam Wahyudi</v>
          </cell>
          <cell r="F804" t="str">
            <v>IWD</v>
          </cell>
          <cell r="G804" t="str">
            <v>Zamaludin Yusuf</v>
          </cell>
          <cell r="H804" t="str">
            <v>ZML</v>
          </cell>
        </row>
        <row r="805">
          <cell r="B805" t="str">
            <v>T9ET</v>
          </cell>
          <cell r="C805" t="str">
            <v>T9ET</v>
          </cell>
          <cell r="D805" t="str">
            <v>JATISARI BARU</v>
          </cell>
          <cell r="E805" t="str">
            <v>Mahrus</v>
          </cell>
          <cell r="F805" t="str">
            <v>MRS</v>
          </cell>
          <cell r="G805" t="str">
            <v>Abdul Rohman</v>
          </cell>
          <cell r="H805" t="str">
            <v>AHN</v>
          </cell>
        </row>
        <row r="806">
          <cell r="B806" t="str">
            <v>TUFY</v>
          </cell>
          <cell r="C806" t="str">
            <v>TUFY</v>
          </cell>
          <cell r="D806" t="str">
            <v>POINT REST AREA KM 88 A2</v>
          </cell>
          <cell r="E806" t="str">
            <v>Suharno</v>
          </cell>
          <cell r="F806" t="str">
            <v>SHO</v>
          </cell>
          <cell r="G806" t="str">
            <v>Rizki Hikmatul Rahmawan</v>
          </cell>
          <cell r="H806" t="str">
            <v>RHN</v>
          </cell>
        </row>
        <row r="807">
          <cell r="B807" t="str">
            <v>T4LU</v>
          </cell>
          <cell r="C807" t="str">
            <v>T4LU</v>
          </cell>
          <cell r="D807" t="str">
            <v>KP PULO SIRIH</v>
          </cell>
          <cell r="E807" t="str">
            <v>Tarma Efendi</v>
          </cell>
          <cell r="F807" t="str">
            <v>TFI</v>
          </cell>
          <cell r="G807" t="str">
            <v>Eri Eriyanto</v>
          </cell>
          <cell r="H807" t="str">
            <v>EYO</v>
          </cell>
        </row>
        <row r="808">
          <cell r="B808" t="str">
            <v>FWFB</v>
          </cell>
          <cell r="C808" t="str">
            <v>FWFB</v>
          </cell>
          <cell r="D808" t="str">
            <v>PERUM BUMI PURWA RAYA</v>
          </cell>
          <cell r="E808" t="str">
            <v>Suparman</v>
          </cell>
          <cell r="F808" t="str">
            <v>SPN</v>
          </cell>
          <cell r="G808" t="str">
            <v>Rijqi Haqiqi</v>
          </cell>
          <cell r="H808" t="str">
            <v>RHI</v>
          </cell>
        </row>
        <row r="809">
          <cell r="B809" t="str">
            <v>TB2M</v>
          </cell>
          <cell r="C809" t="str">
            <v>TB2M</v>
          </cell>
          <cell r="D809" t="str">
            <v>RAYA MUKTIWARI</v>
          </cell>
          <cell r="E809" t="str">
            <v>Sony Tri Caksono</v>
          </cell>
          <cell r="F809" t="str">
            <v>STN</v>
          </cell>
          <cell r="G809" t="str">
            <v>Edi Endriyanto</v>
          </cell>
          <cell r="H809" t="str">
            <v>ERO</v>
          </cell>
        </row>
        <row r="810">
          <cell r="B810" t="str">
            <v>TL6I</v>
          </cell>
          <cell r="C810" t="str">
            <v>TL6I</v>
          </cell>
          <cell r="D810" t="str">
            <v>ALUN ALUN BEKASI</v>
          </cell>
          <cell r="E810" t="str">
            <v>Asep Setiawan</v>
          </cell>
          <cell r="F810" t="str">
            <v>ASN</v>
          </cell>
          <cell r="G810" t="str">
            <v>Didi Suhandi</v>
          </cell>
          <cell r="H810" t="str">
            <v>DSI</v>
          </cell>
        </row>
        <row r="811">
          <cell r="B811" t="str">
            <v>TQFS</v>
          </cell>
          <cell r="C811" t="str">
            <v>TQFS</v>
          </cell>
          <cell r="D811" t="str">
            <v>POINT REST AREA KM 72 A3</v>
          </cell>
          <cell r="E811" t="str">
            <v>Suparman</v>
          </cell>
          <cell r="F811" t="str">
            <v>SPN</v>
          </cell>
          <cell r="G811" t="str">
            <v>Deenik Bintang Ihdaasyar</v>
          </cell>
          <cell r="H811" t="str">
            <v>DBI</v>
          </cell>
        </row>
        <row r="812">
          <cell r="B812" t="str">
            <v>TVCF</v>
          </cell>
          <cell r="C812" t="str">
            <v>TVCF</v>
          </cell>
          <cell r="D812" t="str">
            <v>POINT REST AREA KM 88 B</v>
          </cell>
          <cell r="E812" t="str">
            <v>Suharno</v>
          </cell>
          <cell r="F812" t="str">
            <v>SHO</v>
          </cell>
          <cell r="G812" t="str">
            <v>Ridwan Ilyas Suhendar</v>
          </cell>
          <cell r="H812" t="str">
            <v>RIS</v>
          </cell>
        </row>
        <row r="813">
          <cell r="B813" t="str">
            <v>TC9B</v>
          </cell>
          <cell r="C813" t="str">
            <v>TC9B</v>
          </cell>
          <cell r="D813" t="str">
            <v>DAWUAN ROYAL RESIDENCE</v>
          </cell>
          <cell r="E813" t="str">
            <v>Mahrus</v>
          </cell>
          <cell r="F813" t="str">
            <v>MRS</v>
          </cell>
          <cell r="G813" t="str">
            <v>Agung Gunawan</v>
          </cell>
          <cell r="H813" t="str">
            <v>AGN</v>
          </cell>
        </row>
        <row r="814">
          <cell r="B814" t="str">
            <v>F1RG</v>
          </cell>
          <cell r="C814" t="str">
            <v>F1RG</v>
          </cell>
          <cell r="D814" t="str">
            <v>KP PULO BAMBU</v>
          </cell>
          <cell r="E814" t="str">
            <v>Tarma Efendi</v>
          </cell>
          <cell r="F814" t="str">
            <v>TFI</v>
          </cell>
          <cell r="G814" t="str">
            <v>Aep Saepudin</v>
          </cell>
          <cell r="H814" t="str">
            <v>AEP</v>
          </cell>
        </row>
        <row r="815">
          <cell r="B815" t="str">
            <v>TDRB</v>
          </cell>
          <cell r="C815" t="str">
            <v>TDRB</v>
          </cell>
          <cell r="D815" t="str">
            <v>RUKO RESINDA</v>
          </cell>
          <cell r="E815" t="str">
            <v>Achmad Suntoro</v>
          </cell>
          <cell r="F815" t="str">
            <v>ASR</v>
          </cell>
          <cell r="G815" t="str">
            <v>Irmanudin</v>
          </cell>
          <cell r="H815" t="str">
            <v>INN</v>
          </cell>
        </row>
        <row r="816">
          <cell r="B816" t="str">
            <v>F72B</v>
          </cell>
          <cell r="C816" t="str">
            <v>F72B</v>
          </cell>
          <cell r="D816" t="str">
            <v>SUKARUKUN</v>
          </cell>
          <cell r="E816" t="str">
            <v>Tarma Efendi</v>
          </cell>
          <cell r="F816" t="str">
            <v>TFI</v>
          </cell>
          <cell r="G816" t="str">
            <v>Aep Saepudin</v>
          </cell>
          <cell r="H816" t="str">
            <v>AEP</v>
          </cell>
        </row>
        <row r="817">
          <cell r="B817" t="str">
            <v>TBRJ</v>
          </cell>
          <cell r="C817" t="str">
            <v>TBRJ</v>
          </cell>
          <cell r="D817" t="str">
            <v>CURUG KARAWANG</v>
          </cell>
          <cell r="E817" t="str">
            <v>Rochmad Rochmadon</v>
          </cell>
          <cell r="F817" t="str">
            <v>RRN</v>
          </cell>
          <cell r="G817" t="str">
            <v>Dedi Buldan</v>
          </cell>
          <cell r="H817" t="str">
            <v>DBN</v>
          </cell>
        </row>
        <row r="818">
          <cell r="B818" t="str">
            <v>TEKV</v>
          </cell>
          <cell r="C818" t="str">
            <v>TEKV</v>
          </cell>
          <cell r="D818" t="str">
            <v>BAYAN MUSTIKA JAYA</v>
          </cell>
          <cell r="E818" t="str">
            <v>Agus Hermawan</v>
          </cell>
          <cell r="F818" t="str">
            <v>AHE</v>
          </cell>
          <cell r="G818" t="str">
            <v>Ari Sudaryanto</v>
          </cell>
          <cell r="H818" t="str">
            <v>ARS</v>
          </cell>
        </row>
        <row r="819">
          <cell r="B819" t="str">
            <v>TSQW</v>
          </cell>
          <cell r="C819" t="str">
            <v>TSQW</v>
          </cell>
          <cell r="D819" t="str">
            <v>JALAN SETIA</v>
          </cell>
          <cell r="E819" t="str">
            <v>Wildan Imami Al Chakim</v>
          </cell>
          <cell r="F819" t="str">
            <v>WDN</v>
          </cell>
          <cell r="G819" t="str">
            <v>Zainal Arifin</v>
          </cell>
          <cell r="H819" t="str">
            <v>ZAN</v>
          </cell>
        </row>
        <row r="820">
          <cell r="B820" t="str">
            <v>T5OX</v>
          </cell>
          <cell r="C820" t="str">
            <v>T5OX</v>
          </cell>
          <cell r="D820" t="str">
            <v>GRAND WISATA 30 - 31</v>
          </cell>
          <cell r="E820" t="str">
            <v>Sony Tri Caksono</v>
          </cell>
          <cell r="F820" t="str">
            <v>STN</v>
          </cell>
          <cell r="G820" t="str">
            <v>Ratna Fisah</v>
          </cell>
          <cell r="H820" t="str">
            <v>RFI</v>
          </cell>
        </row>
        <row r="821">
          <cell r="B821" t="str">
            <v>TGQZ</v>
          </cell>
          <cell r="C821" t="str">
            <v>TGQZ</v>
          </cell>
          <cell r="D821" t="str">
            <v>RAYA H UMAR</v>
          </cell>
          <cell r="E821" t="str">
            <v>Asep Setiawan</v>
          </cell>
          <cell r="F821" t="str">
            <v>ASN</v>
          </cell>
          <cell r="G821" t="str">
            <v>Roni Sutiawan</v>
          </cell>
          <cell r="H821" t="str">
            <v>RSN</v>
          </cell>
        </row>
        <row r="822">
          <cell r="B822" t="str">
            <v>FXO6</v>
          </cell>
          <cell r="C822" t="str">
            <v>FXO6</v>
          </cell>
          <cell r="D822" t="str">
            <v>RUKO GOOD LAND</v>
          </cell>
          <cell r="E822" t="str">
            <v>Wildan Imami Al Chakim</v>
          </cell>
          <cell r="F822" t="str">
            <v>WDN</v>
          </cell>
          <cell r="G822" t="str">
            <v>Yusup Bahtiar</v>
          </cell>
          <cell r="H822" t="str">
            <v>YBR</v>
          </cell>
        </row>
        <row r="823">
          <cell r="B823" t="str">
            <v>F98S</v>
          </cell>
          <cell r="C823" t="str">
            <v>F98S</v>
          </cell>
          <cell r="D823" t="str">
            <v>FAMILIA URBAN</v>
          </cell>
          <cell r="E823" t="str">
            <v>Agus Hermawan</v>
          </cell>
          <cell r="F823" t="str">
            <v>AHE</v>
          </cell>
          <cell r="G823" t="str">
            <v>Maggie Nathania Sela S</v>
          </cell>
          <cell r="H823" t="str">
            <v>MSI</v>
          </cell>
        </row>
        <row r="824">
          <cell r="B824" t="str">
            <v>TFCR</v>
          </cell>
          <cell r="C824" t="str">
            <v>TFCR</v>
          </cell>
          <cell r="D824" t="str">
            <v>PAGON SUBANG</v>
          </cell>
          <cell r="E824" t="str">
            <v>Suyatno</v>
          </cell>
          <cell r="F824" t="str">
            <v>YTO</v>
          </cell>
          <cell r="G824" t="str">
            <v>Samsul Bahri</v>
          </cell>
          <cell r="H824" t="str">
            <v>SBI</v>
          </cell>
        </row>
        <row r="825">
          <cell r="B825" t="str">
            <v>FBO6</v>
          </cell>
          <cell r="C825" t="str">
            <v>FBO6</v>
          </cell>
          <cell r="D825" t="str">
            <v>CIPEUNDEUY LENGKONG</v>
          </cell>
          <cell r="E825" t="str">
            <v>Imam Wahyudi</v>
          </cell>
          <cell r="F825" t="str">
            <v>IWD</v>
          </cell>
          <cell r="G825" t="str">
            <v>Asep Solehudin</v>
          </cell>
          <cell r="H825" t="str">
            <v>ASP</v>
          </cell>
        </row>
        <row r="826">
          <cell r="B826" t="str">
            <v>FU6H</v>
          </cell>
          <cell r="C826" t="str">
            <v>FU6H</v>
          </cell>
          <cell r="D826" t="str">
            <v>RS PERMATA KELUARGA</v>
          </cell>
          <cell r="E826" t="str">
            <v>Achmad Suntoro</v>
          </cell>
          <cell r="F826" t="str">
            <v>ASR</v>
          </cell>
          <cell r="G826" t="str">
            <v>Agus Julianto</v>
          </cell>
          <cell r="H826" t="str">
            <v>AJO</v>
          </cell>
        </row>
        <row r="827">
          <cell r="B827" t="str">
            <v>T2OJ</v>
          </cell>
          <cell r="C827" t="str">
            <v>T2OJ</v>
          </cell>
          <cell r="D827" t="str">
            <v>SETIA DARMA RAYA</v>
          </cell>
          <cell r="E827" t="str">
            <v>Sony Tri Caksono</v>
          </cell>
          <cell r="F827" t="str">
            <v>STN</v>
          </cell>
          <cell r="G827" t="str">
            <v>Endang Sutrisna</v>
          </cell>
          <cell r="H827" t="str">
            <v>ETA</v>
          </cell>
        </row>
        <row r="828">
          <cell r="B828" t="str">
            <v>TY7G</v>
          </cell>
          <cell r="C828" t="str">
            <v>TY7G</v>
          </cell>
          <cell r="D828" t="str">
            <v>POINT REST AREA KM 72 A2</v>
          </cell>
          <cell r="E828" t="str">
            <v>Suparman</v>
          </cell>
          <cell r="F828" t="str">
            <v>SPN</v>
          </cell>
          <cell r="G828" t="str">
            <v>Deenik Bintang Ihdaasyar</v>
          </cell>
          <cell r="H828" t="str">
            <v>DBI</v>
          </cell>
        </row>
        <row r="829">
          <cell r="B829" t="str">
            <v>FCSL</v>
          </cell>
          <cell r="C829" t="str">
            <v>FCSL</v>
          </cell>
          <cell r="D829" t="str">
            <v>YON ARMED 7</v>
          </cell>
          <cell r="E829" t="str">
            <v>Agus Hermawan</v>
          </cell>
          <cell r="F829" t="str">
            <v>AHE</v>
          </cell>
          <cell r="G829" t="str">
            <v>Eko Setiono</v>
          </cell>
          <cell r="H829" t="str">
            <v>ESO</v>
          </cell>
        </row>
        <row r="830">
          <cell r="B830" t="str">
            <v>FL4N</v>
          </cell>
          <cell r="C830" t="str">
            <v>FL4N</v>
          </cell>
          <cell r="D830" t="str">
            <v>CIKETING UDIK</v>
          </cell>
          <cell r="E830" t="str">
            <v>Agus Hermawan</v>
          </cell>
          <cell r="F830" t="str">
            <v>AHE</v>
          </cell>
          <cell r="G830" t="str">
            <v>Eko Setiono</v>
          </cell>
          <cell r="H830" t="str">
            <v>ESO</v>
          </cell>
        </row>
        <row r="831">
          <cell r="B831" t="str">
            <v>TO5Y</v>
          </cell>
          <cell r="C831" t="str">
            <v>TO5Y</v>
          </cell>
          <cell r="D831" t="str">
            <v>BUMI PAGADEN PERMAI 2</v>
          </cell>
          <cell r="E831" t="str">
            <v>Suyatno</v>
          </cell>
          <cell r="F831" t="str">
            <v>YTO</v>
          </cell>
          <cell r="G831" t="str">
            <v>Nedi Junaedi</v>
          </cell>
          <cell r="H831" t="str">
            <v>NDI</v>
          </cell>
        </row>
        <row r="832">
          <cell r="B832" t="str">
            <v>T0DG</v>
          </cell>
          <cell r="C832" t="str">
            <v>T0DG</v>
          </cell>
          <cell r="D832" t="str">
            <v>KK SINGAWINATA</v>
          </cell>
          <cell r="E832" t="str">
            <v>Suharno</v>
          </cell>
          <cell r="F832" t="str">
            <v>SHO</v>
          </cell>
          <cell r="G832" t="str">
            <v>Priyan Muharofian</v>
          </cell>
          <cell r="H832" t="str">
            <v>PMN</v>
          </cell>
        </row>
        <row r="833">
          <cell r="B833" t="str">
            <v>TY19</v>
          </cell>
          <cell r="C833" t="str">
            <v>TY19</v>
          </cell>
          <cell r="D833" t="str">
            <v>GRAND WISATA LAMONTE</v>
          </cell>
          <cell r="E833" t="str">
            <v>Sony Tri Caksono</v>
          </cell>
          <cell r="F833" t="str">
            <v>STN</v>
          </cell>
          <cell r="G833" t="str">
            <v>Ratna Fisah</v>
          </cell>
          <cell r="H833" t="str">
            <v>RFI</v>
          </cell>
        </row>
        <row r="834">
          <cell r="B834" t="str">
            <v>TLOS</v>
          </cell>
          <cell r="C834" t="str">
            <v>TLOS</v>
          </cell>
          <cell r="D834" t="str">
            <v>AKSES TOL KALIJATI</v>
          </cell>
          <cell r="E834" t="str">
            <v>Suyatno</v>
          </cell>
          <cell r="F834" t="str">
            <v>YTO</v>
          </cell>
          <cell r="G834" t="str">
            <v>Samsul Bahri</v>
          </cell>
          <cell r="H834" t="str">
            <v>SBI</v>
          </cell>
        </row>
        <row r="835">
          <cell r="B835" t="str">
            <v>TEQC</v>
          </cell>
          <cell r="C835" t="str">
            <v>TEQC</v>
          </cell>
          <cell r="D835" t="str">
            <v>RAYA PINAYUNGAN</v>
          </cell>
          <cell r="E835" t="str">
            <v>Achmad Suntoro</v>
          </cell>
          <cell r="F835" t="str">
            <v>ASR</v>
          </cell>
          <cell r="G835" t="str">
            <v>Agus Hermawan</v>
          </cell>
          <cell r="H835" t="str">
            <v>AHW</v>
          </cell>
        </row>
        <row r="836">
          <cell r="B836" t="str">
            <v>FFB6</v>
          </cell>
          <cell r="C836" t="str">
            <v>FFB6</v>
          </cell>
          <cell r="D836" t="str">
            <v>COMPRENG</v>
          </cell>
          <cell r="E836" t="str">
            <v>Suyatno</v>
          </cell>
          <cell r="F836" t="str">
            <v>YTO</v>
          </cell>
          <cell r="G836" t="str">
            <v>Yana Casyana</v>
          </cell>
          <cell r="H836" t="str">
            <v>YCA</v>
          </cell>
        </row>
        <row r="837">
          <cell r="B837" t="str">
            <v>TKIH</v>
          </cell>
          <cell r="C837" t="str">
            <v>TKIH</v>
          </cell>
          <cell r="D837" t="str">
            <v>RAYA CIRANGON</v>
          </cell>
          <cell r="E837" t="str">
            <v>Elan Ruslaeni</v>
          </cell>
          <cell r="F837" t="str">
            <v>ERS</v>
          </cell>
          <cell r="G837" t="str">
            <v>Feri Irawan</v>
          </cell>
          <cell r="H837" t="str">
            <v>FIN</v>
          </cell>
        </row>
        <row r="838">
          <cell r="B838" t="str">
            <v>TEXX</v>
          </cell>
          <cell r="C838" t="str">
            <v>TEXX</v>
          </cell>
          <cell r="D838" t="str">
            <v>BOJONG MANGU</v>
          </cell>
          <cell r="E838" t="str">
            <v>Achmad Suntoro</v>
          </cell>
          <cell r="F838" t="str">
            <v>ASR</v>
          </cell>
          <cell r="G838" t="str">
            <v>Arif Syaifudin</v>
          </cell>
          <cell r="H838" t="str">
            <v>ADN</v>
          </cell>
        </row>
        <row r="839">
          <cell r="B839" t="str">
            <v>TQU4</v>
          </cell>
          <cell r="C839" t="str">
            <v>TQU4</v>
          </cell>
          <cell r="D839" t="str">
            <v>GRAND GALAXY 05</v>
          </cell>
          <cell r="E839" t="str">
            <v>Asep Setiawan</v>
          </cell>
          <cell r="F839" t="str">
            <v>ASN</v>
          </cell>
          <cell r="G839" t="str">
            <v>Roni Sutiawan</v>
          </cell>
          <cell r="H839" t="str">
            <v>RSN</v>
          </cell>
        </row>
        <row r="840">
          <cell r="B840" t="str">
            <v>FWOB</v>
          </cell>
          <cell r="C840" t="str">
            <v>FWOB</v>
          </cell>
          <cell r="D840" t="str">
            <v>GONDANG</v>
          </cell>
          <cell r="E840" t="str">
            <v>Triyono Bin Yoso Pawiro</v>
          </cell>
          <cell r="F840" t="str">
            <v>TYO</v>
          </cell>
          <cell r="G840" t="str">
            <v>Aep Saepudin</v>
          </cell>
          <cell r="H840" t="str">
            <v>APN</v>
          </cell>
        </row>
        <row r="841">
          <cell r="B841" t="str">
            <v>FN9B</v>
          </cell>
          <cell r="C841" t="str">
            <v>FN9B</v>
          </cell>
          <cell r="D841" t="str">
            <v>3 BISNIS</v>
          </cell>
          <cell r="E841" t="str">
            <v>Elan Ruslaeni</v>
          </cell>
          <cell r="F841" t="str">
            <v>ERS</v>
          </cell>
          <cell r="G841" t="str">
            <v>Sohibul Hidayat</v>
          </cell>
          <cell r="H841" t="str">
            <v>SHT</v>
          </cell>
        </row>
        <row r="842">
          <cell r="B842" t="str">
            <v>FCDY</v>
          </cell>
          <cell r="C842" t="str">
            <v>FCDY</v>
          </cell>
          <cell r="D842" t="str">
            <v>BEKASI TIMUR REGENCY 7</v>
          </cell>
          <cell r="E842" t="str">
            <v>Triyono Bin Yoso Pawiro</v>
          </cell>
          <cell r="F842" t="str">
            <v>TYO</v>
          </cell>
          <cell r="G842" t="str">
            <v>Aep Saepudin</v>
          </cell>
          <cell r="H842" t="str">
            <v>APN</v>
          </cell>
        </row>
        <row r="843">
          <cell r="B843" t="str">
            <v>F4UV</v>
          </cell>
          <cell r="C843" t="str">
            <v>F4UV</v>
          </cell>
          <cell r="D843" t="str">
            <v>PERUM GRIYA INDAH CIKAMPEK</v>
          </cell>
          <cell r="E843" t="str">
            <v>Rochmad Rochmadon</v>
          </cell>
          <cell r="F843" t="str">
            <v>RRN</v>
          </cell>
          <cell r="G843" t="str">
            <v>Eddy Cahyadi</v>
          </cell>
          <cell r="H843" t="str">
            <v>ECI</v>
          </cell>
        </row>
        <row r="844">
          <cell r="B844" t="str">
            <v>TMOX</v>
          </cell>
          <cell r="C844" t="str">
            <v>TMOX</v>
          </cell>
          <cell r="D844" t="str">
            <v>PANGKALAN WANAKERTA</v>
          </cell>
          <cell r="E844" t="str">
            <v>Achmad Suntoro</v>
          </cell>
          <cell r="F844" t="str">
            <v>ASR</v>
          </cell>
          <cell r="G844" t="str">
            <v>Arif Syaifudin</v>
          </cell>
          <cell r="H844" t="str">
            <v>ADN</v>
          </cell>
        </row>
        <row r="845">
          <cell r="B845" t="str">
            <v>T6XA</v>
          </cell>
          <cell r="C845" t="str">
            <v>T6XA</v>
          </cell>
          <cell r="D845" t="str">
            <v>RAYA KETAPANG</v>
          </cell>
          <cell r="E845" t="str">
            <v>Asep Setiawan</v>
          </cell>
          <cell r="F845" t="str">
            <v>ASN</v>
          </cell>
          <cell r="G845" t="str">
            <v>Winarko</v>
          </cell>
          <cell r="H845" t="str">
            <v>WIN</v>
          </cell>
        </row>
        <row r="846">
          <cell r="B846" t="str">
            <v>TR0L</v>
          </cell>
          <cell r="C846" t="str">
            <v>TR0L</v>
          </cell>
          <cell r="D846" t="str">
            <v>SUKAKERTA KARAWANG</v>
          </cell>
          <cell r="E846" t="str">
            <v>Mahrus</v>
          </cell>
          <cell r="F846" t="str">
            <v>MRS</v>
          </cell>
          <cell r="G846" t="str">
            <v>Epi Sumantri</v>
          </cell>
          <cell r="H846" t="str">
            <v>EPI</v>
          </cell>
        </row>
        <row r="847">
          <cell r="B847" t="str">
            <v>TG60</v>
          </cell>
          <cell r="C847" t="str">
            <v>TG60</v>
          </cell>
          <cell r="D847" t="str">
            <v>BINTARA 8</v>
          </cell>
          <cell r="E847" t="str">
            <v>Undang Hermawan</v>
          </cell>
          <cell r="F847" t="str">
            <v>UHN</v>
          </cell>
          <cell r="G847" t="str">
            <v>Jati Setiyo Rohmat</v>
          </cell>
          <cell r="H847" t="str">
            <v>JSR</v>
          </cell>
        </row>
        <row r="848">
          <cell r="B848" t="str">
            <v>TP6Z</v>
          </cell>
          <cell r="C848" t="str">
            <v>TP6Z</v>
          </cell>
          <cell r="D848" t="str">
            <v>SIMPAR</v>
          </cell>
          <cell r="E848" t="str">
            <v>Suyatno</v>
          </cell>
          <cell r="F848" t="str">
            <v>YTO</v>
          </cell>
          <cell r="G848" t="str">
            <v>Nedi Junaedi</v>
          </cell>
          <cell r="H848" t="str">
            <v>NDI</v>
          </cell>
        </row>
        <row r="849">
          <cell r="B849" t="str">
            <v>TWU0</v>
          </cell>
          <cell r="C849" t="str">
            <v>TWU0</v>
          </cell>
          <cell r="D849" t="str">
            <v>SUMMARECON KARAWANG</v>
          </cell>
          <cell r="E849" t="str">
            <v>Rochmad Rochmadon</v>
          </cell>
          <cell r="F849" t="str">
            <v>RRN</v>
          </cell>
          <cell r="G849" t="str">
            <v>Onang Mubarok</v>
          </cell>
          <cell r="H849" t="str">
            <v>ONG</v>
          </cell>
        </row>
        <row r="850">
          <cell r="B850" t="str">
            <v>TYNL</v>
          </cell>
          <cell r="C850" t="str">
            <v>TYNL</v>
          </cell>
          <cell r="D850" t="str">
            <v>RAYA PASIR RANDU</v>
          </cell>
          <cell r="E850" t="str">
            <v>Triyono Bin Yoso Pawiro</v>
          </cell>
          <cell r="F850" t="str">
            <v>TYO</v>
          </cell>
          <cell r="G850" t="str">
            <v>Suaibaul Aslamiah</v>
          </cell>
          <cell r="H850" t="str">
            <v>SAH</v>
          </cell>
        </row>
        <row r="851">
          <cell r="B851" t="str">
            <v>TTHH</v>
          </cell>
          <cell r="C851" t="str">
            <v>TTHH</v>
          </cell>
          <cell r="D851" t="str">
            <v>RAWAMENENG SUBANG</v>
          </cell>
          <cell r="E851" t="str">
            <v>Suyatno</v>
          </cell>
          <cell r="F851" t="str">
            <v>YTO</v>
          </cell>
          <cell r="G851" t="str">
            <v>Teguh Rianto</v>
          </cell>
          <cell r="H851" t="str">
            <v>TRO</v>
          </cell>
        </row>
        <row r="852">
          <cell r="B852" t="str">
            <v>THVN</v>
          </cell>
          <cell r="C852" t="str">
            <v>THVN</v>
          </cell>
          <cell r="D852" t="str">
            <v>LEGON KULON</v>
          </cell>
          <cell r="E852" t="str">
            <v>Suyatno</v>
          </cell>
          <cell r="F852" t="str">
            <v>YTO</v>
          </cell>
          <cell r="G852" t="str">
            <v>Sugiyono</v>
          </cell>
          <cell r="H852" t="str">
            <v>SYO</v>
          </cell>
        </row>
        <row r="853">
          <cell r="B853" t="str">
            <v>TYJ5</v>
          </cell>
          <cell r="C853" t="str">
            <v>TYJ5</v>
          </cell>
          <cell r="D853" t="str">
            <v>LAMBANG JAYA</v>
          </cell>
          <cell r="E853" t="str">
            <v>Sony Tri Caksono</v>
          </cell>
          <cell r="F853" t="str">
            <v>STN</v>
          </cell>
          <cell r="G853" t="str">
            <v>Ratna Fisah</v>
          </cell>
          <cell r="H853" t="str">
            <v>RFI</v>
          </cell>
        </row>
        <row r="854">
          <cell r="B854" t="str">
            <v>FPXX</v>
          </cell>
          <cell r="C854" t="str">
            <v>FPXX</v>
          </cell>
          <cell r="D854" t="str">
            <v>PROKLAMASI KARAWANG</v>
          </cell>
          <cell r="E854" t="str">
            <v>Elan Ruslaeni</v>
          </cell>
          <cell r="F854" t="str">
            <v>ERS</v>
          </cell>
          <cell r="G854" t="str">
            <v>Sohibul Hidayat</v>
          </cell>
          <cell r="H854" t="str">
            <v>SHT</v>
          </cell>
        </row>
        <row r="855">
          <cell r="B855" t="str">
            <v>TTDY</v>
          </cell>
          <cell r="C855" t="str">
            <v>TTDY</v>
          </cell>
          <cell r="D855" t="str">
            <v>RAYA UBRUG</v>
          </cell>
          <cell r="E855" t="str">
            <v>Suharno</v>
          </cell>
          <cell r="F855" t="str">
            <v>SHO</v>
          </cell>
          <cell r="G855" t="str">
            <v>Rizki Hikmatul Rahmawan</v>
          </cell>
          <cell r="H855" t="str">
            <v>RHN</v>
          </cell>
        </row>
        <row r="856">
          <cell r="B856" t="str">
            <v>FTIP</v>
          </cell>
          <cell r="C856" t="str">
            <v>FTIP</v>
          </cell>
          <cell r="D856" t="str">
            <v>PONCOL GANDARIA</v>
          </cell>
          <cell r="E856" t="str">
            <v>Triyono Bin Yoso Pawiro</v>
          </cell>
          <cell r="F856" t="str">
            <v>TYO</v>
          </cell>
          <cell r="G856" t="str">
            <v>Hilmanudin</v>
          </cell>
          <cell r="H856" t="str">
            <v>HDN</v>
          </cell>
        </row>
        <row r="857">
          <cell r="B857" t="str">
            <v>F9XT</v>
          </cell>
          <cell r="C857" t="str">
            <v>F9XT</v>
          </cell>
          <cell r="D857" t="str">
            <v>NAMIRA PENGASINAN</v>
          </cell>
          <cell r="E857" t="str">
            <v>Wildan Imami Al Chakim</v>
          </cell>
          <cell r="F857" t="str">
            <v>WDN</v>
          </cell>
          <cell r="G857" t="str">
            <v>Sri Wisnuwati</v>
          </cell>
          <cell r="H857" t="str">
            <v>SWI</v>
          </cell>
        </row>
        <row r="858">
          <cell r="B858" t="str">
            <v>TJVG</v>
          </cell>
          <cell r="C858" t="str">
            <v>TJVG</v>
          </cell>
          <cell r="D858" t="str">
            <v>RAYA BARATA</v>
          </cell>
          <cell r="E858" t="str">
            <v>Achmad Suntoro</v>
          </cell>
          <cell r="F858" t="str">
            <v>ASR</v>
          </cell>
          <cell r="G858" t="str">
            <v>Cecep Hasanudin</v>
          </cell>
          <cell r="H858" t="str">
            <v>CHN</v>
          </cell>
        </row>
        <row r="859">
          <cell r="B859" t="str">
            <v>F0QW</v>
          </cell>
          <cell r="C859" t="str">
            <v>F0QW</v>
          </cell>
          <cell r="D859" t="str">
            <v>RAYA SETU CIBUNTU</v>
          </cell>
          <cell r="E859" t="str">
            <v>Triyono Bin Yoso Pawiro</v>
          </cell>
          <cell r="F859" t="str">
            <v>TYO</v>
          </cell>
          <cell r="G859" t="str">
            <v>Imam Maulana Ginanjar</v>
          </cell>
          <cell r="H859" t="str">
            <v>IMG</v>
          </cell>
        </row>
        <row r="860">
          <cell r="B860" t="str">
            <v>F9MH</v>
          </cell>
          <cell r="C860" t="str">
            <v>F9MH</v>
          </cell>
          <cell r="D860" t="str">
            <v>SENTRA KIIC</v>
          </cell>
          <cell r="E860" t="str">
            <v>Achmad Suntoro</v>
          </cell>
          <cell r="F860" t="str">
            <v>ASR</v>
          </cell>
          <cell r="G860" t="str">
            <v>Cecep Hasanudin</v>
          </cell>
          <cell r="H860" t="str">
            <v>CHN</v>
          </cell>
        </row>
        <row r="861">
          <cell r="B861" t="str">
            <v>TEK9</v>
          </cell>
          <cell r="C861" t="str">
            <v>TEK9</v>
          </cell>
          <cell r="D861" t="str">
            <v>RAYA CITARIK</v>
          </cell>
          <cell r="E861" t="str">
            <v>Mahrus</v>
          </cell>
          <cell r="F861" t="str">
            <v>MRS</v>
          </cell>
          <cell r="G861" t="str">
            <v>Suprapti Rahayu</v>
          </cell>
          <cell r="H861" t="str">
            <v>SHA</v>
          </cell>
        </row>
        <row r="862">
          <cell r="B862" t="str">
            <v>TJC7</v>
          </cell>
          <cell r="C862" t="str">
            <v>TJC7</v>
          </cell>
          <cell r="D862" t="str">
            <v>FRESH BOULEVARD GRAND WISATA</v>
          </cell>
          <cell r="E862" t="str">
            <v>Sony Tri Caksono</v>
          </cell>
          <cell r="F862" t="str">
            <v>STN</v>
          </cell>
          <cell r="G862" t="str">
            <v>Endang Sutrisna</v>
          </cell>
          <cell r="H862" t="str">
            <v>ETA</v>
          </cell>
        </row>
        <row r="863">
          <cell r="B863" t="str">
            <v>FV00</v>
          </cell>
          <cell r="C863" t="str">
            <v>FV00</v>
          </cell>
          <cell r="D863" t="str">
            <v>PASANGGRAHAN</v>
          </cell>
          <cell r="E863" t="str">
            <v>Imam Wahyudi</v>
          </cell>
          <cell r="F863" t="str">
            <v>IWD</v>
          </cell>
          <cell r="G863" t="str">
            <v>Zamaludin Yusuf</v>
          </cell>
          <cell r="H863" t="str">
            <v>ZML</v>
          </cell>
        </row>
        <row r="864">
          <cell r="B864" t="str">
            <v>TPNC</v>
          </cell>
          <cell r="C864" t="str">
            <v>TPNC</v>
          </cell>
          <cell r="D864" t="str">
            <v>CISEUTI</v>
          </cell>
          <cell r="E864" t="str">
            <v>Imam Wahyudi</v>
          </cell>
          <cell r="F864" t="str">
            <v>IWD</v>
          </cell>
          <cell r="G864" t="str">
            <v>Zamaludin Yusuf</v>
          </cell>
          <cell r="H864" t="str">
            <v>ZML</v>
          </cell>
        </row>
        <row r="865">
          <cell r="B865" t="str">
            <v>TSW0</v>
          </cell>
          <cell r="C865" t="str">
            <v>TSW0</v>
          </cell>
          <cell r="D865" t="str">
            <v>KARANGANYAR BEKASI</v>
          </cell>
          <cell r="E865" t="str">
            <v>Tarma Efendi</v>
          </cell>
          <cell r="F865" t="str">
            <v>TFI</v>
          </cell>
          <cell r="G865" t="str">
            <v>Aep Saepudin</v>
          </cell>
          <cell r="H865" t="str">
            <v>AEP</v>
          </cell>
        </row>
        <row r="866">
          <cell r="B866" t="str">
            <v>T5EV</v>
          </cell>
          <cell r="C866" t="str">
            <v>T5EV</v>
          </cell>
          <cell r="D866" t="str">
            <v>FRAMBOSA</v>
          </cell>
          <cell r="E866" t="str">
            <v>Agus Hermawan</v>
          </cell>
          <cell r="F866" t="str">
            <v>AHE</v>
          </cell>
          <cell r="G866" t="str">
            <v>Eko Setiono</v>
          </cell>
          <cell r="H866" t="str">
            <v>ESO</v>
          </cell>
        </row>
        <row r="867">
          <cell r="B867" t="str">
            <v>TCMP</v>
          </cell>
          <cell r="C867" t="str">
            <v>TCMP</v>
          </cell>
          <cell r="D867" t="str">
            <v>PATIMBAN</v>
          </cell>
          <cell r="E867" t="str">
            <v>Suyatno</v>
          </cell>
          <cell r="F867" t="str">
            <v>YTO</v>
          </cell>
          <cell r="G867" t="str">
            <v>Yana Casyana</v>
          </cell>
          <cell r="H867" t="str">
            <v>YCA</v>
          </cell>
        </row>
        <row r="868">
          <cell r="B868" t="str">
            <v>F2J4</v>
          </cell>
          <cell r="C868" t="str">
            <v>F2J4</v>
          </cell>
          <cell r="D868" t="str">
            <v>PESONA PERMATA HIJAU</v>
          </cell>
          <cell r="E868" t="str">
            <v>Imam Wahyudi</v>
          </cell>
          <cell r="F868" t="str">
            <v>IWD</v>
          </cell>
          <cell r="G868" t="str">
            <v>Robby Abdul Jabar</v>
          </cell>
          <cell r="H868" t="str">
            <v>RAJ</v>
          </cell>
        </row>
        <row r="869">
          <cell r="B869" t="str">
            <v>T9JB</v>
          </cell>
          <cell r="C869" t="str">
            <v>T9JB</v>
          </cell>
          <cell r="D869" t="str">
            <v>GARON TIMUR</v>
          </cell>
          <cell r="E869" t="str">
            <v>Tarma Efendi</v>
          </cell>
          <cell r="F869" t="str">
            <v>TFI</v>
          </cell>
          <cell r="G869" t="str">
            <v>Eri Eriyanto</v>
          </cell>
          <cell r="H869" t="str">
            <v>EYO</v>
          </cell>
        </row>
        <row r="870">
          <cell r="B870" t="str">
            <v>FZU9</v>
          </cell>
          <cell r="C870" t="str">
            <v>FZU9</v>
          </cell>
          <cell r="D870" t="str">
            <v>KEMANG GOLF</v>
          </cell>
          <cell r="E870" t="str">
            <v>Asep Setiawan</v>
          </cell>
          <cell r="F870" t="str">
            <v>ASN</v>
          </cell>
          <cell r="G870" t="str">
            <v>Fajar Setyawan</v>
          </cell>
          <cell r="H870" t="str">
            <v>FSN</v>
          </cell>
        </row>
        <row r="871">
          <cell r="B871" t="str">
            <v>FI2V</v>
          </cell>
          <cell r="C871" t="str">
            <v>FI2V</v>
          </cell>
          <cell r="D871" t="str">
            <v>RAYA MUTIARA BEKASI JAYA</v>
          </cell>
          <cell r="E871" t="str">
            <v>Triyono Bin Yoso Pawiro</v>
          </cell>
          <cell r="F871" t="str">
            <v>TYO</v>
          </cell>
          <cell r="G871" t="str">
            <v>Hilmanudin</v>
          </cell>
          <cell r="H871" t="str">
            <v>HDN</v>
          </cell>
        </row>
        <row r="872">
          <cell r="B872" t="str">
            <v>TZ2Z</v>
          </cell>
          <cell r="C872" t="str">
            <v>TZ2Z</v>
          </cell>
          <cell r="D872" t="str">
            <v>CICADAS BINONG</v>
          </cell>
          <cell r="E872" t="str">
            <v>Suyatno</v>
          </cell>
          <cell r="F872" t="str">
            <v>YTO</v>
          </cell>
          <cell r="G872" t="str">
            <v>Nedi Junaedi</v>
          </cell>
          <cell r="H872" t="str">
            <v>NDI</v>
          </cell>
        </row>
        <row r="873">
          <cell r="B873" t="str">
            <v>FE9E</v>
          </cell>
          <cell r="C873" t="str">
            <v>FE9E</v>
          </cell>
          <cell r="D873" t="str">
            <v>NAROGONG BANTAR GEBANG</v>
          </cell>
          <cell r="E873" t="str">
            <v>Agus Hermawan</v>
          </cell>
          <cell r="F873" t="str">
            <v>AHE</v>
          </cell>
          <cell r="G873" t="str">
            <v>Eko Setiono</v>
          </cell>
          <cell r="H873" t="str">
            <v>ESO</v>
          </cell>
        </row>
        <row r="874">
          <cell r="B874" t="str">
            <v>TFTS</v>
          </cell>
          <cell r="C874" t="str">
            <v>TFTS</v>
          </cell>
          <cell r="D874" t="str">
            <v>POINT STASIUN KRANJI</v>
          </cell>
          <cell r="E874" t="str">
            <v>Undang Hermawan</v>
          </cell>
          <cell r="F874" t="str">
            <v>UHN</v>
          </cell>
          <cell r="G874" t="str">
            <v>Endriyani</v>
          </cell>
          <cell r="H874" t="str">
            <v>EDR</v>
          </cell>
        </row>
        <row r="875">
          <cell r="B875" t="str">
            <v>FFRQ</v>
          </cell>
          <cell r="C875" t="str">
            <v>FFRQ</v>
          </cell>
          <cell r="D875" t="str">
            <v>GRAHA PRIMA RAYA</v>
          </cell>
          <cell r="E875" t="str">
            <v>Edi Riswandi</v>
          </cell>
          <cell r="F875" t="str">
            <v>ERI</v>
          </cell>
          <cell r="G875" t="str">
            <v>Iskandar Rocky Manabua S</v>
          </cell>
          <cell r="H875" t="str">
            <v>RKY</v>
          </cell>
        </row>
        <row r="876">
          <cell r="B876" t="str">
            <v>TFLV</v>
          </cell>
          <cell r="C876" t="str">
            <v>TFLV</v>
          </cell>
          <cell r="D876" t="str">
            <v>GRAND CIKARANG CITY 2</v>
          </cell>
          <cell r="E876" t="str">
            <v>Tarma Efendi</v>
          </cell>
          <cell r="F876" t="str">
            <v>TFI</v>
          </cell>
          <cell r="G876" t="str">
            <v>Mulyanto</v>
          </cell>
          <cell r="H876" t="str">
            <v>MYO</v>
          </cell>
        </row>
        <row r="877">
          <cell r="B877" t="str">
            <v>TBX2</v>
          </cell>
          <cell r="C877" t="str">
            <v>TBX2</v>
          </cell>
          <cell r="D877" t="str">
            <v>KETAPANG BEKASI</v>
          </cell>
          <cell r="E877" t="str">
            <v>Asep Setiawan</v>
          </cell>
          <cell r="F877" t="str">
            <v>ASN</v>
          </cell>
          <cell r="G877" t="str">
            <v>Fajar Setyawan</v>
          </cell>
          <cell r="H877" t="str">
            <v>FSN</v>
          </cell>
        </row>
        <row r="878">
          <cell r="B878" t="str">
            <v>FSIA</v>
          </cell>
          <cell r="C878" t="str">
            <v>FSIA</v>
          </cell>
          <cell r="D878" t="str">
            <v>CIBOGO</v>
          </cell>
        </row>
        <row r="879">
          <cell r="B879" t="str">
            <v>FZNG</v>
          </cell>
          <cell r="C879" t="str">
            <v>FZNG</v>
          </cell>
          <cell r="D879" t="str">
            <v>CIBALADO KLARI</v>
          </cell>
        </row>
        <row r="880">
          <cell r="B880" t="str">
            <v>T6SJ</v>
          </cell>
          <cell r="C880" t="str">
            <v>T6SJ</v>
          </cell>
          <cell r="D880" t="str">
            <v>CIBENING INDAH</v>
          </cell>
        </row>
        <row r="881">
          <cell r="B881" t="str">
            <v>TXX9</v>
          </cell>
          <cell r="C881" t="str">
            <v>TXX9</v>
          </cell>
          <cell r="D881" t="str">
            <v>PEJUANG 45</v>
          </cell>
        </row>
        <row r="882">
          <cell r="B882" t="str">
            <v>F0SK</v>
          </cell>
          <cell r="C882" t="str">
            <v>F0SK</v>
          </cell>
          <cell r="D882" t="str">
            <v>RAWA ATUG</v>
          </cell>
        </row>
        <row r="883">
          <cell r="B883" t="str">
            <v>FEMV</v>
          </cell>
          <cell r="C883" t="str">
            <v>FEMV</v>
          </cell>
          <cell r="D883" t="str">
            <v>GRAND WISATA 33-35</v>
          </cell>
        </row>
        <row r="884">
          <cell r="B884" t="str">
            <v>TLOL</v>
          </cell>
          <cell r="C884" t="str">
            <v>TLOL</v>
          </cell>
          <cell r="D884" t="str">
            <v>CIGUGUR SUBANG</v>
          </cell>
        </row>
        <row r="885">
          <cell r="B885" t="str">
            <v>FIEV</v>
          </cell>
          <cell r="C885" t="str">
            <v>FIEV</v>
          </cell>
          <cell r="D885" t="str">
            <v>SPBU TAMAN WANASARI INDAH</v>
          </cell>
        </row>
        <row r="886">
          <cell r="B886" t="str">
            <v>T8XQ</v>
          </cell>
          <cell r="C886" t="str">
            <v>T8XQ</v>
          </cell>
          <cell r="D886" t="str">
            <v>ASEM JAYA</v>
          </cell>
        </row>
        <row r="887">
          <cell r="B887" t="str">
            <v>F7YY</v>
          </cell>
          <cell r="C887" t="str">
            <v>F7YY</v>
          </cell>
          <cell r="D887" t="str">
            <v>CICADAS SUBANG</v>
          </cell>
        </row>
        <row r="888">
          <cell r="B888" t="str">
            <v>T6YH</v>
          </cell>
          <cell r="C888" t="str">
            <v>T6YH</v>
          </cell>
          <cell r="D888" t="str">
            <v>GRIYA ASRI 2</v>
          </cell>
        </row>
        <row r="889">
          <cell r="B889" t="str">
            <v>TQOL</v>
          </cell>
          <cell r="C889" t="str">
            <v>TQOL</v>
          </cell>
          <cell r="D889" t="str">
            <v>BOJONG TENGAH</v>
          </cell>
        </row>
        <row r="890">
          <cell r="B890" t="str">
            <v>TVRH</v>
          </cell>
          <cell r="C890" t="str">
            <v>TVRH</v>
          </cell>
          <cell r="D890" t="str">
            <v>WARGASETRA</v>
          </cell>
        </row>
        <row r="891">
          <cell r="B891" t="str">
            <v>TLNP</v>
          </cell>
          <cell r="C891" t="str">
            <v>TLNP</v>
          </cell>
          <cell r="D891" t="str">
            <v>BENDUNGAN SUBANG</v>
          </cell>
        </row>
        <row r="892">
          <cell r="B892" t="str">
            <v>FHES</v>
          </cell>
          <cell r="C892" t="str">
            <v>FHES</v>
          </cell>
          <cell r="D892" t="str">
            <v>GRAND SUBANG RESIDENCE</v>
          </cell>
        </row>
        <row r="893">
          <cell r="B893" t="str">
            <v>FBHO</v>
          </cell>
          <cell r="C893" t="str">
            <v>FBHO</v>
          </cell>
          <cell r="D893" t="str">
            <v>TELAGA HARMONY</v>
          </cell>
        </row>
        <row r="894">
          <cell r="B894" t="str">
            <v>TXEV</v>
          </cell>
          <cell r="C894" t="str">
            <v>TXEV</v>
          </cell>
          <cell r="D894" t="str">
            <v>PEREMPATAN CIRATA</v>
          </cell>
        </row>
        <row r="895">
          <cell r="B895" t="str">
            <v>TD5K</v>
          </cell>
          <cell r="C895" t="str">
            <v>TD5K</v>
          </cell>
          <cell r="D895" t="str">
            <v>KARTIKA RESIDENCE</v>
          </cell>
        </row>
        <row r="896">
          <cell r="B896" t="str">
            <v>FN6E</v>
          </cell>
          <cell r="C896" t="str">
            <v>FN6E</v>
          </cell>
          <cell r="D896" t="str">
            <v>SINDANG LAYA</v>
          </cell>
        </row>
        <row r="897">
          <cell r="B897" t="str">
            <v>TC2K</v>
          </cell>
          <cell r="C897" t="str">
            <v>TC2K</v>
          </cell>
          <cell r="D897" t="str">
            <v>CITRA VILLA WANASARI</v>
          </cell>
        </row>
        <row r="898">
          <cell r="B898" t="str">
            <v>FPE1</v>
          </cell>
          <cell r="C898" t="str">
            <v>FPE1</v>
          </cell>
          <cell r="D898" t="str">
            <v>GARDEN CITY RESIDENCE</v>
          </cell>
        </row>
        <row r="899">
          <cell r="B899" t="str">
            <v>T2VO</v>
          </cell>
          <cell r="C899" t="str">
            <v>T2VO</v>
          </cell>
          <cell r="D899" t="str">
            <v>BENTENG MUTIARA MAS</v>
          </cell>
        </row>
        <row r="900">
          <cell r="B900" t="str">
            <v>FXUN</v>
          </cell>
          <cell r="C900" t="str">
            <v>FXUN</v>
          </cell>
          <cell r="D900" t="str">
            <v>HARMONI MUKTIWARI</v>
          </cell>
        </row>
        <row r="901">
          <cell r="B901" t="str">
            <v>T7YT</v>
          </cell>
          <cell r="C901" t="str">
            <v>T7YT</v>
          </cell>
          <cell r="D901" t="str">
            <v>RAYA KAPTEN HANAFIAH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ESTIMASI"/>
      <sheetName val="STRUKTUR"/>
      <sheetName val="LIST"/>
      <sheetName val="DATA AS AM"/>
      <sheetName val="NO HP CIF STORE"/>
    </sheetNames>
    <sheetDataSet>
      <sheetData sheetId="0"/>
      <sheetData sheetId="1"/>
      <sheetData sheetId="2">
        <row r="2">
          <cell r="C2" t="str">
            <v>PERIODE 2023 JUNI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https://www.google.com/maps/place/-6.604764, 107.734322" TargetMode="External"/><Relationship Id="rId4" Type="http://schemas.openxmlformats.org/officeDocument/2006/relationships/hyperlink" Target="https://www.google.com/maps/place/-6.210789+107.095964" TargetMode="Externa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7" Type="http://schemas.openxmlformats.org/officeDocument/2006/relationships/hyperlink" Target="mailto:imamwahyudistie@gmail.com" TargetMode="External"/><Relationship Id="rId6" Type="http://schemas.openxmlformats.org/officeDocument/2006/relationships/hyperlink" Target="mailto:area_spv_61@pwk.indomaret.co.id" TargetMode="External"/><Relationship Id="rId5" Type="http://schemas.openxmlformats.org/officeDocument/2006/relationships/hyperlink" Target="mailto:area_spv_60@pwk.indomaret.co.id" TargetMode="External"/><Relationship Id="rId4" Type="http://schemas.openxmlformats.org/officeDocument/2006/relationships/hyperlink" Target="mailto:area_spv_69@pwk.indomaret.co.id" TargetMode="External"/><Relationship Id="rId3" Type="http://schemas.openxmlformats.org/officeDocument/2006/relationships/hyperlink" Target="mailto:area_spv_67@pwk.indomaret.co.id" TargetMode="External"/><Relationship Id="rId2" Type="http://schemas.openxmlformats.org/officeDocument/2006/relationships/hyperlink" Target="mailto:area_spv_65@pwk.indomaret.co.id" TargetMode="External"/><Relationship Id="rId1" Type="http://schemas.openxmlformats.org/officeDocument/2006/relationships/hyperlink" Target="mailto:area_spv_22@pwk.indomaret.co.id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tabColor rgb="FF00B0F0"/>
    <pageSetUpPr fitToPage="1"/>
  </sheetPr>
  <dimension ref="A1:AC924"/>
  <sheetViews>
    <sheetView view="pageBreakPreview" zoomScale="85" zoomScaleNormal="100" workbookViewId="0">
      <pane xSplit="4" ySplit="12" topLeftCell="E905" activePane="bottomRight" state="frozen"/>
      <selection/>
      <selection pane="topRight"/>
      <selection pane="bottomLeft"/>
      <selection pane="bottomRight" activeCell="F911" sqref="F911"/>
    </sheetView>
  </sheetViews>
  <sheetFormatPr defaultColWidth="9" defaultRowHeight="15"/>
  <cols>
    <col min="1" max="1" width="5" style="214" customWidth="1"/>
    <col min="2" max="3" width="6.85714285714286" style="212" customWidth="1"/>
    <col min="4" max="4" width="40.5714285714286" style="215" customWidth="1"/>
    <col min="5" max="5" width="7.73333333333333" style="215" customWidth="1"/>
    <col min="6" max="6" width="22.5714285714286" style="215" customWidth="1"/>
    <col min="7" max="7" width="5" style="214" customWidth="1"/>
    <col min="8" max="8" width="20.7142857142857" style="215" customWidth="1"/>
    <col min="9" max="9" width="5" style="214" customWidth="1"/>
    <col min="10" max="10" width="11.1428571428571" style="216" customWidth="1"/>
    <col min="11" max="11" width="105.285714285714" style="217" customWidth="1"/>
    <col min="12" max="12" width="21.2857142857143" style="218" customWidth="1"/>
    <col min="13" max="13" width="19.7142857142857" style="218" customWidth="1"/>
    <col min="14" max="14" width="27.2857142857143" style="218" customWidth="1"/>
    <col min="15" max="15" width="12.4285714285714" style="218" customWidth="1"/>
    <col min="16" max="17" width="26.2857142857143" style="212" customWidth="1"/>
    <col min="18" max="18" width="57.1428571428571" style="212" customWidth="1"/>
    <col min="19" max="19" width="14" style="215" customWidth="1"/>
    <col min="20" max="234" width="9.14285714285714" style="215"/>
    <col min="235" max="235" width="5" style="215" customWidth="1"/>
    <col min="236" max="236" width="9.71428571428571" style="215" customWidth="1"/>
    <col min="237" max="237" width="8.85714285714286" style="215" customWidth="1"/>
    <col min="238" max="238" width="29.1428571428571" style="215" customWidth="1"/>
    <col min="239" max="239" width="6.14285714285714" style="215" customWidth="1"/>
    <col min="240" max="240" width="22.5714285714286" style="215" customWidth="1"/>
    <col min="241" max="241" width="5" style="215" customWidth="1"/>
    <col min="242" max="242" width="20.7142857142857" style="215" customWidth="1"/>
    <col min="243" max="243" width="5" style="215" customWidth="1"/>
    <col min="244" max="244" width="29.1428571428571" style="215" customWidth="1"/>
    <col min="245" max="245" width="31.1428571428571" style="215" customWidth="1"/>
    <col min="246" max="246" width="18.7142857142857" style="215" customWidth="1"/>
    <col min="247" max="247" width="11.1428571428571" style="215" customWidth="1"/>
    <col min="248" max="248" width="16.4285714285714" style="215" customWidth="1"/>
    <col min="249" max="249" width="105.857142857143" style="215" customWidth="1"/>
    <col min="250" max="250" width="21.2857142857143" style="215" customWidth="1"/>
    <col min="251" max="251" width="19.7142857142857" style="215" customWidth="1"/>
    <col min="252" max="252" width="27.2857142857143" style="215" customWidth="1"/>
    <col min="253" max="253" width="12.4285714285714" style="215" customWidth="1"/>
    <col min="254" max="254" width="11" style="215" customWidth="1"/>
    <col min="255" max="255" width="45.4285714285714" style="215" customWidth="1"/>
    <col min="256" max="256" width="22.7142857142857" style="215" customWidth="1"/>
    <col min="257" max="257" width="23.8571428571429" style="215" customWidth="1"/>
    <col min="258" max="258" width="27.1428571428571" style="215" customWidth="1"/>
    <col min="259" max="259" width="30.2857142857143" style="215" customWidth="1"/>
    <col min="260" max="260" width="26.2857142857143" style="215" customWidth="1"/>
    <col min="261" max="261" width="31.8571428571429" style="215" customWidth="1"/>
    <col min="262" max="262" width="26.2857142857143" style="215" customWidth="1"/>
    <col min="263" max="263" width="11.1428571428571" style="215" customWidth="1"/>
    <col min="264" max="264" width="10.5714285714286" style="215" customWidth="1"/>
    <col min="265" max="265" width="10.2857142857143" style="215" customWidth="1"/>
    <col min="266" max="267" width="7.42857142857143" style="215" customWidth="1"/>
    <col min="268" max="268" width="13" style="215" customWidth="1"/>
    <col min="269" max="270" width="8.71428571428571" style="215" customWidth="1"/>
    <col min="271" max="272" width="13" style="215" customWidth="1"/>
    <col min="273" max="274" width="9.57142857142857" style="215" customWidth="1"/>
    <col min="275" max="275" width="14" style="215" customWidth="1"/>
    <col min="276" max="490" width="9.14285714285714" style="215"/>
    <col min="491" max="491" width="5" style="215" customWidth="1"/>
    <col min="492" max="492" width="9.71428571428571" style="215" customWidth="1"/>
    <col min="493" max="493" width="8.85714285714286" style="215" customWidth="1"/>
    <col min="494" max="494" width="29.1428571428571" style="215" customWidth="1"/>
    <col min="495" max="495" width="6.14285714285714" style="215" customWidth="1"/>
    <col min="496" max="496" width="22.5714285714286" style="215" customWidth="1"/>
    <col min="497" max="497" width="5" style="215" customWidth="1"/>
    <col min="498" max="498" width="20.7142857142857" style="215" customWidth="1"/>
    <col min="499" max="499" width="5" style="215" customWidth="1"/>
    <col min="500" max="500" width="29.1428571428571" style="215" customWidth="1"/>
    <col min="501" max="501" width="31.1428571428571" style="215" customWidth="1"/>
    <col min="502" max="502" width="18.7142857142857" style="215" customWidth="1"/>
    <col min="503" max="503" width="11.1428571428571" style="215" customWidth="1"/>
    <col min="504" max="504" width="16.4285714285714" style="215" customWidth="1"/>
    <col min="505" max="505" width="105.857142857143" style="215" customWidth="1"/>
    <col min="506" max="506" width="21.2857142857143" style="215" customWidth="1"/>
    <col min="507" max="507" width="19.7142857142857" style="215" customWidth="1"/>
    <col min="508" max="508" width="27.2857142857143" style="215" customWidth="1"/>
    <col min="509" max="509" width="12.4285714285714" style="215" customWidth="1"/>
    <col min="510" max="510" width="11" style="215" customWidth="1"/>
    <col min="511" max="511" width="45.4285714285714" style="215" customWidth="1"/>
    <col min="512" max="512" width="22.7142857142857" style="215" customWidth="1"/>
    <col min="513" max="513" width="23.8571428571429" style="215" customWidth="1"/>
    <col min="514" max="514" width="27.1428571428571" style="215" customWidth="1"/>
    <col min="515" max="515" width="30.2857142857143" style="215" customWidth="1"/>
    <col min="516" max="516" width="26.2857142857143" style="215" customWidth="1"/>
    <col min="517" max="517" width="31.8571428571429" style="215" customWidth="1"/>
    <col min="518" max="518" width="26.2857142857143" style="215" customWidth="1"/>
    <col min="519" max="519" width="11.1428571428571" style="215" customWidth="1"/>
    <col min="520" max="520" width="10.5714285714286" style="215" customWidth="1"/>
    <col min="521" max="521" width="10.2857142857143" style="215" customWidth="1"/>
    <col min="522" max="523" width="7.42857142857143" style="215" customWidth="1"/>
    <col min="524" max="524" width="13" style="215" customWidth="1"/>
    <col min="525" max="526" width="8.71428571428571" style="215" customWidth="1"/>
    <col min="527" max="528" width="13" style="215" customWidth="1"/>
    <col min="529" max="530" width="9.57142857142857" style="215" customWidth="1"/>
    <col min="531" max="531" width="14" style="215" customWidth="1"/>
    <col min="532" max="746" width="9.14285714285714" style="215"/>
    <col min="747" max="747" width="5" style="215" customWidth="1"/>
    <col min="748" max="748" width="9.71428571428571" style="215" customWidth="1"/>
    <col min="749" max="749" width="8.85714285714286" style="215" customWidth="1"/>
    <col min="750" max="750" width="29.1428571428571" style="215" customWidth="1"/>
    <col min="751" max="751" width="6.14285714285714" style="215" customWidth="1"/>
    <col min="752" max="752" width="22.5714285714286" style="215" customWidth="1"/>
    <col min="753" max="753" width="5" style="215" customWidth="1"/>
    <col min="754" max="754" width="20.7142857142857" style="215" customWidth="1"/>
    <col min="755" max="755" width="5" style="215" customWidth="1"/>
    <col min="756" max="756" width="29.1428571428571" style="215" customWidth="1"/>
    <col min="757" max="757" width="31.1428571428571" style="215" customWidth="1"/>
    <col min="758" max="758" width="18.7142857142857" style="215" customWidth="1"/>
    <col min="759" max="759" width="11.1428571428571" style="215" customWidth="1"/>
    <col min="760" max="760" width="16.4285714285714" style="215" customWidth="1"/>
    <col min="761" max="761" width="105.857142857143" style="215" customWidth="1"/>
    <col min="762" max="762" width="21.2857142857143" style="215" customWidth="1"/>
    <col min="763" max="763" width="19.7142857142857" style="215" customWidth="1"/>
    <col min="764" max="764" width="27.2857142857143" style="215" customWidth="1"/>
    <col min="765" max="765" width="12.4285714285714" style="215" customWidth="1"/>
    <col min="766" max="766" width="11" style="215" customWidth="1"/>
    <col min="767" max="767" width="45.4285714285714" style="215" customWidth="1"/>
    <col min="768" max="768" width="22.7142857142857" style="215" customWidth="1"/>
    <col min="769" max="769" width="23.8571428571429" style="215" customWidth="1"/>
    <col min="770" max="770" width="27.1428571428571" style="215" customWidth="1"/>
    <col min="771" max="771" width="30.2857142857143" style="215" customWidth="1"/>
    <col min="772" max="772" width="26.2857142857143" style="215" customWidth="1"/>
    <col min="773" max="773" width="31.8571428571429" style="215" customWidth="1"/>
    <col min="774" max="774" width="26.2857142857143" style="215" customWidth="1"/>
    <col min="775" max="775" width="11.1428571428571" style="215" customWidth="1"/>
    <col min="776" max="776" width="10.5714285714286" style="215" customWidth="1"/>
    <col min="777" max="777" width="10.2857142857143" style="215" customWidth="1"/>
    <col min="778" max="779" width="7.42857142857143" style="215" customWidth="1"/>
    <col min="780" max="780" width="13" style="215" customWidth="1"/>
    <col min="781" max="782" width="8.71428571428571" style="215" customWidth="1"/>
    <col min="783" max="784" width="13" style="215" customWidth="1"/>
    <col min="785" max="786" width="9.57142857142857" style="215" customWidth="1"/>
    <col min="787" max="787" width="14" style="215" customWidth="1"/>
    <col min="788" max="1002" width="9.14285714285714" style="215"/>
    <col min="1003" max="1003" width="5" style="215" customWidth="1"/>
    <col min="1004" max="1004" width="9.71428571428571" style="215" customWidth="1"/>
    <col min="1005" max="1005" width="8.85714285714286" style="215" customWidth="1"/>
    <col min="1006" max="1006" width="29.1428571428571" style="215" customWidth="1"/>
    <col min="1007" max="1007" width="6.14285714285714" style="215" customWidth="1"/>
    <col min="1008" max="1008" width="22.5714285714286" style="215" customWidth="1"/>
    <col min="1009" max="1009" width="5" style="215" customWidth="1"/>
    <col min="1010" max="1010" width="20.7142857142857" style="215" customWidth="1"/>
    <col min="1011" max="1011" width="5" style="215" customWidth="1"/>
    <col min="1012" max="1012" width="29.1428571428571" style="215" customWidth="1"/>
    <col min="1013" max="1013" width="31.1428571428571" style="215" customWidth="1"/>
    <col min="1014" max="1014" width="18.7142857142857" style="215" customWidth="1"/>
    <col min="1015" max="1015" width="11.1428571428571" style="215" customWidth="1"/>
    <col min="1016" max="1016" width="16.4285714285714" style="215" customWidth="1"/>
    <col min="1017" max="1017" width="105.857142857143" style="215" customWidth="1"/>
    <col min="1018" max="1018" width="21.2857142857143" style="215" customWidth="1"/>
    <col min="1019" max="1019" width="19.7142857142857" style="215" customWidth="1"/>
    <col min="1020" max="1020" width="27.2857142857143" style="215" customWidth="1"/>
    <col min="1021" max="1021" width="12.4285714285714" style="215" customWidth="1"/>
    <col min="1022" max="1022" width="11" style="215" customWidth="1"/>
    <col min="1023" max="1023" width="45.4285714285714" style="215" customWidth="1"/>
    <col min="1024" max="1024" width="22.7142857142857" style="215" customWidth="1"/>
    <col min="1025" max="1025" width="23.8571428571429" style="215" customWidth="1"/>
    <col min="1026" max="1026" width="27.1428571428571" style="215" customWidth="1"/>
    <col min="1027" max="1027" width="30.2857142857143" style="215" customWidth="1"/>
    <col min="1028" max="1028" width="26.2857142857143" style="215" customWidth="1"/>
    <col min="1029" max="1029" width="31.8571428571429" style="215" customWidth="1"/>
    <col min="1030" max="1030" width="26.2857142857143" style="215" customWidth="1"/>
    <col min="1031" max="1031" width="11.1428571428571" style="215" customWidth="1"/>
    <col min="1032" max="1032" width="10.5714285714286" style="215" customWidth="1"/>
    <col min="1033" max="1033" width="10.2857142857143" style="215" customWidth="1"/>
    <col min="1034" max="1035" width="7.42857142857143" style="215" customWidth="1"/>
    <col min="1036" max="1036" width="13" style="215" customWidth="1"/>
    <col min="1037" max="1038" width="8.71428571428571" style="215" customWidth="1"/>
    <col min="1039" max="1040" width="13" style="215" customWidth="1"/>
    <col min="1041" max="1042" width="9.57142857142857" style="215" customWidth="1"/>
    <col min="1043" max="1043" width="14" style="215" customWidth="1"/>
    <col min="1044" max="1258" width="9.14285714285714" style="215"/>
    <col min="1259" max="1259" width="5" style="215" customWidth="1"/>
    <col min="1260" max="1260" width="9.71428571428571" style="215" customWidth="1"/>
    <col min="1261" max="1261" width="8.85714285714286" style="215" customWidth="1"/>
    <col min="1262" max="1262" width="29.1428571428571" style="215" customWidth="1"/>
    <col min="1263" max="1263" width="6.14285714285714" style="215" customWidth="1"/>
    <col min="1264" max="1264" width="22.5714285714286" style="215" customWidth="1"/>
    <col min="1265" max="1265" width="5" style="215" customWidth="1"/>
    <col min="1266" max="1266" width="20.7142857142857" style="215" customWidth="1"/>
    <col min="1267" max="1267" width="5" style="215" customWidth="1"/>
    <col min="1268" max="1268" width="29.1428571428571" style="215" customWidth="1"/>
    <col min="1269" max="1269" width="31.1428571428571" style="215" customWidth="1"/>
    <col min="1270" max="1270" width="18.7142857142857" style="215" customWidth="1"/>
    <col min="1271" max="1271" width="11.1428571428571" style="215" customWidth="1"/>
    <col min="1272" max="1272" width="16.4285714285714" style="215" customWidth="1"/>
    <col min="1273" max="1273" width="105.857142857143" style="215" customWidth="1"/>
    <col min="1274" max="1274" width="21.2857142857143" style="215" customWidth="1"/>
    <col min="1275" max="1275" width="19.7142857142857" style="215" customWidth="1"/>
    <col min="1276" max="1276" width="27.2857142857143" style="215" customWidth="1"/>
    <col min="1277" max="1277" width="12.4285714285714" style="215" customWidth="1"/>
    <col min="1278" max="1278" width="11" style="215" customWidth="1"/>
    <col min="1279" max="1279" width="45.4285714285714" style="215" customWidth="1"/>
    <col min="1280" max="1280" width="22.7142857142857" style="215" customWidth="1"/>
    <col min="1281" max="1281" width="23.8571428571429" style="215" customWidth="1"/>
    <col min="1282" max="1282" width="27.1428571428571" style="215" customWidth="1"/>
    <col min="1283" max="1283" width="30.2857142857143" style="215" customWidth="1"/>
    <col min="1284" max="1284" width="26.2857142857143" style="215" customWidth="1"/>
    <col min="1285" max="1285" width="31.8571428571429" style="215" customWidth="1"/>
    <col min="1286" max="1286" width="26.2857142857143" style="215" customWidth="1"/>
    <col min="1287" max="1287" width="11.1428571428571" style="215" customWidth="1"/>
    <col min="1288" max="1288" width="10.5714285714286" style="215" customWidth="1"/>
    <col min="1289" max="1289" width="10.2857142857143" style="215" customWidth="1"/>
    <col min="1290" max="1291" width="7.42857142857143" style="215" customWidth="1"/>
    <col min="1292" max="1292" width="13" style="215" customWidth="1"/>
    <col min="1293" max="1294" width="8.71428571428571" style="215" customWidth="1"/>
    <col min="1295" max="1296" width="13" style="215" customWidth="1"/>
    <col min="1297" max="1298" width="9.57142857142857" style="215" customWidth="1"/>
    <col min="1299" max="1299" width="14" style="215" customWidth="1"/>
    <col min="1300" max="1514" width="9.14285714285714" style="215"/>
    <col min="1515" max="1515" width="5" style="215" customWidth="1"/>
    <col min="1516" max="1516" width="9.71428571428571" style="215" customWidth="1"/>
    <col min="1517" max="1517" width="8.85714285714286" style="215" customWidth="1"/>
    <col min="1518" max="1518" width="29.1428571428571" style="215" customWidth="1"/>
    <col min="1519" max="1519" width="6.14285714285714" style="215" customWidth="1"/>
    <col min="1520" max="1520" width="22.5714285714286" style="215" customWidth="1"/>
    <col min="1521" max="1521" width="5" style="215" customWidth="1"/>
    <col min="1522" max="1522" width="20.7142857142857" style="215" customWidth="1"/>
    <col min="1523" max="1523" width="5" style="215" customWidth="1"/>
    <col min="1524" max="1524" width="29.1428571428571" style="215" customWidth="1"/>
    <col min="1525" max="1525" width="31.1428571428571" style="215" customWidth="1"/>
    <col min="1526" max="1526" width="18.7142857142857" style="215" customWidth="1"/>
    <col min="1527" max="1527" width="11.1428571428571" style="215" customWidth="1"/>
    <col min="1528" max="1528" width="16.4285714285714" style="215" customWidth="1"/>
    <col min="1529" max="1529" width="105.857142857143" style="215" customWidth="1"/>
    <col min="1530" max="1530" width="21.2857142857143" style="215" customWidth="1"/>
    <col min="1531" max="1531" width="19.7142857142857" style="215" customWidth="1"/>
    <col min="1532" max="1532" width="27.2857142857143" style="215" customWidth="1"/>
    <col min="1533" max="1533" width="12.4285714285714" style="215" customWidth="1"/>
    <col min="1534" max="1534" width="11" style="215" customWidth="1"/>
    <col min="1535" max="1535" width="45.4285714285714" style="215" customWidth="1"/>
    <col min="1536" max="1536" width="22.7142857142857" style="215" customWidth="1"/>
    <col min="1537" max="1537" width="23.8571428571429" style="215" customWidth="1"/>
    <col min="1538" max="1538" width="27.1428571428571" style="215" customWidth="1"/>
    <col min="1539" max="1539" width="30.2857142857143" style="215" customWidth="1"/>
    <col min="1540" max="1540" width="26.2857142857143" style="215" customWidth="1"/>
    <col min="1541" max="1541" width="31.8571428571429" style="215" customWidth="1"/>
    <col min="1542" max="1542" width="26.2857142857143" style="215" customWidth="1"/>
    <col min="1543" max="1543" width="11.1428571428571" style="215" customWidth="1"/>
    <col min="1544" max="1544" width="10.5714285714286" style="215" customWidth="1"/>
    <col min="1545" max="1545" width="10.2857142857143" style="215" customWidth="1"/>
    <col min="1546" max="1547" width="7.42857142857143" style="215" customWidth="1"/>
    <col min="1548" max="1548" width="13" style="215" customWidth="1"/>
    <col min="1549" max="1550" width="8.71428571428571" style="215" customWidth="1"/>
    <col min="1551" max="1552" width="13" style="215" customWidth="1"/>
    <col min="1553" max="1554" width="9.57142857142857" style="215" customWidth="1"/>
    <col min="1555" max="1555" width="14" style="215" customWidth="1"/>
    <col min="1556" max="1770" width="9.14285714285714" style="215"/>
    <col min="1771" max="1771" width="5" style="215" customWidth="1"/>
    <col min="1772" max="1772" width="9.71428571428571" style="215" customWidth="1"/>
    <col min="1773" max="1773" width="8.85714285714286" style="215" customWidth="1"/>
    <col min="1774" max="1774" width="29.1428571428571" style="215" customWidth="1"/>
    <col min="1775" max="1775" width="6.14285714285714" style="215" customWidth="1"/>
    <col min="1776" max="1776" width="22.5714285714286" style="215" customWidth="1"/>
    <col min="1777" max="1777" width="5" style="215" customWidth="1"/>
    <col min="1778" max="1778" width="20.7142857142857" style="215" customWidth="1"/>
    <col min="1779" max="1779" width="5" style="215" customWidth="1"/>
    <col min="1780" max="1780" width="29.1428571428571" style="215" customWidth="1"/>
    <col min="1781" max="1781" width="31.1428571428571" style="215" customWidth="1"/>
    <col min="1782" max="1782" width="18.7142857142857" style="215" customWidth="1"/>
    <col min="1783" max="1783" width="11.1428571428571" style="215" customWidth="1"/>
    <col min="1784" max="1784" width="16.4285714285714" style="215" customWidth="1"/>
    <col min="1785" max="1785" width="105.857142857143" style="215" customWidth="1"/>
    <col min="1786" max="1786" width="21.2857142857143" style="215" customWidth="1"/>
    <col min="1787" max="1787" width="19.7142857142857" style="215" customWidth="1"/>
    <col min="1788" max="1788" width="27.2857142857143" style="215" customWidth="1"/>
    <col min="1789" max="1789" width="12.4285714285714" style="215" customWidth="1"/>
    <col min="1790" max="1790" width="11" style="215" customWidth="1"/>
    <col min="1791" max="1791" width="45.4285714285714" style="215" customWidth="1"/>
    <col min="1792" max="1792" width="22.7142857142857" style="215" customWidth="1"/>
    <col min="1793" max="1793" width="23.8571428571429" style="215" customWidth="1"/>
    <col min="1794" max="1794" width="27.1428571428571" style="215" customWidth="1"/>
    <col min="1795" max="1795" width="30.2857142857143" style="215" customWidth="1"/>
    <col min="1796" max="1796" width="26.2857142857143" style="215" customWidth="1"/>
    <col min="1797" max="1797" width="31.8571428571429" style="215" customWidth="1"/>
    <col min="1798" max="1798" width="26.2857142857143" style="215" customWidth="1"/>
    <col min="1799" max="1799" width="11.1428571428571" style="215" customWidth="1"/>
    <col min="1800" max="1800" width="10.5714285714286" style="215" customWidth="1"/>
    <col min="1801" max="1801" width="10.2857142857143" style="215" customWidth="1"/>
    <col min="1802" max="1803" width="7.42857142857143" style="215" customWidth="1"/>
    <col min="1804" max="1804" width="13" style="215" customWidth="1"/>
    <col min="1805" max="1806" width="8.71428571428571" style="215" customWidth="1"/>
    <col min="1807" max="1808" width="13" style="215" customWidth="1"/>
    <col min="1809" max="1810" width="9.57142857142857" style="215" customWidth="1"/>
    <col min="1811" max="1811" width="14" style="215" customWidth="1"/>
    <col min="1812" max="2026" width="9.14285714285714" style="215"/>
    <col min="2027" max="2027" width="5" style="215" customWidth="1"/>
    <col min="2028" max="2028" width="9.71428571428571" style="215" customWidth="1"/>
    <col min="2029" max="2029" width="8.85714285714286" style="215" customWidth="1"/>
    <col min="2030" max="2030" width="29.1428571428571" style="215" customWidth="1"/>
    <col min="2031" max="2031" width="6.14285714285714" style="215" customWidth="1"/>
    <col min="2032" max="2032" width="22.5714285714286" style="215" customWidth="1"/>
    <col min="2033" max="2033" width="5" style="215" customWidth="1"/>
    <col min="2034" max="2034" width="20.7142857142857" style="215" customWidth="1"/>
    <col min="2035" max="2035" width="5" style="215" customWidth="1"/>
    <col min="2036" max="2036" width="29.1428571428571" style="215" customWidth="1"/>
    <col min="2037" max="2037" width="31.1428571428571" style="215" customWidth="1"/>
    <col min="2038" max="2038" width="18.7142857142857" style="215" customWidth="1"/>
    <col min="2039" max="2039" width="11.1428571428571" style="215" customWidth="1"/>
    <col min="2040" max="2040" width="16.4285714285714" style="215" customWidth="1"/>
    <col min="2041" max="2041" width="105.857142857143" style="215" customWidth="1"/>
    <col min="2042" max="2042" width="21.2857142857143" style="215" customWidth="1"/>
    <col min="2043" max="2043" width="19.7142857142857" style="215" customWidth="1"/>
    <col min="2044" max="2044" width="27.2857142857143" style="215" customWidth="1"/>
    <col min="2045" max="2045" width="12.4285714285714" style="215" customWidth="1"/>
    <col min="2046" max="2046" width="11" style="215" customWidth="1"/>
    <col min="2047" max="2047" width="45.4285714285714" style="215" customWidth="1"/>
    <col min="2048" max="2048" width="22.7142857142857" style="215" customWidth="1"/>
    <col min="2049" max="2049" width="23.8571428571429" style="215" customWidth="1"/>
    <col min="2050" max="2050" width="27.1428571428571" style="215" customWidth="1"/>
    <col min="2051" max="2051" width="30.2857142857143" style="215" customWidth="1"/>
    <col min="2052" max="2052" width="26.2857142857143" style="215" customWidth="1"/>
    <col min="2053" max="2053" width="31.8571428571429" style="215" customWidth="1"/>
    <col min="2054" max="2054" width="26.2857142857143" style="215" customWidth="1"/>
    <col min="2055" max="2055" width="11.1428571428571" style="215" customWidth="1"/>
    <col min="2056" max="2056" width="10.5714285714286" style="215" customWidth="1"/>
    <col min="2057" max="2057" width="10.2857142857143" style="215" customWidth="1"/>
    <col min="2058" max="2059" width="7.42857142857143" style="215" customWidth="1"/>
    <col min="2060" max="2060" width="13" style="215" customWidth="1"/>
    <col min="2061" max="2062" width="8.71428571428571" style="215" customWidth="1"/>
    <col min="2063" max="2064" width="13" style="215" customWidth="1"/>
    <col min="2065" max="2066" width="9.57142857142857" style="215" customWidth="1"/>
    <col min="2067" max="2067" width="14" style="215" customWidth="1"/>
    <col min="2068" max="2282" width="9.14285714285714" style="215"/>
    <col min="2283" max="2283" width="5" style="215" customWidth="1"/>
    <col min="2284" max="2284" width="9.71428571428571" style="215" customWidth="1"/>
    <col min="2285" max="2285" width="8.85714285714286" style="215" customWidth="1"/>
    <col min="2286" max="2286" width="29.1428571428571" style="215" customWidth="1"/>
    <col min="2287" max="2287" width="6.14285714285714" style="215" customWidth="1"/>
    <col min="2288" max="2288" width="22.5714285714286" style="215" customWidth="1"/>
    <col min="2289" max="2289" width="5" style="215" customWidth="1"/>
    <col min="2290" max="2290" width="20.7142857142857" style="215" customWidth="1"/>
    <col min="2291" max="2291" width="5" style="215" customWidth="1"/>
    <col min="2292" max="2292" width="29.1428571428571" style="215" customWidth="1"/>
    <col min="2293" max="2293" width="31.1428571428571" style="215" customWidth="1"/>
    <col min="2294" max="2294" width="18.7142857142857" style="215" customWidth="1"/>
    <col min="2295" max="2295" width="11.1428571428571" style="215" customWidth="1"/>
    <col min="2296" max="2296" width="16.4285714285714" style="215" customWidth="1"/>
    <col min="2297" max="2297" width="105.857142857143" style="215" customWidth="1"/>
    <col min="2298" max="2298" width="21.2857142857143" style="215" customWidth="1"/>
    <col min="2299" max="2299" width="19.7142857142857" style="215" customWidth="1"/>
    <col min="2300" max="2300" width="27.2857142857143" style="215" customWidth="1"/>
    <col min="2301" max="2301" width="12.4285714285714" style="215" customWidth="1"/>
    <col min="2302" max="2302" width="11" style="215" customWidth="1"/>
    <col min="2303" max="2303" width="45.4285714285714" style="215" customWidth="1"/>
    <col min="2304" max="2304" width="22.7142857142857" style="215" customWidth="1"/>
    <col min="2305" max="2305" width="23.8571428571429" style="215" customWidth="1"/>
    <col min="2306" max="2306" width="27.1428571428571" style="215" customWidth="1"/>
    <col min="2307" max="2307" width="30.2857142857143" style="215" customWidth="1"/>
    <col min="2308" max="2308" width="26.2857142857143" style="215" customWidth="1"/>
    <col min="2309" max="2309" width="31.8571428571429" style="215" customWidth="1"/>
    <col min="2310" max="2310" width="26.2857142857143" style="215" customWidth="1"/>
    <col min="2311" max="2311" width="11.1428571428571" style="215" customWidth="1"/>
    <col min="2312" max="2312" width="10.5714285714286" style="215" customWidth="1"/>
    <col min="2313" max="2313" width="10.2857142857143" style="215" customWidth="1"/>
    <col min="2314" max="2315" width="7.42857142857143" style="215" customWidth="1"/>
    <col min="2316" max="2316" width="13" style="215" customWidth="1"/>
    <col min="2317" max="2318" width="8.71428571428571" style="215" customWidth="1"/>
    <col min="2319" max="2320" width="13" style="215" customWidth="1"/>
    <col min="2321" max="2322" width="9.57142857142857" style="215" customWidth="1"/>
    <col min="2323" max="2323" width="14" style="215" customWidth="1"/>
    <col min="2324" max="2538" width="9.14285714285714" style="215"/>
    <col min="2539" max="2539" width="5" style="215" customWidth="1"/>
    <col min="2540" max="2540" width="9.71428571428571" style="215" customWidth="1"/>
    <col min="2541" max="2541" width="8.85714285714286" style="215" customWidth="1"/>
    <col min="2542" max="2542" width="29.1428571428571" style="215" customWidth="1"/>
    <col min="2543" max="2543" width="6.14285714285714" style="215" customWidth="1"/>
    <col min="2544" max="2544" width="22.5714285714286" style="215" customWidth="1"/>
    <col min="2545" max="2545" width="5" style="215" customWidth="1"/>
    <col min="2546" max="2546" width="20.7142857142857" style="215" customWidth="1"/>
    <col min="2547" max="2547" width="5" style="215" customWidth="1"/>
    <col min="2548" max="2548" width="29.1428571428571" style="215" customWidth="1"/>
    <col min="2549" max="2549" width="31.1428571428571" style="215" customWidth="1"/>
    <col min="2550" max="2550" width="18.7142857142857" style="215" customWidth="1"/>
    <col min="2551" max="2551" width="11.1428571428571" style="215" customWidth="1"/>
    <col min="2552" max="2552" width="16.4285714285714" style="215" customWidth="1"/>
    <col min="2553" max="2553" width="105.857142857143" style="215" customWidth="1"/>
    <col min="2554" max="2554" width="21.2857142857143" style="215" customWidth="1"/>
    <col min="2555" max="2555" width="19.7142857142857" style="215" customWidth="1"/>
    <col min="2556" max="2556" width="27.2857142857143" style="215" customWidth="1"/>
    <col min="2557" max="2557" width="12.4285714285714" style="215" customWidth="1"/>
    <col min="2558" max="2558" width="11" style="215" customWidth="1"/>
    <col min="2559" max="2559" width="45.4285714285714" style="215" customWidth="1"/>
    <col min="2560" max="2560" width="22.7142857142857" style="215" customWidth="1"/>
    <col min="2561" max="2561" width="23.8571428571429" style="215" customWidth="1"/>
    <col min="2562" max="2562" width="27.1428571428571" style="215" customWidth="1"/>
    <col min="2563" max="2563" width="30.2857142857143" style="215" customWidth="1"/>
    <col min="2564" max="2564" width="26.2857142857143" style="215" customWidth="1"/>
    <col min="2565" max="2565" width="31.8571428571429" style="215" customWidth="1"/>
    <col min="2566" max="2566" width="26.2857142857143" style="215" customWidth="1"/>
    <col min="2567" max="2567" width="11.1428571428571" style="215" customWidth="1"/>
    <col min="2568" max="2568" width="10.5714285714286" style="215" customWidth="1"/>
    <col min="2569" max="2569" width="10.2857142857143" style="215" customWidth="1"/>
    <col min="2570" max="2571" width="7.42857142857143" style="215" customWidth="1"/>
    <col min="2572" max="2572" width="13" style="215" customWidth="1"/>
    <col min="2573" max="2574" width="8.71428571428571" style="215" customWidth="1"/>
    <col min="2575" max="2576" width="13" style="215" customWidth="1"/>
    <col min="2577" max="2578" width="9.57142857142857" style="215" customWidth="1"/>
    <col min="2579" max="2579" width="14" style="215" customWidth="1"/>
    <col min="2580" max="2794" width="9.14285714285714" style="215"/>
    <col min="2795" max="2795" width="5" style="215" customWidth="1"/>
    <col min="2796" max="2796" width="9.71428571428571" style="215" customWidth="1"/>
    <col min="2797" max="2797" width="8.85714285714286" style="215" customWidth="1"/>
    <col min="2798" max="2798" width="29.1428571428571" style="215" customWidth="1"/>
    <col min="2799" max="2799" width="6.14285714285714" style="215" customWidth="1"/>
    <col min="2800" max="2800" width="22.5714285714286" style="215" customWidth="1"/>
    <col min="2801" max="2801" width="5" style="215" customWidth="1"/>
    <col min="2802" max="2802" width="20.7142857142857" style="215" customWidth="1"/>
    <col min="2803" max="2803" width="5" style="215" customWidth="1"/>
    <col min="2804" max="2804" width="29.1428571428571" style="215" customWidth="1"/>
    <col min="2805" max="2805" width="31.1428571428571" style="215" customWidth="1"/>
    <col min="2806" max="2806" width="18.7142857142857" style="215" customWidth="1"/>
    <col min="2807" max="2807" width="11.1428571428571" style="215" customWidth="1"/>
    <col min="2808" max="2808" width="16.4285714285714" style="215" customWidth="1"/>
    <col min="2809" max="2809" width="105.857142857143" style="215" customWidth="1"/>
    <col min="2810" max="2810" width="21.2857142857143" style="215" customWidth="1"/>
    <col min="2811" max="2811" width="19.7142857142857" style="215" customWidth="1"/>
    <col min="2812" max="2812" width="27.2857142857143" style="215" customWidth="1"/>
    <col min="2813" max="2813" width="12.4285714285714" style="215" customWidth="1"/>
    <col min="2814" max="2814" width="11" style="215" customWidth="1"/>
    <col min="2815" max="2815" width="45.4285714285714" style="215" customWidth="1"/>
    <col min="2816" max="2816" width="22.7142857142857" style="215" customWidth="1"/>
    <col min="2817" max="2817" width="23.8571428571429" style="215" customWidth="1"/>
    <col min="2818" max="2818" width="27.1428571428571" style="215" customWidth="1"/>
    <col min="2819" max="2819" width="30.2857142857143" style="215" customWidth="1"/>
    <col min="2820" max="2820" width="26.2857142857143" style="215" customWidth="1"/>
    <col min="2821" max="2821" width="31.8571428571429" style="215" customWidth="1"/>
    <col min="2822" max="2822" width="26.2857142857143" style="215" customWidth="1"/>
    <col min="2823" max="2823" width="11.1428571428571" style="215" customWidth="1"/>
    <col min="2824" max="2824" width="10.5714285714286" style="215" customWidth="1"/>
    <col min="2825" max="2825" width="10.2857142857143" style="215" customWidth="1"/>
    <col min="2826" max="2827" width="7.42857142857143" style="215" customWidth="1"/>
    <col min="2828" max="2828" width="13" style="215" customWidth="1"/>
    <col min="2829" max="2830" width="8.71428571428571" style="215" customWidth="1"/>
    <col min="2831" max="2832" width="13" style="215" customWidth="1"/>
    <col min="2833" max="2834" width="9.57142857142857" style="215" customWidth="1"/>
    <col min="2835" max="2835" width="14" style="215" customWidth="1"/>
    <col min="2836" max="3050" width="9.14285714285714" style="215"/>
    <col min="3051" max="3051" width="5" style="215" customWidth="1"/>
    <col min="3052" max="3052" width="9.71428571428571" style="215" customWidth="1"/>
    <col min="3053" max="3053" width="8.85714285714286" style="215" customWidth="1"/>
    <col min="3054" max="3054" width="29.1428571428571" style="215" customWidth="1"/>
    <col min="3055" max="3055" width="6.14285714285714" style="215" customWidth="1"/>
    <col min="3056" max="3056" width="22.5714285714286" style="215" customWidth="1"/>
    <col min="3057" max="3057" width="5" style="215" customWidth="1"/>
    <col min="3058" max="3058" width="20.7142857142857" style="215" customWidth="1"/>
    <col min="3059" max="3059" width="5" style="215" customWidth="1"/>
    <col min="3060" max="3060" width="29.1428571428571" style="215" customWidth="1"/>
    <col min="3061" max="3061" width="31.1428571428571" style="215" customWidth="1"/>
    <col min="3062" max="3062" width="18.7142857142857" style="215" customWidth="1"/>
    <col min="3063" max="3063" width="11.1428571428571" style="215" customWidth="1"/>
    <col min="3064" max="3064" width="16.4285714285714" style="215" customWidth="1"/>
    <col min="3065" max="3065" width="105.857142857143" style="215" customWidth="1"/>
    <col min="3066" max="3066" width="21.2857142857143" style="215" customWidth="1"/>
    <col min="3067" max="3067" width="19.7142857142857" style="215" customWidth="1"/>
    <col min="3068" max="3068" width="27.2857142857143" style="215" customWidth="1"/>
    <col min="3069" max="3069" width="12.4285714285714" style="215" customWidth="1"/>
    <col min="3070" max="3070" width="11" style="215" customWidth="1"/>
    <col min="3071" max="3071" width="45.4285714285714" style="215" customWidth="1"/>
    <col min="3072" max="3072" width="22.7142857142857" style="215" customWidth="1"/>
    <col min="3073" max="3073" width="23.8571428571429" style="215" customWidth="1"/>
    <col min="3074" max="3074" width="27.1428571428571" style="215" customWidth="1"/>
    <col min="3075" max="3075" width="30.2857142857143" style="215" customWidth="1"/>
    <col min="3076" max="3076" width="26.2857142857143" style="215" customWidth="1"/>
    <col min="3077" max="3077" width="31.8571428571429" style="215" customWidth="1"/>
    <col min="3078" max="3078" width="26.2857142857143" style="215" customWidth="1"/>
    <col min="3079" max="3079" width="11.1428571428571" style="215" customWidth="1"/>
    <col min="3080" max="3080" width="10.5714285714286" style="215" customWidth="1"/>
    <col min="3081" max="3081" width="10.2857142857143" style="215" customWidth="1"/>
    <col min="3082" max="3083" width="7.42857142857143" style="215" customWidth="1"/>
    <col min="3084" max="3084" width="13" style="215" customWidth="1"/>
    <col min="3085" max="3086" width="8.71428571428571" style="215" customWidth="1"/>
    <col min="3087" max="3088" width="13" style="215" customWidth="1"/>
    <col min="3089" max="3090" width="9.57142857142857" style="215" customWidth="1"/>
    <col min="3091" max="3091" width="14" style="215" customWidth="1"/>
    <col min="3092" max="3306" width="9.14285714285714" style="215"/>
    <col min="3307" max="3307" width="5" style="215" customWidth="1"/>
    <col min="3308" max="3308" width="9.71428571428571" style="215" customWidth="1"/>
    <col min="3309" max="3309" width="8.85714285714286" style="215" customWidth="1"/>
    <col min="3310" max="3310" width="29.1428571428571" style="215" customWidth="1"/>
    <col min="3311" max="3311" width="6.14285714285714" style="215" customWidth="1"/>
    <col min="3312" max="3312" width="22.5714285714286" style="215" customWidth="1"/>
    <col min="3313" max="3313" width="5" style="215" customWidth="1"/>
    <col min="3314" max="3314" width="20.7142857142857" style="215" customWidth="1"/>
    <col min="3315" max="3315" width="5" style="215" customWidth="1"/>
    <col min="3316" max="3316" width="29.1428571428571" style="215" customWidth="1"/>
    <col min="3317" max="3317" width="31.1428571428571" style="215" customWidth="1"/>
    <col min="3318" max="3318" width="18.7142857142857" style="215" customWidth="1"/>
    <col min="3319" max="3319" width="11.1428571428571" style="215" customWidth="1"/>
    <col min="3320" max="3320" width="16.4285714285714" style="215" customWidth="1"/>
    <col min="3321" max="3321" width="105.857142857143" style="215" customWidth="1"/>
    <col min="3322" max="3322" width="21.2857142857143" style="215" customWidth="1"/>
    <col min="3323" max="3323" width="19.7142857142857" style="215" customWidth="1"/>
    <col min="3324" max="3324" width="27.2857142857143" style="215" customWidth="1"/>
    <col min="3325" max="3325" width="12.4285714285714" style="215" customWidth="1"/>
    <col min="3326" max="3326" width="11" style="215" customWidth="1"/>
    <col min="3327" max="3327" width="45.4285714285714" style="215" customWidth="1"/>
    <col min="3328" max="3328" width="22.7142857142857" style="215" customWidth="1"/>
    <col min="3329" max="3329" width="23.8571428571429" style="215" customWidth="1"/>
    <col min="3330" max="3330" width="27.1428571428571" style="215" customWidth="1"/>
    <col min="3331" max="3331" width="30.2857142857143" style="215" customWidth="1"/>
    <col min="3332" max="3332" width="26.2857142857143" style="215" customWidth="1"/>
    <col min="3333" max="3333" width="31.8571428571429" style="215" customWidth="1"/>
    <col min="3334" max="3334" width="26.2857142857143" style="215" customWidth="1"/>
    <col min="3335" max="3335" width="11.1428571428571" style="215" customWidth="1"/>
    <col min="3336" max="3336" width="10.5714285714286" style="215" customWidth="1"/>
    <col min="3337" max="3337" width="10.2857142857143" style="215" customWidth="1"/>
    <col min="3338" max="3339" width="7.42857142857143" style="215" customWidth="1"/>
    <col min="3340" max="3340" width="13" style="215" customWidth="1"/>
    <col min="3341" max="3342" width="8.71428571428571" style="215" customWidth="1"/>
    <col min="3343" max="3344" width="13" style="215" customWidth="1"/>
    <col min="3345" max="3346" width="9.57142857142857" style="215" customWidth="1"/>
    <col min="3347" max="3347" width="14" style="215" customWidth="1"/>
    <col min="3348" max="3562" width="9.14285714285714" style="215"/>
    <col min="3563" max="3563" width="5" style="215" customWidth="1"/>
    <col min="3564" max="3564" width="9.71428571428571" style="215" customWidth="1"/>
    <col min="3565" max="3565" width="8.85714285714286" style="215" customWidth="1"/>
    <col min="3566" max="3566" width="29.1428571428571" style="215" customWidth="1"/>
    <col min="3567" max="3567" width="6.14285714285714" style="215" customWidth="1"/>
    <col min="3568" max="3568" width="22.5714285714286" style="215" customWidth="1"/>
    <col min="3569" max="3569" width="5" style="215" customWidth="1"/>
    <col min="3570" max="3570" width="20.7142857142857" style="215" customWidth="1"/>
    <col min="3571" max="3571" width="5" style="215" customWidth="1"/>
    <col min="3572" max="3572" width="29.1428571428571" style="215" customWidth="1"/>
    <col min="3573" max="3573" width="31.1428571428571" style="215" customWidth="1"/>
    <col min="3574" max="3574" width="18.7142857142857" style="215" customWidth="1"/>
    <col min="3575" max="3575" width="11.1428571428571" style="215" customWidth="1"/>
    <col min="3576" max="3576" width="16.4285714285714" style="215" customWidth="1"/>
    <col min="3577" max="3577" width="105.857142857143" style="215" customWidth="1"/>
    <col min="3578" max="3578" width="21.2857142857143" style="215" customWidth="1"/>
    <col min="3579" max="3579" width="19.7142857142857" style="215" customWidth="1"/>
    <col min="3580" max="3580" width="27.2857142857143" style="215" customWidth="1"/>
    <col min="3581" max="3581" width="12.4285714285714" style="215" customWidth="1"/>
    <col min="3582" max="3582" width="11" style="215" customWidth="1"/>
    <col min="3583" max="3583" width="45.4285714285714" style="215" customWidth="1"/>
    <col min="3584" max="3584" width="22.7142857142857" style="215" customWidth="1"/>
    <col min="3585" max="3585" width="23.8571428571429" style="215" customWidth="1"/>
    <col min="3586" max="3586" width="27.1428571428571" style="215" customWidth="1"/>
    <col min="3587" max="3587" width="30.2857142857143" style="215" customWidth="1"/>
    <col min="3588" max="3588" width="26.2857142857143" style="215" customWidth="1"/>
    <col min="3589" max="3589" width="31.8571428571429" style="215" customWidth="1"/>
    <col min="3590" max="3590" width="26.2857142857143" style="215" customWidth="1"/>
    <col min="3591" max="3591" width="11.1428571428571" style="215" customWidth="1"/>
    <col min="3592" max="3592" width="10.5714285714286" style="215" customWidth="1"/>
    <col min="3593" max="3593" width="10.2857142857143" style="215" customWidth="1"/>
    <col min="3594" max="3595" width="7.42857142857143" style="215" customWidth="1"/>
    <col min="3596" max="3596" width="13" style="215" customWidth="1"/>
    <col min="3597" max="3598" width="8.71428571428571" style="215" customWidth="1"/>
    <col min="3599" max="3600" width="13" style="215" customWidth="1"/>
    <col min="3601" max="3602" width="9.57142857142857" style="215" customWidth="1"/>
    <col min="3603" max="3603" width="14" style="215" customWidth="1"/>
    <col min="3604" max="3818" width="9.14285714285714" style="215"/>
    <col min="3819" max="3819" width="5" style="215" customWidth="1"/>
    <col min="3820" max="3820" width="9.71428571428571" style="215" customWidth="1"/>
    <col min="3821" max="3821" width="8.85714285714286" style="215" customWidth="1"/>
    <col min="3822" max="3822" width="29.1428571428571" style="215" customWidth="1"/>
    <col min="3823" max="3823" width="6.14285714285714" style="215" customWidth="1"/>
    <col min="3824" max="3824" width="22.5714285714286" style="215" customWidth="1"/>
    <col min="3825" max="3825" width="5" style="215" customWidth="1"/>
    <col min="3826" max="3826" width="20.7142857142857" style="215" customWidth="1"/>
    <col min="3827" max="3827" width="5" style="215" customWidth="1"/>
    <col min="3828" max="3828" width="29.1428571428571" style="215" customWidth="1"/>
    <col min="3829" max="3829" width="31.1428571428571" style="215" customWidth="1"/>
    <col min="3830" max="3830" width="18.7142857142857" style="215" customWidth="1"/>
    <col min="3831" max="3831" width="11.1428571428571" style="215" customWidth="1"/>
    <col min="3832" max="3832" width="16.4285714285714" style="215" customWidth="1"/>
    <col min="3833" max="3833" width="105.857142857143" style="215" customWidth="1"/>
    <col min="3834" max="3834" width="21.2857142857143" style="215" customWidth="1"/>
    <col min="3835" max="3835" width="19.7142857142857" style="215" customWidth="1"/>
    <col min="3836" max="3836" width="27.2857142857143" style="215" customWidth="1"/>
    <col min="3837" max="3837" width="12.4285714285714" style="215" customWidth="1"/>
    <col min="3838" max="3838" width="11" style="215" customWidth="1"/>
    <col min="3839" max="3839" width="45.4285714285714" style="215" customWidth="1"/>
    <col min="3840" max="3840" width="22.7142857142857" style="215" customWidth="1"/>
    <col min="3841" max="3841" width="23.8571428571429" style="215" customWidth="1"/>
    <col min="3842" max="3842" width="27.1428571428571" style="215" customWidth="1"/>
    <col min="3843" max="3843" width="30.2857142857143" style="215" customWidth="1"/>
    <col min="3844" max="3844" width="26.2857142857143" style="215" customWidth="1"/>
    <col min="3845" max="3845" width="31.8571428571429" style="215" customWidth="1"/>
    <col min="3846" max="3846" width="26.2857142857143" style="215" customWidth="1"/>
    <col min="3847" max="3847" width="11.1428571428571" style="215" customWidth="1"/>
    <col min="3848" max="3848" width="10.5714285714286" style="215" customWidth="1"/>
    <col min="3849" max="3849" width="10.2857142857143" style="215" customWidth="1"/>
    <col min="3850" max="3851" width="7.42857142857143" style="215" customWidth="1"/>
    <col min="3852" max="3852" width="13" style="215" customWidth="1"/>
    <col min="3853" max="3854" width="8.71428571428571" style="215" customWidth="1"/>
    <col min="3855" max="3856" width="13" style="215" customWidth="1"/>
    <col min="3857" max="3858" width="9.57142857142857" style="215" customWidth="1"/>
    <col min="3859" max="3859" width="14" style="215" customWidth="1"/>
    <col min="3860" max="4074" width="9.14285714285714" style="215"/>
    <col min="4075" max="4075" width="5" style="215" customWidth="1"/>
    <col min="4076" max="4076" width="9.71428571428571" style="215" customWidth="1"/>
    <col min="4077" max="4077" width="8.85714285714286" style="215" customWidth="1"/>
    <col min="4078" max="4078" width="29.1428571428571" style="215" customWidth="1"/>
    <col min="4079" max="4079" width="6.14285714285714" style="215" customWidth="1"/>
    <col min="4080" max="4080" width="22.5714285714286" style="215" customWidth="1"/>
    <col min="4081" max="4081" width="5" style="215" customWidth="1"/>
    <col min="4082" max="4082" width="20.7142857142857" style="215" customWidth="1"/>
    <col min="4083" max="4083" width="5" style="215" customWidth="1"/>
    <col min="4084" max="4084" width="29.1428571428571" style="215" customWidth="1"/>
    <col min="4085" max="4085" width="31.1428571428571" style="215" customWidth="1"/>
    <col min="4086" max="4086" width="18.7142857142857" style="215" customWidth="1"/>
    <col min="4087" max="4087" width="11.1428571428571" style="215" customWidth="1"/>
    <col min="4088" max="4088" width="16.4285714285714" style="215" customWidth="1"/>
    <col min="4089" max="4089" width="105.857142857143" style="215" customWidth="1"/>
    <col min="4090" max="4090" width="21.2857142857143" style="215" customWidth="1"/>
    <col min="4091" max="4091" width="19.7142857142857" style="215" customWidth="1"/>
    <col min="4092" max="4092" width="27.2857142857143" style="215" customWidth="1"/>
    <col min="4093" max="4093" width="12.4285714285714" style="215" customWidth="1"/>
    <col min="4094" max="4094" width="11" style="215" customWidth="1"/>
    <col min="4095" max="4095" width="45.4285714285714" style="215" customWidth="1"/>
    <col min="4096" max="4096" width="22.7142857142857" style="215" customWidth="1"/>
    <col min="4097" max="4097" width="23.8571428571429" style="215" customWidth="1"/>
    <col min="4098" max="4098" width="27.1428571428571" style="215" customWidth="1"/>
    <col min="4099" max="4099" width="30.2857142857143" style="215" customWidth="1"/>
    <col min="4100" max="4100" width="26.2857142857143" style="215" customWidth="1"/>
    <col min="4101" max="4101" width="31.8571428571429" style="215" customWidth="1"/>
    <col min="4102" max="4102" width="26.2857142857143" style="215" customWidth="1"/>
    <col min="4103" max="4103" width="11.1428571428571" style="215" customWidth="1"/>
    <col min="4104" max="4104" width="10.5714285714286" style="215" customWidth="1"/>
    <col min="4105" max="4105" width="10.2857142857143" style="215" customWidth="1"/>
    <col min="4106" max="4107" width="7.42857142857143" style="215" customWidth="1"/>
    <col min="4108" max="4108" width="13" style="215" customWidth="1"/>
    <col min="4109" max="4110" width="8.71428571428571" style="215" customWidth="1"/>
    <col min="4111" max="4112" width="13" style="215" customWidth="1"/>
    <col min="4113" max="4114" width="9.57142857142857" style="215" customWidth="1"/>
    <col min="4115" max="4115" width="14" style="215" customWidth="1"/>
    <col min="4116" max="4330" width="9.14285714285714" style="215"/>
    <col min="4331" max="4331" width="5" style="215" customWidth="1"/>
    <col min="4332" max="4332" width="9.71428571428571" style="215" customWidth="1"/>
    <col min="4333" max="4333" width="8.85714285714286" style="215" customWidth="1"/>
    <col min="4334" max="4334" width="29.1428571428571" style="215" customWidth="1"/>
    <col min="4335" max="4335" width="6.14285714285714" style="215" customWidth="1"/>
    <col min="4336" max="4336" width="22.5714285714286" style="215" customWidth="1"/>
    <col min="4337" max="4337" width="5" style="215" customWidth="1"/>
    <col min="4338" max="4338" width="20.7142857142857" style="215" customWidth="1"/>
    <col min="4339" max="4339" width="5" style="215" customWidth="1"/>
    <col min="4340" max="4340" width="29.1428571428571" style="215" customWidth="1"/>
    <col min="4341" max="4341" width="31.1428571428571" style="215" customWidth="1"/>
    <col min="4342" max="4342" width="18.7142857142857" style="215" customWidth="1"/>
    <col min="4343" max="4343" width="11.1428571428571" style="215" customWidth="1"/>
    <col min="4344" max="4344" width="16.4285714285714" style="215" customWidth="1"/>
    <col min="4345" max="4345" width="105.857142857143" style="215" customWidth="1"/>
    <col min="4346" max="4346" width="21.2857142857143" style="215" customWidth="1"/>
    <col min="4347" max="4347" width="19.7142857142857" style="215" customWidth="1"/>
    <col min="4348" max="4348" width="27.2857142857143" style="215" customWidth="1"/>
    <col min="4349" max="4349" width="12.4285714285714" style="215" customWidth="1"/>
    <col min="4350" max="4350" width="11" style="215" customWidth="1"/>
    <col min="4351" max="4351" width="45.4285714285714" style="215" customWidth="1"/>
    <col min="4352" max="4352" width="22.7142857142857" style="215" customWidth="1"/>
    <col min="4353" max="4353" width="23.8571428571429" style="215" customWidth="1"/>
    <col min="4354" max="4354" width="27.1428571428571" style="215" customWidth="1"/>
    <col min="4355" max="4355" width="30.2857142857143" style="215" customWidth="1"/>
    <col min="4356" max="4356" width="26.2857142857143" style="215" customWidth="1"/>
    <col min="4357" max="4357" width="31.8571428571429" style="215" customWidth="1"/>
    <col min="4358" max="4358" width="26.2857142857143" style="215" customWidth="1"/>
    <col min="4359" max="4359" width="11.1428571428571" style="215" customWidth="1"/>
    <col min="4360" max="4360" width="10.5714285714286" style="215" customWidth="1"/>
    <col min="4361" max="4361" width="10.2857142857143" style="215" customWidth="1"/>
    <col min="4362" max="4363" width="7.42857142857143" style="215" customWidth="1"/>
    <col min="4364" max="4364" width="13" style="215" customWidth="1"/>
    <col min="4365" max="4366" width="8.71428571428571" style="215" customWidth="1"/>
    <col min="4367" max="4368" width="13" style="215" customWidth="1"/>
    <col min="4369" max="4370" width="9.57142857142857" style="215" customWidth="1"/>
    <col min="4371" max="4371" width="14" style="215" customWidth="1"/>
    <col min="4372" max="4586" width="9.14285714285714" style="215"/>
    <col min="4587" max="4587" width="5" style="215" customWidth="1"/>
    <col min="4588" max="4588" width="9.71428571428571" style="215" customWidth="1"/>
    <col min="4589" max="4589" width="8.85714285714286" style="215" customWidth="1"/>
    <col min="4590" max="4590" width="29.1428571428571" style="215" customWidth="1"/>
    <col min="4591" max="4591" width="6.14285714285714" style="215" customWidth="1"/>
    <col min="4592" max="4592" width="22.5714285714286" style="215" customWidth="1"/>
    <col min="4593" max="4593" width="5" style="215" customWidth="1"/>
    <col min="4594" max="4594" width="20.7142857142857" style="215" customWidth="1"/>
    <col min="4595" max="4595" width="5" style="215" customWidth="1"/>
    <col min="4596" max="4596" width="29.1428571428571" style="215" customWidth="1"/>
    <col min="4597" max="4597" width="31.1428571428571" style="215" customWidth="1"/>
    <col min="4598" max="4598" width="18.7142857142857" style="215" customWidth="1"/>
    <col min="4599" max="4599" width="11.1428571428571" style="215" customWidth="1"/>
    <col min="4600" max="4600" width="16.4285714285714" style="215" customWidth="1"/>
    <col min="4601" max="4601" width="105.857142857143" style="215" customWidth="1"/>
    <col min="4602" max="4602" width="21.2857142857143" style="215" customWidth="1"/>
    <col min="4603" max="4603" width="19.7142857142857" style="215" customWidth="1"/>
    <col min="4604" max="4604" width="27.2857142857143" style="215" customWidth="1"/>
    <col min="4605" max="4605" width="12.4285714285714" style="215" customWidth="1"/>
    <col min="4606" max="4606" width="11" style="215" customWidth="1"/>
    <col min="4607" max="4607" width="45.4285714285714" style="215" customWidth="1"/>
    <col min="4608" max="4608" width="22.7142857142857" style="215" customWidth="1"/>
    <col min="4609" max="4609" width="23.8571428571429" style="215" customWidth="1"/>
    <col min="4610" max="4610" width="27.1428571428571" style="215" customWidth="1"/>
    <col min="4611" max="4611" width="30.2857142857143" style="215" customWidth="1"/>
    <col min="4612" max="4612" width="26.2857142857143" style="215" customWidth="1"/>
    <col min="4613" max="4613" width="31.8571428571429" style="215" customWidth="1"/>
    <col min="4614" max="4614" width="26.2857142857143" style="215" customWidth="1"/>
    <col min="4615" max="4615" width="11.1428571428571" style="215" customWidth="1"/>
    <col min="4616" max="4616" width="10.5714285714286" style="215" customWidth="1"/>
    <col min="4617" max="4617" width="10.2857142857143" style="215" customWidth="1"/>
    <col min="4618" max="4619" width="7.42857142857143" style="215" customWidth="1"/>
    <col min="4620" max="4620" width="13" style="215" customWidth="1"/>
    <col min="4621" max="4622" width="8.71428571428571" style="215" customWidth="1"/>
    <col min="4623" max="4624" width="13" style="215" customWidth="1"/>
    <col min="4625" max="4626" width="9.57142857142857" style="215" customWidth="1"/>
    <col min="4627" max="4627" width="14" style="215" customWidth="1"/>
    <col min="4628" max="4842" width="9.14285714285714" style="215"/>
    <col min="4843" max="4843" width="5" style="215" customWidth="1"/>
    <col min="4844" max="4844" width="9.71428571428571" style="215" customWidth="1"/>
    <col min="4845" max="4845" width="8.85714285714286" style="215" customWidth="1"/>
    <col min="4846" max="4846" width="29.1428571428571" style="215" customWidth="1"/>
    <col min="4847" max="4847" width="6.14285714285714" style="215" customWidth="1"/>
    <col min="4848" max="4848" width="22.5714285714286" style="215" customWidth="1"/>
    <col min="4849" max="4849" width="5" style="215" customWidth="1"/>
    <col min="4850" max="4850" width="20.7142857142857" style="215" customWidth="1"/>
    <col min="4851" max="4851" width="5" style="215" customWidth="1"/>
    <col min="4852" max="4852" width="29.1428571428571" style="215" customWidth="1"/>
    <col min="4853" max="4853" width="31.1428571428571" style="215" customWidth="1"/>
    <col min="4854" max="4854" width="18.7142857142857" style="215" customWidth="1"/>
    <col min="4855" max="4855" width="11.1428571428571" style="215" customWidth="1"/>
    <col min="4856" max="4856" width="16.4285714285714" style="215" customWidth="1"/>
    <col min="4857" max="4857" width="105.857142857143" style="215" customWidth="1"/>
    <col min="4858" max="4858" width="21.2857142857143" style="215" customWidth="1"/>
    <col min="4859" max="4859" width="19.7142857142857" style="215" customWidth="1"/>
    <col min="4860" max="4860" width="27.2857142857143" style="215" customWidth="1"/>
    <col min="4861" max="4861" width="12.4285714285714" style="215" customWidth="1"/>
    <col min="4862" max="4862" width="11" style="215" customWidth="1"/>
    <col min="4863" max="4863" width="45.4285714285714" style="215" customWidth="1"/>
    <col min="4864" max="4864" width="22.7142857142857" style="215" customWidth="1"/>
    <col min="4865" max="4865" width="23.8571428571429" style="215" customWidth="1"/>
    <col min="4866" max="4866" width="27.1428571428571" style="215" customWidth="1"/>
    <col min="4867" max="4867" width="30.2857142857143" style="215" customWidth="1"/>
    <col min="4868" max="4868" width="26.2857142857143" style="215" customWidth="1"/>
    <col min="4869" max="4869" width="31.8571428571429" style="215" customWidth="1"/>
    <col min="4870" max="4870" width="26.2857142857143" style="215" customWidth="1"/>
    <col min="4871" max="4871" width="11.1428571428571" style="215" customWidth="1"/>
    <col min="4872" max="4872" width="10.5714285714286" style="215" customWidth="1"/>
    <col min="4873" max="4873" width="10.2857142857143" style="215" customWidth="1"/>
    <col min="4874" max="4875" width="7.42857142857143" style="215" customWidth="1"/>
    <col min="4876" max="4876" width="13" style="215" customWidth="1"/>
    <col min="4877" max="4878" width="8.71428571428571" style="215" customWidth="1"/>
    <col min="4879" max="4880" width="13" style="215" customWidth="1"/>
    <col min="4881" max="4882" width="9.57142857142857" style="215" customWidth="1"/>
    <col min="4883" max="4883" width="14" style="215" customWidth="1"/>
    <col min="4884" max="5098" width="9.14285714285714" style="215"/>
    <col min="5099" max="5099" width="5" style="215" customWidth="1"/>
    <col min="5100" max="5100" width="9.71428571428571" style="215" customWidth="1"/>
    <col min="5101" max="5101" width="8.85714285714286" style="215" customWidth="1"/>
    <col min="5102" max="5102" width="29.1428571428571" style="215" customWidth="1"/>
    <col min="5103" max="5103" width="6.14285714285714" style="215" customWidth="1"/>
    <col min="5104" max="5104" width="22.5714285714286" style="215" customWidth="1"/>
    <col min="5105" max="5105" width="5" style="215" customWidth="1"/>
    <col min="5106" max="5106" width="20.7142857142857" style="215" customWidth="1"/>
    <col min="5107" max="5107" width="5" style="215" customWidth="1"/>
    <col min="5108" max="5108" width="29.1428571428571" style="215" customWidth="1"/>
    <col min="5109" max="5109" width="31.1428571428571" style="215" customWidth="1"/>
    <col min="5110" max="5110" width="18.7142857142857" style="215" customWidth="1"/>
    <col min="5111" max="5111" width="11.1428571428571" style="215" customWidth="1"/>
    <col min="5112" max="5112" width="16.4285714285714" style="215" customWidth="1"/>
    <col min="5113" max="5113" width="105.857142857143" style="215" customWidth="1"/>
    <col min="5114" max="5114" width="21.2857142857143" style="215" customWidth="1"/>
    <col min="5115" max="5115" width="19.7142857142857" style="215" customWidth="1"/>
    <col min="5116" max="5116" width="27.2857142857143" style="215" customWidth="1"/>
    <col min="5117" max="5117" width="12.4285714285714" style="215" customWidth="1"/>
    <col min="5118" max="5118" width="11" style="215" customWidth="1"/>
    <col min="5119" max="5119" width="45.4285714285714" style="215" customWidth="1"/>
    <col min="5120" max="5120" width="22.7142857142857" style="215" customWidth="1"/>
    <col min="5121" max="5121" width="23.8571428571429" style="215" customWidth="1"/>
    <col min="5122" max="5122" width="27.1428571428571" style="215" customWidth="1"/>
    <col min="5123" max="5123" width="30.2857142857143" style="215" customWidth="1"/>
    <col min="5124" max="5124" width="26.2857142857143" style="215" customWidth="1"/>
    <col min="5125" max="5125" width="31.8571428571429" style="215" customWidth="1"/>
    <col min="5126" max="5126" width="26.2857142857143" style="215" customWidth="1"/>
    <col min="5127" max="5127" width="11.1428571428571" style="215" customWidth="1"/>
    <col min="5128" max="5128" width="10.5714285714286" style="215" customWidth="1"/>
    <col min="5129" max="5129" width="10.2857142857143" style="215" customWidth="1"/>
    <col min="5130" max="5131" width="7.42857142857143" style="215" customWidth="1"/>
    <col min="5132" max="5132" width="13" style="215" customWidth="1"/>
    <col min="5133" max="5134" width="8.71428571428571" style="215" customWidth="1"/>
    <col min="5135" max="5136" width="13" style="215" customWidth="1"/>
    <col min="5137" max="5138" width="9.57142857142857" style="215" customWidth="1"/>
    <col min="5139" max="5139" width="14" style="215" customWidth="1"/>
    <col min="5140" max="5354" width="9.14285714285714" style="215"/>
    <col min="5355" max="5355" width="5" style="215" customWidth="1"/>
    <col min="5356" max="5356" width="9.71428571428571" style="215" customWidth="1"/>
    <col min="5357" max="5357" width="8.85714285714286" style="215" customWidth="1"/>
    <col min="5358" max="5358" width="29.1428571428571" style="215" customWidth="1"/>
    <col min="5359" max="5359" width="6.14285714285714" style="215" customWidth="1"/>
    <col min="5360" max="5360" width="22.5714285714286" style="215" customWidth="1"/>
    <col min="5361" max="5361" width="5" style="215" customWidth="1"/>
    <col min="5362" max="5362" width="20.7142857142857" style="215" customWidth="1"/>
    <col min="5363" max="5363" width="5" style="215" customWidth="1"/>
    <col min="5364" max="5364" width="29.1428571428571" style="215" customWidth="1"/>
    <col min="5365" max="5365" width="31.1428571428571" style="215" customWidth="1"/>
    <col min="5366" max="5366" width="18.7142857142857" style="215" customWidth="1"/>
    <col min="5367" max="5367" width="11.1428571428571" style="215" customWidth="1"/>
    <col min="5368" max="5368" width="16.4285714285714" style="215" customWidth="1"/>
    <col min="5369" max="5369" width="105.857142857143" style="215" customWidth="1"/>
    <col min="5370" max="5370" width="21.2857142857143" style="215" customWidth="1"/>
    <col min="5371" max="5371" width="19.7142857142857" style="215" customWidth="1"/>
    <col min="5372" max="5372" width="27.2857142857143" style="215" customWidth="1"/>
    <col min="5373" max="5373" width="12.4285714285714" style="215" customWidth="1"/>
    <col min="5374" max="5374" width="11" style="215" customWidth="1"/>
    <col min="5375" max="5375" width="45.4285714285714" style="215" customWidth="1"/>
    <col min="5376" max="5376" width="22.7142857142857" style="215" customWidth="1"/>
    <col min="5377" max="5377" width="23.8571428571429" style="215" customWidth="1"/>
    <col min="5378" max="5378" width="27.1428571428571" style="215" customWidth="1"/>
    <col min="5379" max="5379" width="30.2857142857143" style="215" customWidth="1"/>
    <col min="5380" max="5380" width="26.2857142857143" style="215" customWidth="1"/>
    <col min="5381" max="5381" width="31.8571428571429" style="215" customWidth="1"/>
    <col min="5382" max="5382" width="26.2857142857143" style="215" customWidth="1"/>
    <col min="5383" max="5383" width="11.1428571428571" style="215" customWidth="1"/>
    <col min="5384" max="5384" width="10.5714285714286" style="215" customWidth="1"/>
    <col min="5385" max="5385" width="10.2857142857143" style="215" customWidth="1"/>
    <col min="5386" max="5387" width="7.42857142857143" style="215" customWidth="1"/>
    <col min="5388" max="5388" width="13" style="215" customWidth="1"/>
    <col min="5389" max="5390" width="8.71428571428571" style="215" customWidth="1"/>
    <col min="5391" max="5392" width="13" style="215" customWidth="1"/>
    <col min="5393" max="5394" width="9.57142857142857" style="215" customWidth="1"/>
    <col min="5395" max="5395" width="14" style="215" customWidth="1"/>
    <col min="5396" max="5610" width="9.14285714285714" style="215"/>
    <col min="5611" max="5611" width="5" style="215" customWidth="1"/>
    <col min="5612" max="5612" width="9.71428571428571" style="215" customWidth="1"/>
    <col min="5613" max="5613" width="8.85714285714286" style="215" customWidth="1"/>
    <col min="5614" max="5614" width="29.1428571428571" style="215" customWidth="1"/>
    <col min="5615" max="5615" width="6.14285714285714" style="215" customWidth="1"/>
    <col min="5616" max="5616" width="22.5714285714286" style="215" customWidth="1"/>
    <col min="5617" max="5617" width="5" style="215" customWidth="1"/>
    <col min="5618" max="5618" width="20.7142857142857" style="215" customWidth="1"/>
    <col min="5619" max="5619" width="5" style="215" customWidth="1"/>
    <col min="5620" max="5620" width="29.1428571428571" style="215" customWidth="1"/>
    <col min="5621" max="5621" width="31.1428571428571" style="215" customWidth="1"/>
    <col min="5622" max="5622" width="18.7142857142857" style="215" customWidth="1"/>
    <col min="5623" max="5623" width="11.1428571428571" style="215" customWidth="1"/>
    <col min="5624" max="5624" width="16.4285714285714" style="215" customWidth="1"/>
    <col min="5625" max="5625" width="105.857142857143" style="215" customWidth="1"/>
    <col min="5626" max="5626" width="21.2857142857143" style="215" customWidth="1"/>
    <col min="5627" max="5627" width="19.7142857142857" style="215" customWidth="1"/>
    <col min="5628" max="5628" width="27.2857142857143" style="215" customWidth="1"/>
    <col min="5629" max="5629" width="12.4285714285714" style="215" customWidth="1"/>
    <col min="5630" max="5630" width="11" style="215" customWidth="1"/>
    <col min="5631" max="5631" width="45.4285714285714" style="215" customWidth="1"/>
    <col min="5632" max="5632" width="22.7142857142857" style="215" customWidth="1"/>
    <col min="5633" max="5633" width="23.8571428571429" style="215" customWidth="1"/>
    <col min="5634" max="5634" width="27.1428571428571" style="215" customWidth="1"/>
    <col min="5635" max="5635" width="30.2857142857143" style="215" customWidth="1"/>
    <col min="5636" max="5636" width="26.2857142857143" style="215" customWidth="1"/>
    <col min="5637" max="5637" width="31.8571428571429" style="215" customWidth="1"/>
    <col min="5638" max="5638" width="26.2857142857143" style="215" customWidth="1"/>
    <col min="5639" max="5639" width="11.1428571428571" style="215" customWidth="1"/>
    <col min="5640" max="5640" width="10.5714285714286" style="215" customWidth="1"/>
    <col min="5641" max="5641" width="10.2857142857143" style="215" customWidth="1"/>
    <col min="5642" max="5643" width="7.42857142857143" style="215" customWidth="1"/>
    <col min="5644" max="5644" width="13" style="215" customWidth="1"/>
    <col min="5645" max="5646" width="8.71428571428571" style="215" customWidth="1"/>
    <col min="5647" max="5648" width="13" style="215" customWidth="1"/>
    <col min="5649" max="5650" width="9.57142857142857" style="215" customWidth="1"/>
    <col min="5651" max="5651" width="14" style="215" customWidth="1"/>
    <col min="5652" max="5866" width="9.14285714285714" style="215"/>
    <col min="5867" max="5867" width="5" style="215" customWidth="1"/>
    <col min="5868" max="5868" width="9.71428571428571" style="215" customWidth="1"/>
    <col min="5869" max="5869" width="8.85714285714286" style="215" customWidth="1"/>
    <col min="5870" max="5870" width="29.1428571428571" style="215" customWidth="1"/>
    <col min="5871" max="5871" width="6.14285714285714" style="215" customWidth="1"/>
    <col min="5872" max="5872" width="22.5714285714286" style="215" customWidth="1"/>
    <col min="5873" max="5873" width="5" style="215" customWidth="1"/>
    <col min="5874" max="5874" width="20.7142857142857" style="215" customWidth="1"/>
    <col min="5875" max="5875" width="5" style="215" customWidth="1"/>
    <col min="5876" max="5876" width="29.1428571428571" style="215" customWidth="1"/>
    <col min="5877" max="5877" width="31.1428571428571" style="215" customWidth="1"/>
    <col min="5878" max="5878" width="18.7142857142857" style="215" customWidth="1"/>
    <col min="5879" max="5879" width="11.1428571428571" style="215" customWidth="1"/>
    <col min="5880" max="5880" width="16.4285714285714" style="215" customWidth="1"/>
    <col min="5881" max="5881" width="105.857142857143" style="215" customWidth="1"/>
    <col min="5882" max="5882" width="21.2857142857143" style="215" customWidth="1"/>
    <col min="5883" max="5883" width="19.7142857142857" style="215" customWidth="1"/>
    <col min="5884" max="5884" width="27.2857142857143" style="215" customWidth="1"/>
    <col min="5885" max="5885" width="12.4285714285714" style="215" customWidth="1"/>
    <col min="5886" max="5886" width="11" style="215" customWidth="1"/>
    <col min="5887" max="5887" width="45.4285714285714" style="215" customWidth="1"/>
    <col min="5888" max="5888" width="22.7142857142857" style="215" customWidth="1"/>
    <col min="5889" max="5889" width="23.8571428571429" style="215" customWidth="1"/>
    <col min="5890" max="5890" width="27.1428571428571" style="215" customWidth="1"/>
    <col min="5891" max="5891" width="30.2857142857143" style="215" customWidth="1"/>
    <col min="5892" max="5892" width="26.2857142857143" style="215" customWidth="1"/>
    <col min="5893" max="5893" width="31.8571428571429" style="215" customWidth="1"/>
    <col min="5894" max="5894" width="26.2857142857143" style="215" customWidth="1"/>
    <col min="5895" max="5895" width="11.1428571428571" style="215" customWidth="1"/>
    <col min="5896" max="5896" width="10.5714285714286" style="215" customWidth="1"/>
    <col min="5897" max="5897" width="10.2857142857143" style="215" customWidth="1"/>
    <col min="5898" max="5899" width="7.42857142857143" style="215" customWidth="1"/>
    <col min="5900" max="5900" width="13" style="215" customWidth="1"/>
    <col min="5901" max="5902" width="8.71428571428571" style="215" customWidth="1"/>
    <col min="5903" max="5904" width="13" style="215" customWidth="1"/>
    <col min="5905" max="5906" width="9.57142857142857" style="215" customWidth="1"/>
    <col min="5907" max="5907" width="14" style="215" customWidth="1"/>
    <col min="5908" max="6122" width="9.14285714285714" style="215"/>
    <col min="6123" max="6123" width="5" style="215" customWidth="1"/>
    <col min="6124" max="6124" width="9.71428571428571" style="215" customWidth="1"/>
    <col min="6125" max="6125" width="8.85714285714286" style="215" customWidth="1"/>
    <col min="6126" max="6126" width="29.1428571428571" style="215" customWidth="1"/>
    <col min="6127" max="6127" width="6.14285714285714" style="215" customWidth="1"/>
    <col min="6128" max="6128" width="22.5714285714286" style="215" customWidth="1"/>
    <col min="6129" max="6129" width="5" style="215" customWidth="1"/>
    <col min="6130" max="6130" width="20.7142857142857" style="215" customWidth="1"/>
    <col min="6131" max="6131" width="5" style="215" customWidth="1"/>
    <col min="6132" max="6132" width="29.1428571428571" style="215" customWidth="1"/>
    <col min="6133" max="6133" width="31.1428571428571" style="215" customWidth="1"/>
    <col min="6134" max="6134" width="18.7142857142857" style="215" customWidth="1"/>
    <col min="6135" max="6135" width="11.1428571428571" style="215" customWidth="1"/>
    <col min="6136" max="6136" width="16.4285714285714" style="215" customWidth="1"/>
    <col min="6137" max="6137" width="105.857142857143" style="215" customWidth="1"/>
    <col min="6138" max="6138" width="21.2857142857143" style="215" customWidth="1"/>
    <col min="6139" max="6139" width="19.7142857142857" style="215" customWidth="1"/>
    <col min="6140" max="6140" width="27.2857142857143" style="215" customWidth="1"/>
    <col min="6141" max="6141" width="12.4285714285714" style="215" customWidth="1"/>
    <col min="6142" max="6142" width="11" style="215" customWidth="1"/>
    <col min="6143" max="6143" width="45.4285714285714" style="215" customWidth="1"/>
    <col min="6144" max="6144" width="22.7142857142857" style="215" customWidth="1"/>
    <col min="6145" max="6145" width="23.8571428571429" style="215" customWidth="1"/>
    <col min="6146" max="6146" width="27.1428571428571" style="215" customWidth="1"/>
    <col min="6147" max="6147" width="30.2857142857143" style="215" customWidth="1"/>
    <col min="6148" max="6148" width="26.2857142857143" style="215" customWidth="1"/>
    <col min="6149" max="6149" width="31.8571428571429" style="215" customWidth="1"/>
    <col min="6150" max="6150" width="26.2857142857143" style="215" customWidth="1"/>
    <col min="6151" max="6151" width="11.1428571428571" style="215" customWidth="1"/>
    <col min="6152" max="6152" width="10.5714285714286" style="215" customWidth="1"/>
    <col min="6153" max="6153" width="10.2857142857143" style="215" customWidth="1"/>
    <col min="6154" max="6155" width="7.42857142857143" style="215" customWidth="1"/>
    <col min="6156" max="6156" width="13" style="215" customWidth="1"/>
    <col min="6157" max="6158" width="8.71428571428571" style="215" customWidth="1"/>
    <col min="6159" max="6160" width="13" style="215" customWidth="1"/>
    <col min="6161" max="6162" width="9.57142857142857" style="215" customWidth="1"/>
    <col min="6163" max="6163" width="14" style="215" customWidth="1"/>
    <col min="6164" max="6378" width="9.14285714285714" style="215"/>
    <col min="6379" max="6379" width="5" style="215" customWidth="1"/>
    <col min="6380" max="6380" width="9.71428571428571" style="215" customWidth="1"/>
    <col min="6381" max="6381" width="8.85714285714286" style="215" customWidth="1"/>
    <col min="6382" max="6382" width="29.1428571428571" style="215" customWidth="1"/>
    <col min="6383" max="6383" width="6.14285714285714" style="215" customWidth="1"/>
    <col min="6384" max="6384" width="22.5714285714286" style="215" customWidth="1"/>
    <col min="6385" max="6385" width="5" style="215" customWidth="1"/>
    <col min="6386" max="6386" width="20.7142857142857" style="215" customWidth="1"/>
    <col min="6387" max="6387" width="5" style="215" customWidth="1"/>
    <col min="6388" max="6388" width="29.1428571428571" style="215" customWidth="1"/>
    <col min="6389" max="6389" width="31.1428571428571" style="215" customWidth="1"/>
    <col min="6390" max="6390" width="18.7142857142857" style="215" customWidth="1"/>
    <col min="6391" max="6391" width="11.1428571428571" style="215" customWidth="1"/>
    <col min="6392" max="6392" width="16.4285714285714" style="215" customWidth="1"/>
    <col min="6393" max="6393" width="105.857142857143" style="215" customWidth="1"/>
    <col min="6394" max="6394" width="21.2857142857143" style="215" customWidth="1"/>
    <col min="6395" max="6395" width="19.7142857142857" style="215" customWidth="1"/>
    <col min="6396" max="6396" width="27.2857142857143" style="215" customWidth="1"/>
    <col min="6397" max="6397" width="12.4285714285714" style="215" customWidth="1"/>
    <col min="6398" max="6398" width="11" style="215" customWidth="1"/>
    <col min="6399" max="6399" width="45.4285714285714" style="215" customWidth="1"/>
    <col min="6400" max="6400" width="22.7142857142857" style="215" customWidth="1"/>
    <col min="6401" max="6401" width="23.8571428571429" style="215" customWidth="1"/>
    <col min="6402" max="6402" width="27.1428571428571" style="215" customWidth="1"/>
    <col min="6403" max="6403" width="30.2857142857143" style="215" customWidth="1"/>
    <col min="6404" max="6404" width="26.2857142857143" style="215" customWidth="1"/>
    <col min="6405" max="6405" width="31.8571428571429" style="215" customWidth="1"/>
    <col min="6406" max="6406" width="26.2857142857143" style="215" customWidth="1"/>
    <col min="6407" max="6407" width="11.1428571428571" style="215" customWidth="1"/>
    <col min="6408" max="6408" width="10.5714285714286" style="215" customWidth="1"/>
    <col min="6409" max="6409" width="10.2857142857143" style="215" customWidth="1"/>
    <col min="6410" max="6411" width="7.42857142857143" style="215" customWidth="1"/>
    <col min="6412" max="6412" width="13" style="215" customWidth="1"/>
    <col min="6413" max="6414" width="8.71428571428571" style="215" customWidth="1"/>
    <col min="6415" max="6416" width="13" style="215" customWidth="1"/>
    <col min="6417" max="6418" width="9.57142857142857" style="215" customWidth="1"/>
    <col min="6419" max="6419" width="14" style="215" customWidth="1"/>
    <col min="6420" max="6634" width="9.14285714285714" style="215"/>
    <col min="6635" max="6635" width="5" style="215" customWidth="1"/>
    <col min="6636" max="6636" width="9.71428571428571" style="215" customWidth="1"/>
    <col min="6637" max="6637" width="8.85714285714286" style="215" customWidth="1"/>
    <col min="6638" max="6638" width="29.1428571428571" style="215" customWidth="1"/>
    <col min="6639" max="6639" width="6.14285714285714" style="215" customWidth="1"/>
    <col min="6640" max="6640" width="22.5714285714286" style="215" customWidth="1"/>
    <col min="6641" max="6641" width="5" style="215" customWidth="1"/>
    <col min="6642" max="6642" width="20.7142857142857" style="215" customWidth="1"/>
    <col min="6643" max="6643" width="5" style="215" customWidth="1"/>
    <col min="6644" max="6644" width="29.1428571428571" style="215" customWidth="1"/>
    <col min="6645" max="6645" width="31.1428571428571" style="215" customWidth="1"/>
    <col min="6646" max="6646" width="18.7142857142857" style="215" customWidth="1"/>
    <col min="6647" max="6647" width="11.1428571428571" style="215" customWidth="1"/>
    <col min="6648" max="6648" width="16.4285714285714" style="215" customWidth="1"/>
    <col min="6649" max="6649" width="105.857142857143" style="215" customWidth="1"/>
    <col min="6650" max="6650" width="21.2857142857143" style="215" customWidth="1"/>
    <col min="6651" max="6651" width="19.7142857142857" style="215" customWidth="1"/>
    <col min="6652" max="6652" width="27.2857142857143" style="215" customWidth="1"/>
    <col min="6653" max="6653" width="12.4285714285714" style="215" customWidth="1"/>
    <col min="6654" max="6654" width="11" style="215" customWidth="1"/>
    <col min="6655" max="6655" width="45.4285714285714" style="215" customWidth="1"/>
    <col min="6656" max="6656" width="22.7142857142857" style="215" customWidth="1"/>
    <col min="6657" max="6657" width="23.8571428571429" style="215" customWidth="1"/>
    <col min="6658" max="6658" width="27.1428571428571" style="215" customWidth="1"/>
    <col min="6659" max="6659" width="30.2857142857143" style="215" customWidth="1"/>
    <col min="6660" max="6660" width="26.2857142857143" style="215" customWidth="1"/>
    <col min="6661" max="6661" width="31.8571428571429" style="215" customWidth="1"/>
    <col min="6662" max="6662" width="26.2857142857143" style="215" customWidth="1"/>
    <col min="6663" max="6663" width="11.1428571428571" style="215" customWidth="1"/>
    <col min="6664" max="6664" width="10.5714285714286" style="215" customWidth="1"/>
    <col min="6665" max="6665" width="10.2857142857143" style="215" customWidth="1"/>
    <col min="6666" max="6667" width="7.42857142857143" style="215" customWidth="1"/>
    <col min="6668" max="6668" width="13" style="215" customWidth="1"/>
    <col min="6669" max="6670" width="8.71428571428571" style="215" customWidth="1"/>
    <col min="6671" max="6672" width="13" style="215" customWidth="1"/>
    <col min="6673" max="6674" width="9.57142857142857" style="215" customWidth="1"/>
    <col min="6675" max="6675" width="14" style="215" customWidth="1"/>
    <col min="6676" max="6890" width="9.14285714285714" style="215"/>
    <col min="6891" max="6891" width="5" style="215" customWidth="1"/>
    <col min="6892" max="6892" width="9.71428571428571" style="215" customWidth="1"/>
    <col min="6893" max="6893" width="8.85714285714286" style="215" customWidth="1"/>
    <col min="6894" max="6894" width="29.1428571428571" style="215" customWidth="1"/>
    <col min="6895" max="6895" width="6.14285714285714" style="215" customWidth="1"/>
    <col min="6896" max="6896" width="22.5714285714286" style="215" customWidth="1"/>
    <col min="6897" max="6897" width="5" style="215" customWidth="1"/>
    <col min="6898" max="6898" width="20.7142857142857" style="215" customWidth="1"/>
    <col min="6899" max="6899" width="5" style="215" customWidth="1"/>
    <col min="6900" max="6900" width="29.1428571428571" style="215" customWidth="1"/>
    <col min="6901" max="6901" width="31.1428571428571" style="215" customWidth="1"/>
    <col min="6902" max="6902" width="18.7142857142857" style="215" customWidth="1"/>
    <col min="6903" max="6903" width="11.1428571428571" style="215" customWidth="1"/>
    <col min="6904" max="6904" width="16.4285714285714" style="215" customWidth="1"/>
    <col min="6905" max="6905" width="105.857142857143" style="215" customWidth="1"/>
    <col min="6906" max="6906" width="21.2857142857143" style="215" customWidth="1"/>
    <col min="6907" max="6907" width="19.7142857142857" style="215" customWidth="1"/>
    <col min="6908" max="6908" width="27.2857142857143" style="215" customWidth="1"/>
    <col min="6909" max="6909" width="12.4285714285714" style="215" customWidth="1"/>
    <col min="6910" max="6910" width="11" style="215" customWidth="1"/>
    <col min="6911" max="6911" width="45.4285714285714" style="215" customWidth="1"/>
    <col min="6912" max="6912" width="22.7142857142857" style="215" customWidth="1"/>
    <col min="6913" max="6913" width="23.8571428571429" style="215" customWidth="1"/>
    <col min="6914" max="6914" width="27.1428571428571" style="215" customWidth="1"/>
    <col min="6915" max="6915" width="30.2857142857143" style="215" customWidth="1"/>
    <col min="6916" max="6916" width="26.2857142857143" style="215" customWidth="1"/>
    <col min="6917" max="6917" width="31.8571428571429" style="215" customWidth="1"/>
    <col min="6918" max="6918" width="26.2857142857143" style="215" customWidth="1"/>
    <col min="6919" max="6919" width="11.1428571428571" style="215" customWidth="1"/>
    <col min="6920" max="6920" width="10.5714285714286" style="215" customWidth="1"/>
    <col min="6921" max="6921" width="10.2857142857143" style="215" customWidth="1"/>
    <col min="6922" max="6923" width="7.42857142857143" style="215" customWidth="1"/>
    <col min="6924" max="6924" width="13" style="215" customWidth="1"/>
    <col min="6925" max="6926" width="8.71428571428571" style="215" customWidth="1"/>
    <col min="6927" max="6928" width="13" style="215" customWidth="1"/>
    <col min="6929" max="6930" width="9.57142857142857" style="215" customWidth="1"/>
    <col min="6931" max="6931" width="14" style="215" customWidth="1"/>
    <col min="6932" max="7146" width="9.14285714285714" style="215"/>
    <col min="7147" max="7147" width="5" style="215" customWidth="1"/>
    <col min="7148" max="7148" width="9.71428571428571" style="215" customWidth="1"/>
    <col min="7149" max="7149" width="8.85714285714286" style="215" customWidth="1"/>
    <col min="7150" max="7150" width="29.1428571428571" style="215" customWidth="1"/>
    <col min="7151" max="7151" width="6.14285714285714" style="215" customWidth="1"/>
    <col min="7152" max="7152" width="22.5714285714286" style="215" customWidth="1"/>
    <col min="7153" max="7153" width="5" style="215" customWidth="1"/>
    <col min="7154" max="7154" width="20.7142857142857" style="215" customWidth="1"/>
    <col min="7155" max="7155" width="5" style="215" customWidth="1"/>
    <col min="7156" max="7156" width="29.1428571428571" style="215" customWidth="1"/>
    <col min="7157" max="7157" width="31.1428571428571" style="215" customWidth="1"/>
    <col min="7158" max="7158" width="18.7142857142857" style="215" customWidth="1"/>
    <col min="7159" max="7159" width="11.1428571428571" style="215" customWidth="1"/>
    <col min="7160" max="7160" width="16.4285714285714" style="215" customWidth="1"/>
    <col min="7161" max="7161" width="105.857142857143" style="215" customWidth="1"/>
    <col min="7162" max="7162" width="21.2857142857143" style="215" customWidth="1"/>
    <col min="7163" max="7163" width="19.7142857142857" style="215" customWidth="1"/>
    <col min="7164" max="7164" width="27.2857142857143" style="215" customWidth="1"/>
    <col min="7165" max="7165" width="12.4285714285714" style="215" customWidth="1"/>
    <col min="7166" max="7166" width="11" style="215" customWidth="1"/>
    <col min="7167" max="7167" width="45.4285714285714" style="215" customWidth="1"/>
    <col min="7168" max="7168" width="22.7142857142857" style="215" customWidth="1"/>
    <col min="7169" max="7169" width="23.8571428571429" style="215" customWidth="1"/>
    <col min="7170" max="7170" width="27.1428571428571" style="215" customWidth="1"/>
    <col min="7171" max="7171" width="30.2857142857143" style="215" customWidth="1"/>
    <col min="7172" max="7172" width="26.2857142857143" style="215" customWidth="1"/>
    <col min="7173" max="7173" width="31.8571428571429" style="215" customWidth="1"/>
    <col min="7174" max="7174" width="26.2857142857143" style="215" customWidth="1"/>
    <col min="7175" max="7175" width="11.1428571428571" style="215" customWidth="1"/>
    <col min="7176" max="7176" width="10.5714285714286" style="215" customWidth="1"/>
    <col min="7177" max="7177" width="10.2857142857143" style="215" customWidth="1"/>
    <col min="7178" max="7179" width="7.42857142857143" style="215" customWidth="1"/>
    <col min="7180" max="7180" width="13" style="215" customWidth="1"/>
    <col min="7181" max="7182" width="8.71428571428571" style="215" customWidth="1"/>
    <col min="7183" max="7184" width="13" style="215" customWidth="1"/>
    <col min="7185" max="7186" width="9.57142857142857" style="215" customWidth="1"/>
    <col min="7187" max="7187" width="14" style="215" customWidth="1"/>
    <col min="7188" max="7402" width="9.14285714285714" style="215"/>
    <col min="7403" max="7403" width="5" style="215" customWidth="1"/>
    <col min="7404" max="7404" width="9.71428571428571" style="215" customWidth="1"/>
    <col min="7405" max="7405" width="8.85714285714286" style="215" customWidth="1"/>
    <col min="7406" max="7406" width="29.1428571428571" style="215" customWidth="1"/>
    <col min="7407" max="7407" width="6.14285714285714" style="215" customWidth="1"/>
    <col min="7408" max="7408" width="22.5714285714286" style="215" customWidth="1"/>
    <col min="7409" max="7409" width="5" style="215" customWidth="1"/>
    <col min="7410" max="7410" width="20.7142857142857" style="215" customWidth="1"/>
    <col min="7411" max="7411" width="5" style="215" customWidth="1"/>
    <col min="7412" max="7412" width="29.1428571428571" style="215" customWidth="1"/>
    <col min="7413" max="7413" width="31.1428571428571" style="215" customWidth="1"/>
    <col min="7414" max="7414" width="18.7142857142857" style="215" customWidth="1"/>
    <col min="7415" max="7415" width="11.1428571428571" style="215" customWidth="1"/>
    <col min="7416" max="7416" width="16.4285714285714" style="215" customWidth="1"/>
    <col min="7417" max="7417" width="105.857142857143" style="215" customWidth="1"/>
    <col min="7418" max="7418" width="21.2857142857143" style="215" customWidth="1"/>
    <col min="7419" max="7419" width="19.7142857142857" style="215" customWidth="1"/>
    <col min="7420" max="7420" width="27.2857142857143" style="215" customWidth="1"/>
    <col min="7421" max="7421" width="12.4285714285714" style="215" customWidth="1"/>
    <col min="7422" max="7422" width="11" style="215" customWidth="1"/>
    <col min="7423" max="7423" width="45.4285714285714" style="215" customWidth="1"/>
    <col min="7424" max="7424" width="22.7142857142857" style="215" customWidth="1"/>
    <col min="7425" max="7425" width="23.8571428571429" style="215" customWidth="1"/>
    <col min="7426" max="7426" width="27.1428571428571" style="215" customWidth="1"/>
    <col min="7427" max="7427" width="30.2857142857143" style="215" customWidth="1"/>
    <col min="7428" max="7428" width="26.2857142857143" style="215" customWidth="1"/>
    <col min="7429" max="7429" width="31.8571428571429" style="215" customWidth="1"/>
    <col min="7430" max="7430" width="26.2857142857143" style="215" customWidth="1"/>
    <col min="7431" max="7431" width="11.1428571428571" style="215" customWidth="1"/>
    <col min="7432" max="7432" width="10.5714285714286" style="215" customWidth="1"/>
    <col min="7433" max="7433" width="10.2857142857143" style="215" customWidth="1"/>
    <col min="7434" max="7435" width="7.42857142857143" style="215" customWidth="1"/>
    <col min="7436" max="7436" width="13" style="215" customWidth="1"/>
    <col min="7437" max="7438" width="8.71428571428571" style="215" customWidth="1"/>
    <col min="7439" max="7440" width="13" style="215" customWidth="1"/>
    <col min="7441" max="7442" width="9.57142857142857" style="215" customWidth="1"/>
    <col min="7443" max="7443" width="14" style="215" customWidth="1"/>
    <col min="7444" max="7658" width="9.14285714285714" style="215"/>
    <col min="7659" max="7659" width="5" style="215" customWidth="1"/>
    <col min="7660" max="7660" width="9.71428571428571" style="215" customWidth="1"/>
    <col min="7661" max="7661" width="8.85714285714286" style="215" customWidth="1"/>
    <col min="7662" max="7662" width="29.1428571428571" style="215" customWidth="1"/>
    <col min="7663" max="7663" width="6.14285714285714" style="215" customWidth="1"/>
    <col min="7664" max="7664" width="22.5714285714286" style="215" customWidth="1"/>
    <col min="7665" max="7665" width="5" style="215" customWidth="1"/>
    <col min="7666" max="7666" width="20.7142857142857" style="215" customWidth="1"/>
    <col min="7667" max="7667" width="5" style="215" customWidth="1"/>
    <col min="7668" max="7668" width="29.1428571428571" style="215" customWidth="1"/>
    <col min="7669" max="7669" width="31.1428571428571" style="215" customWidth="1"/>
    <col min="7670" max="7670" width="18.7142857142857" style="215" customWidth="1"/>
    <col min="7671" max="7671" width="11.1428571428571" style="215" customWidth="1"/>
    <col min="7672" max="7672" width="16.4285714285714" style="215" customWidth="1"/>
    <col min="7673" max="7673" width="105.857142857143" style="215" customWidth="1"/>
    <col min="7674" max="7674" width="21.2857142857143" style="215" customWidth="1"/>
    <col min="7675" max="7675" width="19.7142857142857" style="215" customWidth="1"/>
    <col min="7676" max="7676" width="27.2857142857143" style="215" customWidth="1"/>
    <col min="7677" max="7677" width="12.4285714285714" style="215" customWidth="1"/>
    <col min="7678" max="7678" width="11" style="215" customWidth="1"/>
    <col min="7679" max="7679" width="45.4285714285714" style="215" customWidth="1"/>
    <col min="7680" max="7680" width="22.7142857142857" style="215" customWidth="1"/>
    <col min="7681" max="7681" width="23.8571428571429" style="215" customWidth="1"/>
    <col min="7682" max="7682" width="27.1428571428571" style="215" customWidth="1"/>
    <col min="7683" max="7683" width="30.2857142857143" style="215" customWidth="1"/>
    <col min="7684" max="7684" width="26.2857142857143" style="215" customWidth="1"/>
    <col min="7685" max="7685" width="31.8571428571429" style="215" customWidth="1"/>
    <col min="7686" max="7686" width="26.2857142857143" style="215" customWidth="1"/>
    <col min="7687" max="7687" width="11.1428571428571" style="215" customWidth="1"/>
    <col min="7688" max="7688" width="10.5714285714286" style="215" customWidth="1"/>
    <col min="7689" max="7689" width="10.2857142857143" style="215" customWidth="1"/>
    <col min="7690" max="7691" width="7.42857142857143" style="215" customWidth="1"/>
    <col min="7692" max="7692" width="13" style="215" customWidth="1"/>
    <col min="7693" max="7694" width="8.71428571428571" style="215" customWidth="1"/>
    <col min="7695" max="7696" width="13" style="215" customWidth="1"/>
    <col min="7697" max="7698" width="9.57142857142857" style="215" customWidth="1"/>
    <col min="7699" max="7699" width="14" style="215" customWidth="1"/>
    <col min="7700" max="7914" width="9.14285714285714" style="215"/>
    <col min="7915" max="7915" width="5" style="215" customWidth="1"/>
    <col min="7916" max="7916" width="9.71428571428571" style="215" customWidth="1"/>
    <col min="7917" max="7917" width="8.85714285714286" style="215" customWidth="1"/>
    <col min="7918" max="7918" width="29.1428571428571" style="215" customWidth="1"/>
    <col min="7919" max="7919" width="6.14285714285714" style="215" customWidth="1"/>
    <col min="7920" max="7920" width="22.5714285714286" style="215" customWidth="1"/>
    <col min="7921" max="7921" width="5" style="215" customWidth="1"/>
    <col min="7922" max="7922" width="20.7142857142857" style="215" customWidth="1"/>
    <col min="7923" max="7923" width="5" style="215" customWidth="1"/>
    <col min="7924" max="7924" width="29.1428571428571" style="215" customWidth="1"/>
    <col min="7925" max="7925" width="31.1428571428571" style="215" customWidth="1"/>
    <col min="7926" max="7926" width="18.7142857142857" style="215" customWidth="1"/>
    <col min="7927" max="7927" width="11.1428571428571" style="215" customWidth="1"/>
    <col min="7928" max="7928" width="16.4285714285714" style="215" customWidth="1"/>
    <col min="7929" max="7929" width="105.857142857143" style="215" customWidth="1"/>
    <col min="7930" max="7930" width="21.2857142857143" style="215" customWidth="1"/>
    <col min="7931" max="7931" width="19.7142857142857" style="215" customWidth="1"/>
    <col min="7932" max="7932" width="27.2857142857143" style="215" customWidth="1"/>
    <col min="7933" max="7933" width="12.4285714285714" style="215" customWidth="1"/>
    <col min="7934" max="7934" width="11" style="215" customWidth="1"/>
    <col min="7935" max="7935" width="45.4285714285714" style="215" customWidth="1"/>
    <col min="7936" max="7936" width="22.7142857142857" style="215" customWidth="1"/>
    <col min="7937" max="7937" width="23.8571428571429" style="215" customWidth="1"/>
    <col min="7938" max="7938" width="27.1428571428571" style="215" customWidth="1"/>
    <col min="7939" max="7939" width="30.2857142857143" style="215" customWidth="1"/>
    <col min="7940" max="7940" width="26.2857142857143" style="215" customWidth="1"/>
    <col min="7941" max="7941" width="31.8571428571429" style="215" customWidth="1"/>
    <col min="7942" max="7942" width="26.2857142857143" style="215" customWidth="1"/>
    <col min="7943" max="7943" width="11.1428571428571" style="215" customWidth="1"/>
    <col min="7944" max="7944" width="10.5714285714286" style="215" customWidth="1"/>
    <col min="7945" max="7945" width="10.2857142857143" style="215" customWidth="1"/>
    <col min="7946" max="7947" width="7.42857142857143" style="215" customWidth="1"/>
    <col min="7948" max="7948" width="13" style="215" customWidth="1"/>
    <col min="7949" max="7950" width="8.71428571428571" style="215" customWidth="1"/>
    <col min="7951" max="7952" width="13" style="215" customWidth="1"/>
    <col min="7953" max="7954" width="9.57142857142857" style="215" customWidth="1"/>
    <col min="7955" max="7955" width="14" style="215" customWidth="1"/>
    <col min="7956" max="8170" width="9.14285714285714" style="215"/>
    <col min="8171" max="8171" width="5" style="215" customWidth="1"/>
    <col min="8172" max="8172" width="9.71428571428571" style="215" customWidth="1"/>
    <col min="8173" max="8173" width="8.85714285714286" style="215" customWidth="1"/>
    <col min="8174" max="8174" width="29.1428571428571" style="215" customWidth="1"/>
    <col min="8175" max="8175" width="6.14285714285714" style="215" customWidth="1"/>
    <col min="8176" max="8176" width="22.5714285714286" style="215" customWidth="1"/>
    <col min="8177" max="8177" width="5" style="215" customWidth="1"/>
    <col min="8178" max="8178" width="20.7142857142857" style="215" customWidth="1"/>
    <col min="8179" max="8179" width="5" style="215" customWidth="1"/>
    <col min="8180" max="8180" width="29.1428571428571" style="215" customWidth="1"/>
    <col min="8181" max="8181" width="31.1428571428571" style="215" customWidth="1"/>
    <col min="8182" max="8182" width="18.7142857142857" style="215" customWidth="1"/>
    <col min="8183" max="8183" width="11.1428571428571" style="215" customWidth="1"/>
    <col min="8184" max="8184" width="16.4285714285714" style="215" customWidth="1"/>
    <col min="8185" max="8185" width="105.857142857143" style="215" customWidth="1"/>
    <col min="8186" max="8186" width="21.2857142857143" style="215" customWidth="1"/>
    <col min="8187" max="8187" width="19.7142857142857" style="215" customWidth="1"/>
    <col min="8188" max="8188" width="27.2857142857143" style="215" customWidth="1"/>
    <col min="8189" max="8189" width="12.4285714285714" style="215" customWidth="1"/>
    <col min="8190" max="8190" width="11" style="215" customWidth="1"/>
    <col min="8191" max="8191" width="45.4285714285714" style="215" customWidth="1"/>
    <col min="8192" max="8192" width="22.7142857142857" style="215" customWidth="1"/>
    <col min="8193" max="8193" width="23.8571428571429" style="215" customWidth="1"/>
    <col min="8194" max="8194" width="27.1428571428571" style="215" customWidth="1"/>
    <col min="8195" max="8195" width="30.2857142857143" style="215" customWidth="1"/>
    <col min="8196" max="8196" width="26.2857142857143" style="215" customWidth="1"/>
    <col min="8197" max="8197" width="31.8571428571429" style="215" customWidth="1"/>
    <col min="8198" max="8198" width="26.2857142857143" style="215" customWidth="1"/>
    <col min="8199" max="8199" width="11.1428571428571" style="215" customWidth="1"/>
    <col min="8200" max="8200" width="10.5714285714286" style="215" customWidth="1"/>
    <col min="8201" max="8201" width="10.2857142857143" style="215" customWidth="1"/>
    <col min="8202" max="8203" width="7.42857142857143" style="215" customWidth="1"/>
    <col min="8204" max="8204" width="13" style="215" customWidth="1"/>
    <col min="8205" max="8206" width="8.71428571428571" style="215" customWidth="1"/>
    <col min="8207" max="8208" width="13" style="215" customWidth="1"/>
    <col min="8209" max="8210" width="9.57142857142857" style="215" customWidth="1"/>
    <col min="8211" max="8211" width="14" style="215" customWidth="1"/>
    <col min="8212" max="8426" width="9.14285714285714" style="215"/>
    <col min="8427" max="8427" width="5" style="215" customWidth="1"/>
    <col min="8428" max="8428" width="9.71428571428571" style="215" customWidth="1"/>
    <col min="8429" max="8429" width="8.85714285714286" style="215" customWidth="1"/>
    <col min="8430" max="8430" width="29.1428571428571" style="215" customWidth="1"/>
    <col min="8431" max="8431" width="6.14285714285714" style="215" customWidth="1"/>
    <col min="8432" max="8432" width="22.5714285714286" style="215" customWidth="1"/>
    <col min="8433" max="8433" width="5" style="215" customWidth="1"/>
    <col min="8434" max="8434" width="20.7142857142857" style="215" customWidth="1"/>
    <col min="8435" max="8435" width="5" style="215" customWidth="1"/>
    <col min="8436" max="8436" width="29.1428571428571" style="215" customWidth="1"/>
    <col min="8437" max="8437" width="31.1428571428571" style="215" customWidth="1"/>
    <col min="8438" max="8438" width="18.7142857142857" style="215" customWidth="1"/>
    <col min="8439" max="8439" width="11.1428571428571" style="215" customWidth="1"/>
    <col min="8440" max="8440" width="16.4285714285714" style="215" customWidth="1"/>
    <col min="8441" max="8441" width="105.857142857143" style="215" customWidth="1"/>
    <col min="8442" max="8442" width="21.2857142857143" style="215" customWidth="1"/>
    <col min="8443" max="8443" width="19.7142857142857" style="215" customWidth="1"/>
    <col min="8444" max="8444" width="27.2857142857143" style="215" customWidth="1"/>
    <col min="8445" max="8445" width="12.4285714285714" style="215" customWidth="1"/>
    <col min="8446" max="8446" width="11" style="215" customWidth="1"/>
    <col min="8447" max="8447" width="45.4285714285714" style="215" customWidth="1"/>
    <col min="8448" max="8448" width="22.7142857142857" style="215" customWidth="1"/>
    <col min="8449" max="8449" width="23.8571428571429" style="215" customWidth="1"/>
    <col min="8450" max="8450" width="27.1428571428571" style="215" customWidth="1"/>
    <col min="8451" max="8451" width="30.2857142857143" style="215" customWidth="1"/>
    <col min="8452" max="8452" width="26.2857142857143" style="215" customWidth="1"/>
    <col min="8453" max="8453" width="31.8571428571429" style="215" customWidth="1"/>
    <col min="8454" max="8454" width="26.2857142857143" style="215" customWidth="1"/>
    <col min="8455" max="8455" width="11.1428571428571" style="215" customWidth="1"/>
    <col min="8456" max="8456" width="10.5714285714286" style="215" customWidth="1"/>
    <col min="8457" max="8457" width="10.2857142857143" style="215" customWidth="1"/>
    <col min="8458" max="8459" width="7.42857142857143" style="215" customWidth="1"/>
    <col min="8460" max="8460" width="13" style="215" customWidth="1"/>
    <col min="8461" max="8462" width="8.71428571428571" style="215" customWidth="1"/>
    <col min="8463" max="8464" width="13" style="215" customWidth="1"/>
    <col min="8465" max="8466" width="9.57142857142857" style="215" customWidth="1"/>
    <col min="8467" max="8467" width="14" style="215" customWidth="1"/>
    <col min="8468" max="8682" width="9.14285714285714" style="215"/>
    <col min="8683" max="8683" width="5" style="215" customWidth="1"/>
    <col min="8684" max="8684" width="9.71428571428571" style="215" customWidth="1"/>
    <col min="8685" max="8685" width="8.85714285714286" style="215" customWidth="1"/>
    <col min="8686" max="8686" width="29.1428571428571" style="215" customWidth="1"/>
    <col min="8687" max="8687" width="6.14285714285714" style="215" customWidth="1"/>
    <col min="8688" max="8688" width="22.5714285714286" style="215" customWidth="1"/>
    <col min="8689" max="8689" width="5" style="215" customWidth="1"/>
    <col min="8690" max="8690" width="20.7142857142857" style="215" customWidth="1"/>
    <col min="8691" max="8691" width="5" style="215" customWidth="1"/>
    <col min="8692" max="8692" width="29.1428571428571" style="215" customWidth="1"/>
    <col min="8693" max="8693" width="31.1428571428571" style="215" customWidth="1"/>
    <col min="8694" max="8694" width="18.7142857142857" style="215" customWidth="1"/>
    <col min="8695" max="8695" width="11.1428571428571" style="215" customWidth="1"/>
    <col min="8696" max="8696" width="16.4285714285714" style="215" customWidth="1"/>
    <col min="8697" max="8697" width="105.857142857143" style="215" customWidth="1"/>
    <col min="8698" max="8698" width="21.2857142857143" style="215" customWidth="1"/>
    <col min="8699" max="8699" width="19.7142857142857" style="215" customWidth="1"/>
    <col min="8700" max="8700" width="27.2857142857143" style="215" customWidth="1"/>
    <col min="8701" max="8701" width="12.4285714285714" style="215" customWidth="1"/>
    <col min="8702" max="8702" width="11" style="215" customWidth="1"/>
    <col min="8703" max="8703" width="45.4285714285714" style="215" customWidth="1"/>
    <col min="8704" max="8704" width="22.7142857142857" style="215" customWidth="1"/>
    <col min="8705" max="8705" width="23.8571428571429" style="215" customWidth="1"/>
    <col min="8706" max="8706" width="27.1428571428571" style="215" customWidth="1"/>
    <col min="8707" max="8707" width="30.2857142857143" style="215" customWidth="1"/>
    <col min="8708" max="8708" width="26.2857142857143" style="215" customWidth="1"/>
    <col min="8709" max="8709" width="31.8571428571429" style="215" customWidth="1"/>
    <col min="8710" max="8710" width="26.2857142857143" style="215" customWidth="1"/>
    <col min="8711" max="8711" width="11.1428571428571" style="215" customWidth="1"/>
    <col min="8712" max="8712" width="10.5714285714286" style="215" customWidth="1"/>
    <col min="8713" max="8713" width="10.2857142857143" style="215" customWidth="1"/>
    <col min="8714" max="8715" width="7.42857142857143" style="215" customWidth="1"/>
    <col min="8716" max="8716" width="13" style="215" customWidth="1"/>
    <col min="8717" max="8718" width="8.71428571428571" style="215" customWidth="1"/>
    <col min="8719" max="8720" width="13" style="215" customWidth="1"/>
    <col min="8721" max="8722" width="9.57142857142857" style="215" customWidth="1"/>
    <col min="8723" max="8723" width="14" style="215" customWidth="1"/>
    <col min="8724" max="8938" width="9.14285714285714" style="215"/>
    <col min="8939" max="8939" width="5" style="215" customWidth="1"/>
    <col min="8940" max="8940" width="9.71428571428571" style="215" customWidth="1"/>
    <col min="8941" max="8941" width="8.85714285714286" style="215" customWidth="1"/>
    <col min="8942" max="8942" width="29.1428571428571" style="215" customWidth="1"/>
    <col min="8943" max="8943" width="6.14285714285714" style="215" customWidth="1"/>
    <col min="8944" max="8944" width="22.5714285714286" style="215" customWidth="1"/>
    <col min="8945" max="8945" width="5" style="215" customWidth="1"/>
    <col min="8946" max="8946" width="20.7142857142857" style="215" customWidth="1"/>
    <col min="8947" max="8947" width="5" style="215" customWidth="1"/>
    <col min="8948" max="8948" width="29.1428571428571" style="215" customWidth="1"/>
    <col min="8949" max="8949" width="31.1428571428571" style="215" customWidth="1"/>
    <col min="8950" max="8950" width="18.7142857142857" style="215" customWidth="1"/>
    <col min="8951" max="8951" width="11.1428571428571" style="215" customWidth="1"/>
    <col min="8952" max="8952" width="16.4285714285714" style="215" customWidth="1"/>
    <col min="8953" max="8953" width="105.857142857143" style="215" customWidth="1"/>
    <col min="8954" max="8954" width="21.2857142857143" style="215" customWidth="1"/>
    <col min="8955" max="8955" width="19.7142857142857" style="215" customWidth="1"/>
    <col min="8956" max="8956" width="27.2857142857143" style="215" customWidth="1"/>
    <col min="8957" max="8957" width="12.4285714285714" style="215" customWidth="1"/>
    <col min="8958" max="8958" width="11" style="215" customWidth="1"/>
    <col min="8959" max="8959" width="45.4285714285714" style="215" customWidth="1"/>
    <col min="8960" max="8960" width="22.7142857142857" style="215" customWidth="1"/>
    <col min="8961" max="8961" width="23.8571428571429" style="215" customWidth="1"/>
    <col min="8962" max="8962" width="27.1428571428571" style="215" customWidth="1"/>
    <col min="8963" max="8963" width="30.2857142857143" style="215" customWidth="1"/>
    <col min="8964" max="8964" width="26.2857142857143" style="215" customWidth="1"/>
    <col min="8965" max="8965" width="31.8571428571429" style="215" customWidth="1"/>
    <col min="8966" max="8966" width="26.2857142857143" style="215" customWidth="1"/>
    <col min="8967" max="8967" width="11.1428571428571" style="215" customWidth="1"/>
    <col min="8968" max="8968" width="10.5714285714286" style="215" customWidth="1"/>
    <col min="8969" max="8969" width="10.2857142857143" style="215" customWidth="1"/>
    <col min="8970" max="8971" width="7.42857142857143" style="215" customWidth="1"/>
    <col min="8972" max="8972" width="13" style="215" customWidth="1"/>
    <col min="8973" max="8974" width="8.71428571428571" style="215" customWidth="1"/>
    <col min="8975" max="8976" width="13" style="215" customWidth="1"/>
    <col min="8977" max="8978" width="9.57142857142857" style="215" customWidth="1"/>
    <col min="8979" max="8979" width="14" style="215" customWidth="1"/>
    <col min="8980" max="9194" width="9.14285714285714" style="215"/>
    <col min="9195" max="9195" width="5" style="215" customWidth="1"/>
    <col min="9196" max="9196" width="9.71428571428571" style="215" customWidth="1"/>
    <col min="9197" max="9197" width="8.85714285714286" style="215" customWidth="1"/>
    <col min="9198" max="9198" width="29.1428571428571" style="215" customWidth="1"/>
    <col min="9199" max="9199" width="6.14285714285714" style="215" customWidth="1"/>
    <col min="9200" max="9200" width="22.5714285714286" style="215" customWidth="1"/>
    <col min="9201" max="9201" width="5" style="215" customWidth="1"/>
    <col min="9202" max="9202" width="20.7142857142857" style="215" customWidth="1"/>
    <col min="9203" max="9203" width="5" style="215" customWidth="1"/>
    <col min="9204" max="9204" width="29.1428571428571" style="215" customWidth="1"/>
    <col min="9205" max="9205" width="31.1428571428571" style="215" customWidth="1"/>
    <col min="9206" max="9206" width="18.7142857142857" style="215" customWidth="1"/>
    <col min="9207" max="9207" width="11.1428571428571" style="215" customWidth="1"/>
    <col min="9208" max="9208" width="16.4285714285714" style="215" customWidth="1"/>
    <col min="9209" max="9209" width="105.857142857143" style="215" customWidth="1"/>
    <col min="9210" max="9210" width="21.2857142857143" style="215" customWidth="1"/>
    <col min="9211" max="9211" width="19.7142857142857" style="215" customWidth="1"/>
    <col min="9212" max="9212" width="27.2857142857143" style="215" customWidth="1"/>
    <col min="9213" max="9213" width="12.4285714285714" style="215" customWidth="1"/>
    <col min="9214" max="9214" width="11" style="215" customWidth="1"/>
    <col min="9215" max="9215" width="45.4285714285714" style="215" customWidth="1"/>
    <col min="9216" max="9216" width="22.7142857142857" style="215" customWidth="1"/>
    <col min="9217" max="9217" width="23.8571428571429" style="215" customWidth="1"/>
    <col min="9218" max="9218" width="27.1428571428571" style="215" customWidth="1"/>
    <col min="9219" max="9219" width="30.2857142857143" style="215" customWidth="1"/>
    <col min="9220" max="9220" width="26.2857142857143" style="215" customWidth="1"/>
    <col min="9221" max="9221" width="31.8571428571429" style="215" customWidth="1"/>
    <col min="9222" max="9222" width="26.2857142857143" style="215" customWidth="1"/>
    <col min="9223" max="9223" width="11.1428571428571" style="215" customWidth="1"/>
    <col min="9224" max="9224" width="10.5714285714286" style="215" customWidth="1"/>
    <col min="9225" max="9225" width="10.2857142857143" style="215" customWidth="1"/>
    <col min="9226" max="9227" width="7.42857142857143" style="215" customWidth="1"/>
    <col min="9228" max="9228" width="13" style="215" customWidth="1"/>
    <col min="9229" max="9230" width="8.71428571428571" style="215" customWidth="1"/>
    <col min="9231" max="9232" width="13" style="215" customWidth="1"/>
    <col min="9233" max="9234" width="9.57142857142857" style="215" customWidth="1"/>
    <col min="9235" max="9235" width="14" style="215" customWidth="1"/>
    <col min="9236" max="9450" width="9.14285714285714" style="215"/>
    <col min="9451" max="9451" width="5" style="215" customWidth="1"/>
    <col min="9452" max="9452" width="9.71428571428571" style="215" customWidth="1"/>
    <col min="9453" max="9453" width="8.85714285714286" style="215" customWidth="1"/>
    <col min="9454" max="9454" width="29.1428571428571" style="215" customWidth="1"/>
    <col min="9455" max="9455" width="6.14285714285714" style="215" customWidth="1"/>
    <col min="9456" max="9456" width="22.5714285714286" style="215" customWidth="1"/>
    <col min="9457" max="9457" width="5" style="215" customWidth="1"/>
    <col min="9458" max="9458" width="20.7142857142857" style="215" customWidth="1"/>
    <col min="9459" max="9459" width="5" style="215" customWidth="1"/>
    <col min="9460" max="9460" width="29.1428571428571" style="215" customWidth="1"/>
    <col min="9461" max="9461" width="31.1428571428571" style="215" customWidth="1"/>
    <col min="9462" max="9462" width="18.7142857142857" style="215" customWidth="1"/>
    <col min="9463" max="9463" width="11.1428571428571" style="215" customWidth="1"/>
    <col min="9464" max="9464" width="16.4285714285714" style="215" customWidth="1"/>
    <col min="9465" max="9465" width="105.857142857143" style="215" customWidth="1"/>
    <col min="9466" max="9466" width="21.2857142857143" style="215" customWidth="1"/>
    <col min="9467" max="9467" width="19.7142857142857" style="215" customWidth="1"/>
    <col min="9468" max="9468" width="27.2857142857143" style="215" customWidth="1"/>
    <col min="9469" max="9469" width="12.4285714285714" style="215" customWidth="1"/>
    <col min="9470" max="9470" width="11" style="215" customWidth="1"/>
    <col min="9471" max="9471" width="45.4285714285714" style="215" customWidth="1"/>
    <col min="9472" max="9472" width="22.7142857142857" style="215" customWidth="1"/>
    <col min="9473" max="9473" width="23.8571428571429" style="215" customWidth="1"/>
    <col min="9474" max="9474" width="27.1428571428571" style="215" customWidth="1"/>
    <col min="9475" max="9475" width="30.2857142857143" style="215" customWidth="1"/>
    <col min="9476" max="9476" width="26.2857142857143" style="215" customWidth="1"/>
    <col min="9477" max="9477" width="31.8571428571429" style="215" customWidth="1"/>
    <col min="9478" max="9478" width="26.2857142857143" style="215" customWidth="1"/>
    <col min="9479" max="9479" width="11.1428571428571" style="215" customWidth="1"/>
    <col min="9480" max="9480" width="10.5714285714286" style="215" customWidth="1"/>
    <col min="9481" max="9481" width="10.2857142857143" style="215" customWidth="1"/>
    <col min="9482" max="9483" width="7.42857142857143" style="215" customWidth="1"/>
    <col min="9484" max="9484" width="13" style="215" customWidth="1"/>
    <col min="9485" max="9486" width="8.71428571428571" style="215" customWidth="1"/>
    <col min="9487" max="9488" width="13" style="215" customWidth="1"/>
    <col min="9489" max="9490" width="9.57142857142857" style="215" customWidth="1"/>
    <col min="9491" max="9491" width="14" style="215" customWidth="1"/>
    <col min="9492" max="9706" width="9.14285714285714" style="215"/>
    <col min="9707" max="9707" width="5" style="215" customWidth="1"/>
    <col min="9708" max="9708" width="9.71428571428571" style="215" customWidth="1"/>
    <col min="9709" max="9709" width="8.85714285714286" style="215" customWidth="1"/>
    <col min="9710" max="9710" width="29.1428571428571" style="215" customWidth="1"/>
    <col min="9711" max="9711" width="6.14285714285714" style="215" customWidth="1"/>
    <col min="9712" max="9712" width="22.5714285714286" style="215" customWidth="1"/>
    <col min="9713" max="9713" width="5" style="215" customWidth="1"/>
    <col min="9714" max="9714" width="20.7142857142857" style="215" customWidth="1"/>
    <col min="9715" max="9715" width="5" style="215" customWidth="1"/>
    <col min="9716" max="9716" width="29.1428571428571" style="215" customWidth="1"/>
    <col min="9717" max="9717" width="31.1428571428571" style="215" customWidth="1"/>
    <col min="9718" max="9718" width="18.7142857142857" style="215" customWidth="1"/>
    <col min="9719" max="9719" width="11.1428571428571" style="215" customWidth="1"/>
    <col min="9720" max="9720" width="16.4285714285714" style="215" customWidth="1"/>
    <col min="9721" max="9721" width="105.857142857143" style="215" customWidth="1"/>
    <col min="9722" max="9722" width="21.2857142857143" style="215" customWidth="1"/>
    <col min="9723" max="9723" width="19.7142857142857" style="215" customWidth="1"/>
    <col min="9724" max="9724" width="27.2857142857143" style="215" customWidth="1"/>
    <col min="9725" max="9725" width="12.4285714285714" style="215" customWidth="1"/>
    <col min="9726" max="9726" width="11" style="215" customWidth="1"/>
    <col min="9727" max="9727" width="45.4285714285714" style="215" customWidth="1"/>
    <col min="9728" max="9728" width="22.7142857142857" style="215" customWidth="1"/>
    <col min="9729" max="9729" width="23.8571428571429" style="215" customWidth="1"/>
    <col min="9730" max="9730" width="27.1428571428571" style="215" customWidth="1"/>
    <col min="9731" max="9731" width="30.2857142857143" style="215" customWidth="1"/>
    <col min="9732" max="9732" width="26.2857142857143" style="215" customWidth="1"/>
    <col min="9733" max="9733" width="31.8571428571429" style="215" customWidth="1"/>
    <col min="9734" max="9734" width="26.2857142857143" style="215" customWidth="1"/>
    <col min="9735" max="9735" width="11.1428571428571" style="215" customWidth="1"/>
    <col min="9736" max="9736" width="10.5714285714286" style="215" customWidth="1"/>
    <col min="9737" max="9737" width="10.2857142857143" style="215" customWidth="1"/>
    <col min="9738" max="9739" width="7.42857142857143" style="215" customWidth="1"/>
    <col min="9740" max="9740" width="13" style="215" customWidth="1"/>
    <col min="9741" max="9742" width="8.71428571428571" style="215" customWidth="1"/>
    <col min="9743" max="9744" width="13" style="215" customWidth="1"/>
    <col min="9745" max="9746" width="9.57142857142857" style="215" customWidth="1"/>
    <col min="9747" max="9747" width="14" style="215" customWidth="1"/>
    <col min="9748" max="9962" width="9.14285714285714" style="215"/>
    <col min="9963" max="9963" width="5" style="215" customWidth="1"/>
    <col min="9964" max="9964" width="9.71428571428571" style="215" customWidth="1"/>
    <col min="9965" max="9965" width="8.85714285714286" style="215" customWidth="1"/>
    <col min="9966" max="9966" width="29.1428571428571" style="215" customWidth="1"/>
    <col min="9967" max="9967" width="6.14285714285714" style="215" customWidth="1"/>
    <col min="9968" max="9968" width="22.5714285714286" style="215" customWidth="1"/>
    <col min="9969" max="9969" width="5" style="215" customWidth="1"/>
    <col min="9970" max="9970" width="20.7142857142857" style="215" customWidth="1"/>
    <col min="9971" max="9971" width="5" style="215" customWidth="1"/>
    <col min="9972" max="9972" width="29.1428571428571" style="215" customWidth="1"/>
    <col min="9973" max="9973" width="31.1428571428571" style="215" customWidth="1"/>
    <col min="9974" max="9974" width="18.7142857142857" style="215" customWidth="1"/>
    <col min="9975" max="9975" width="11.1428571428571" style="215" customWidth="1"/>
    <col min="9976" max="9976" width="16.4285714285714" style="215" customWidth="1"/>
    <col min="9977" max="9977" width="105.857142857143" style="215" customWidth="1"/>
    <col min="9978" max="9978" width="21.2857142857143" style="215" customWidth="1"/>
    <col min="9979" max="9979" width="19.7142857142857" style="215" customWidth="1"/>
    <col min="9980" max="9980" width="27.2857142857143" style="215" customWidth="1"/>
    <col min="9981" max="9981" width="12.4285714285714" style="215" customWidth="1"/>
    <col min="9982" max="9982" width="11" style="215" customWidth="1"/>
    <col min="9983" max="9983" width="45.4285714285714" style="215" customWidth="1"/>
    <col min="9984" max="9984" width="22.7142857142857" style="215" customWidth="1"/>
    <col min="9985" max="9985" width="23.8571428571429" style="215" customWidth="1"/>
    <col min="9986" max="9986" width="27.1428571428571" style="215" customWidth="1"/>
    <col min="9987" max="9987" width="30.2857142857143" style="215" customWidth="1"/>
    <col min="9988" max="9988" width="26.2857142857143" style="215" customWidth="1"/>
    <col min="9989" max="9989" width="31.8571428571429" style="215" customWidth="1"/>
    <col min="9990" max="9990" width="26.2857142857143" style="215" customWidth="1"/>
    <col min="9991" max="9991" width="11.1428571428571" style="215" customWidth="1"/>
    <col min="9992" max="9992" width="10.5714285714286" style="215" customWidth="1"/>
    <col min="9993" max="9993" width="10.2857142857143" style="215" customWidth="1"/>
    <col min="9994" max="9995" width="7.42857142857143" style="215" customWidth="1"/>
    <col min="9996" max="9996" width="13" style="215" customWidth="1"/>
    <col min="9997" max="9998" width="8.71428571428571" style="215" customWidth="1"/>
    <col min="9999" max="10000" width="13" style="215" customWidth="1"/>
    <col min="10001" max="10002" width="9.57142857142857" style="215" customWidth="1"/>
    <col min="10003" max="10003" width="14" style="215" customWidth="1"/>
    <col min="10004" max="10218" width="9.14285714285714" style="215"/>
    <col min="10219" max="10219" width="5" style="215" customWidth="1"/>
    <col min="10220" max="10220" width="9.71428571428571" style="215" customWidth="1"/>
    <col min="10221" max="10221" width="8.85714285714286" style="215" customWidth="1"/>
    <col min="10222" max="10222" width="29.1428571428571" style="215" customWidth="1"/>
    <col min="10223" max="10223" width="6.14285714285714" style="215" customWidth="1"/>
    <col min="10224" max="10224" width="22.5714285714286" style="215" customWidth="1"/>
    <col min="10225" max="10225" width="5" style="215" customWidth="1"/>
    <col min="10226" max="10226" width="20.7142857142857" style="215" customWidth="1"/>
    <col min="10227" max="10227" width="5" style="215" customWidth="1"/>
    <col min="10228" max="10228" width="29.1428571428571" style="215" customWidth="1"/>
    <col min="10229" max="10229" width="31.1428571428571" style="215" customWidth="1"/>
    <col min="10230" max="10230" width="18.7142857142857" style="215" customWidth="1"/>
    <col min="10231" max="10231" width="11.1428571428571" style="215" customWidth="1"/>
    <col min="10232" max="10232" width="16.4285714285714" style="215" customWidth="1"/>
    <col min="10233" max="10233" width="105.857142857143" style="215" customWidth="1"/>
    <col min="10234" max="10234" width="21.2857142857143" style="215" customWidth="1"/>
    <col min="10235" max="10235" width="19.7142857142857" style="215" customWidth="1"/>
    <col min="10236" max="10236" width="27.2857142857143" style="215" customWidth="1"/>
    <col min="10237" max="10237" width="12.4285714285714" style="215" customWidth="1"/>
    <col min="10238" max="10238" width="11" style="215" customWidth="1"/>
    <col min="10239" max="10239" width="45.4285714285714" style="215" customWidth="1"/>
    <col min="10240" max="10240" width="22.7142857142857" style="215" customWidth="1"/>
    <col min="10241" max="10241" width="23.8571428571429" style="215" customWidth="1"/>
    <col min="10242" max="10242" width="27.1428571428571" style="215" customWidth="1"/>
    <col min="10243" max="10243" width="30.2857142857143" style="215" customWidth="1"/>
    <col min="10244" max="10244" width="26.2857142857143" style="215" customWidth="1"/>
    <col min="10245" max="10245" width="31.8571428571429" style="215" customWidth="1"/>
    <col min="10246" max="10246" width="26.2857142857143" style="215" customWidth="1"/>
    <col min="10247" max="10247" width="11.1428571428571" style="215" customWidth="1"/>
    <col min="10248" max="10248" width="10.5714285714286" style="215" customWidth="1"/>
    <col min="10249" max="10249" width="10.2857142857143" style="215" customWidth="1"/>
    <col min="10250" max="10251" width="7.42857142857143" style="215" customWidth="1"/>
    <col min="10252" max="10252" width="13" style="215" customWidth="1"/>
    <col min="10253" max="10254" width="8.71428571428571" style="215" customWidth="1"/>
    <col min="10255" max="10256" width="13" style="215" customWidth="1"/>
    <col min="10257" max="10258" width="9.57142857142857" style="215" customWidth="1"/>
    <col min="10259" max="10259" width="14" style="215" customWidth="1"/>
    <col min="10260" max="10474" width="9.14285714285714" style="215"/>
    <col min="10475" max="10475" width="5" style="215" customWidth="1"/>
    <col min="10476" max="10476" width="9.71428571428571" style="215" customWidth="1"/>
    <col min="10477" max="10477" width="8.85714285714286" style="215" customWidth="1"/>
    <col min="10478" max="10478" width="29.1428571428571" style="215" customWidth="1"/>
    <col min="10479" max="10479" width="6.14285714285714" style="215" customWidth="1"/>
    <col min="10480" max="10480" width="22.5714285714286" style="215" customWidth="1"/>
    <col min="10481" max="10481" width="5" style="215" customWidth="1"/>
    <col min="10482" max="10482" width="20.7142857142857" style="215" customWidth="1"/>
    <col min="10483" max="10483" width="5" style="215" customWidth="1"/>
    <col min="10484" max="10484" width="29.1428571428571" style="215" customWidth="1"/>
    <col min="10485" max="10485" width="31.1428571428571" style="215" customWidth="1"/>
    <col min="10486" max="10486" width="18.7142857142857" style="215" customWidth="1"/>
    <col min="10487" max="10487" width="11.1428571428571" style="215" customWidth="1"/>
    <col min="10488" max="10488" width="16.4285714285714" style="215" customWidth="1"/>
    <col min="10489" max="10489" width="105.857142857143" style="215" customWidth="1"/>
    <col min="10490" max="10490" width="21.2857142857143" style="215" customWidth="1"/>
    <col min="10491" max="10491" width="19.7142857142857" style="215" customWidth="1"/>
    <col min="10492" max="10492" width="27.2857142857143" style="215" customWidth="1"/>
    <col min="10493" max="10493" width="12.4285714285714" style="215" customWidth="1"/>
    <col min="10494" max="10494" width="11" style="215" customWidth="1"/>
    <col min="10495" max="10495" width="45.4285714285714" style="215" customWidth="1"/>
    <col min="10496" max="10496" width="22.7142857142857" style="215" customWidth="1"/>
    <col min="10497" max="10497" width="23.8571428571429" style="215" customWidth="1"/>
    <col min="10498" max="10498" width="27.1428571428571" style="215" customWidth="1"/>
    <col min="10499" max="10499" width="30.2857142857143" style="215" customWidth="1"/>
    <col min="10500" max="10500" width="26.2857142857143" style="215" customWidth="1"/>
    <col min="10501" max="10501" width="31.8571428571429" style="215" customWidth="1"/>
    <col min="10502" max="10502" width="26.2857142857143" style="215" customWidth="1"/>
    <col min="10503" max="10503" width="11.1428571428571" style="215" customWidth="1"/>
    <col min="10504" max="10504" width="10.5714285714286" style="215" customWidth="1"/>
    <col min="10505" max="10505" width="10.2857142857143" style="215" customWidth="1"/>
    <col min="10506" max="10507" width="7.42857142857143" style="215" customWidth="1"/>
    <col min="10508" max="10508" width="13" style="215" customWidth="1"/>
    <col min="10509" max="10510" width="8.71428571428571" style="215" customWidth="1"/>
    <col min="10511" max="10512" width="13" style="215" customWidth="1"/>
    <col min="10513" max="10514" width="9.57142857142857" style="215" customWidth="1"/>
    <col min="10515" max="10515" width="14" style="215" customWidth="1"/>
    <col min="10516" max="10730" width="9.14285714285714" style="215"/>
    <col min="10731" max="10731" width="5" style="215" customWidth="1"/>
    <col min="10732" max="10732" width="9.71428571428571" style="215" customWidth="1"/>
    <col min="10733" max="10733" width="8.85714285714286" style="215" customWidth="1"/>
    <col min="10734" max="10734" width="29.1428571428571" style="215" customWidth="1"/>
    <col min="10735" max="10735" width="6.14285714285714" style="215" customWidth="1"/>
    <col min="10736" max="10736" width="22.5714285714286" style="215" customWidth="1"/>
    <col min="10737" max="10737" width="5" style="215" customWidth="1"/>
    <col min="10738" max="10738" width="20.7142857142857" style="215" customWidth="1"/>
    <col min="10739" max="10739" width="5" style="215" customWidth="1"/>
    <col min="10740" max="10740" width="29.1428571428571" style="215" customWidth="1"/>
    <col min="10741" max="10741" width="31.1428571428571" style="215" customWidth="1"/>
    <col min="10742" max="10742" width="18.7142857142857" style="215" customWidth="1"/>
    <col min="10743" max="10743" width="11.1428571428571" style="215" customWidth="1"/>
    <col min="10744" max="10744" width="16.4285714285714" style="215" customWidth="1"/>
    <col min="10745" max="10745" width="105.857142857143" style="215" customWidth="1"/>
    <col min="10746" max="10746" width="21.2857142857143" style="215" customWidth="1"/>
    <col min="10747" max="10747" width="19.7142857142857" style="215" customWidth="1"/>
    <col min="10748" max="10748" width="27.2857142857143" style="215" customWidth="1"/>
    <col min="10749" max="10749" width="12.4285714285714" style="215" customWidth="1"/>
    <col min="10750" max="10750" width="11" style="215" customWidth="1"/>
    <col min="10751" max="10751" width="45.4285714285714" style="215" customWidth="1"/>
    <col min="10752" max="10752" width="22.7142857142857" style="215" customWidth="1"/>
    <col min="10753" max="10753" width="23.8571428571429" style="215" customWidth="1"/>
    <col min="10754" max="10754" width="27.1428571428571" style="215" customWidth="1"/>
    <col min="10755" max="10755" width="30.2857142857143" style="215" customWidth="1"/>
    <col min="10756" max="10756" width="26.2857142857143" style="215" customWidth="1"/>
    <col min="10757" max="10757" width="31.8571428571429" style="215" customWidth="1"/>
    <col min="10758" max="10758" width="26.2857142857143" style="215" customWidth="1"/>
    <col min="10759" max="10759" width="11.1428571428571" style="215" customWidth="1"/>
    <col min="10760" max="10760" width="10.5714285714286" style="215" customWidth="1"/>
    <col min="10761" max="10761" width="10.2857142857143" style="215" customWidth="1"/>
    <col min="10762" max="10763" width="7.42857142857143" style="215" customWidth="1"/>
    <col min="10764" max="10764" width="13" style="215" customWidth="1"/>
    <col min="10765" max="10766" width="8.71428571428571" style="215" customWidth="1"/>
    <col min="10767" max="10768" width="13" style="215" customWidth="1"/>
    <col min="10769" max="10770" width="9.57142857142857" style="215" customWidth="1"/>
    <col min="10771" max="10771" width="14" style="215" customWidth="1"/>
    <col min="10772" max="10986" width="9.14285714285714" style="215"/>
    <col min="10987" max="10987" width="5" style="215" customWidth="1"/>
    <col min="10988" max="10988" width="9.71428571428571" style="215" customWidth="1"/>
    <col min="10989" max="10989" width="8.85714285714286" style="215" customWidth="1"/>
    <col min="10990" max="10990" width="29.1428571428571" style="215" customWidth="1"/>
    <col min="10991" max="10991" width="6.14285714285714" style="215" customWidth="1"/>
    <col min="10992" max="10992" width="22.5714285714286" style="215" customWidth="1"/>
    <col min="10993" max="10993" width="5" style="215" customWidth="1"/>
    <col min="10994" max="10994" width="20.7142857142857" style="215" customWidth="1"/>
    <col min="10995" max="10995" width="5" style="215" customWidth="1"/>
    <col min="10996" max="10996" width="29.1428571428571" style="215" customWidth="1"/>
    <col min="10997" max="10997" width="31.1428571428571" style="215" customWidth="1"/>
    <col min="10998" max="10998" width="18.7142857142857" style="215" customWidth="1"/>
    <col min="10999" max="10999" width="11.1428571428571" style="215" customWidth="1"/>
    <col min="11000" max="11000" width="16.4285714285714" style="215" customWidth="1"/>
    <col min="11001" max="11001" width="105.857142857143" style="215" customWidth="1"/>
    <col min="11002" max="11002" width="21.2857142857143" style="215" customWidth="1"/>
    <col min="11003" max="11003" width="19.7142857142857" style="215" customWidth="1"/>
    <col min="11004" max="11004" width="27.2857142857143" style="215" customWidth="1"/>
    <col min="11005" max="11005" width="12.4285714285714" style="215" customWidth="1"/>
    <col min="11006" max="11006" width="11" style="215" customWidth="1"/>
    <col min="11007" max="11007" width="45.4285714285714" style="215" customWidth="1"/>
    <col min="11008" max="11008" width="22.7142857142857" style="215" customWidth="1"/>
    <col min="11009" max="11009" width="23.8571428571429" style="215" customWidth="1"/>
    <col min="11010" max="11010" width="27.1428571428571" style="215" customWidth="1"/>
    <col min="11011" max="11011" width="30.2857142857143" style="215" customWidth="1"/>
    <col min="11012" max="11012" width="26.2857142857143" style="215" customWidth="1"/>
    <col min="11013" max="11013" width="31.8571428571429" style="215" customWidth="1"/>
    <col min="11014" max="11014" width="26.2857142857143" style="215" customWidth="1"/>
    <col min="11015" max="11015" width="11.1428571428571" style="215" customWidth="1"/>
    <col min="11016" max="11016" width="10.5714285714286" style="215" customWidth="1"/>
    <col min="11017" max="11017" width="10.2857142857143" style="215" customWidth="1"/>
    <col min="11018" max="11019" width="7.42857142857143" style="215" customWidth="1"/>
    <col min="11020" max="11020" width="13" style="215" customWidth="1"/>
    <col min="11021" max="11022" width="8.71428571428571" style="215" customWidth="1"/>
    <col min="11023" max="11024" width="13" style="215" customWidth="1"/>
    <col min="11025" max="11026" width="9.57142857142857" style="215" customWidth="1"/>
    <col min="11027" max="11027" width="14" style="215" customWidth="1"/>
    <col min="11028" max="11242" width="9.14285714285714" style="215"/>
    <col min="11243" max="11243" width="5" style="215" customWidth="1"/>
    <col min="11244" max="11244" width="9.71428571428571" style="215" customWidth="1"/>
    <col min="11245" max="11245" width="8.85714285714286" style="215" customWidth="1"/>
    <col min="11246" max="11246" width="29.1428571428571" style="215" customWidth="1"/>
    <col min="11247" max="11247" width="6.14285714285714" style="215" customWidth="1"/>
    <col min="11248" max="11248" width="22.5714285714286" style="215" customWidth="1"/>
    <col min="11249" max="11249" width="5" style="215" customWidth="1"/>
    <col min="11250" max="11250" width="20.7142857142857" style="215" customWidth="1"/>
    <col min="11251" max="11251" width="5" style="215" customWidth="1"/>
    <col min="11252" max="11252" width="29.1428571428571" style="215" customWidth="1"/>
    <col min="11253" max="11253" width="31.1428571428571" style="215" customWidth="1"/>
    <col min="11254" max="11254" width="18.7142857142857" style="215" customWidth="1"/>
    <col min="11255" max="11255" width="11.1428571428571" style="215" customWidth="1"/>
    <col min="11256" max="11256" width="16.4285714285714" style="215" customWidth="1"/>
    <col min="11257" max="11257" width="105.857142857143" style="215" customWidth="1"/>
    <col min="11258" max="11258" width="21.2857142857143" style="215" customWidth="1"/>
    <col min="11259" max="11259" width="19.7142857142857" style="215" customWidth="1"/>
    <col min="11260" max="11260" width="27.2857142857143" style="215" customWidth="1"/>
    <col min="11261" max="11261" width="12.4285714285714" style="215" customWidth="1"/>
    <col min="11262" max="11262" width="11" style="215" customWidth="1"/>
    <col min="11263" max="11263" width="45.4285714285714" style="215" customWidth="1"/>
    <col min="11264" max="11264" width="22.7142857142857" style="215" customWidth="1"/>
    <col min="11265" max="11265" width="23.8571428571429" style="215" customWidth="1"/>
    <col min="11266" max="11266" width="27.1428571428571" style="215" customWidth="1"/>
    <col min="11267" max="11267" width="30.2857142857143" style="215" customWidth="1"/>
    <col min="11268" max="11268" width="26.2857142857143" style="215" customWidth="1"/>
    <col min="11269" max="11269" width="31.8571428571429" style="215" customWidth="1"/>
    <col min="11270" max="11270" width="26.2857142857143" style="215" customWidth="1"/>
    <col min="11271" max="11271" width="11.1428571428571" style="215" customWidth="1"/>
    <col min="11272" max="11272" width="10.5714285714286" style="215" customWidth="1"/>
    <col min="11273" max="11273" width="10.2857142857143" style="215" customWidth="1"/>
    <col min="11274" max="11275" width="7.42857142857143" style="215" customWidth="1"/>
    <col min="11276" max="11276" width="13" style="215" customWidth="1"/>
    <col min="11277" max="11278" width="8.71428571428571" style="215" customWidth="1"/>
    <col min="11279" max="11280" width="13" style="215" customWidth="1"/>
    <col min="11281" max="11282" width="9.57142857142857" style="215" customWidth="1"/>
    <col min="11283" max="11283" width="14" style="215" customWidth="1"/>
    <col min="11284" max="11498" width="9.14285714285714" style="215"/>
    <col min="11499" max="11499" width="5" style="215" customWidth="1"/>
    <col min="11500" max="11500" width="9.71428571428571" style="215" customWidth="1"/>
    <col min="11501" max="11501" width="8.85714285714286" style="215" customWidth="1"/>
    <col min="11502" max="11502" width="29.1428571428571" style="215" customWidth="1"/>
    <col min="11503" max="11503" width="6.14285714285714" style="215" customWidth="1"/>
    <col min="11504" max="11504" width="22.5714285714286" style="215" customWidth="1"/>
    <col min="11505" max="11505" width="5" style="215" customWidth="1"/>
    <col min="11506" max="11506" width="20.7142857142857" style="215" customWidth="1"/>
    <col min="11507" max="11507" width="5" style="215" customWidth="1"/>
    <col min="11508" max="11508" width="29.1428571428571" style="215" customWidth="1"/>
    <col min="11509" max="11509" width="31.1428571428571" style="215" customWidth="1"/>
    <col min="11510" max="11510" width="18.7142857142857" style="215" customWidth="1"/>
    <col min="11511" max="11511" width="11.1428571428571" style="215" customWidth="1"/>
    <col min="11512" max="11512" width="16.4285714285714" style="215" customWidth="1"/>
    <col min="11513" max="11513" width="105.857142857143" style="215" customWidth="1"/>
    <col min="11514" max="11514" width="21.2857142857143" style="215" customWidth="1"/>
    <col min="11515" max="11515" width="19.7142857142857" style="215" customWidth="1"/>
    <col min="11516" max="11516" width="27.2857142857143" style="215" customWidth="1"/>
    <col min="11517" max="11517" width="12.4285714285714" style="215" customWidth="1"/>
    <col min="11518" max="11518" width="11" style="215" customWidth="1"/>
    <col min="11519" max="11519" width="45.4285714285714" style="215" customWidth="1"/>
    <col min="11520" max="11520" width="22.7142857142857" style="215" customWidth="1"/>
    <col min="11521" max="11521" width="23.8571428571429" style="215" customWidth="1"/>
    <col min="11522" max="11522" width="27.1428571428571" style="215" customWidth="1"/>
    <col min="11523" max="11523" width="30.2857142857143" style="215" customWidth="1"/>
    <col min="11524" max="11524" width="26.2857142857143" style="215" customWidth="1"/>
    <col min="11525" max="11525" width="31.8571428571429" style="215" customWidth="1"/>
    <col min="11526" max="11526" width="26.2857142857143" style="215" customWidth="1"/>
    <col min="11527" max="11527" width="11.1428571428571" style="215" customWidth="1"/>
    <col min="11528" max="11528" width="10.5714285714286" style="215" customWidth="1"/>
    <col min="11529" max="11529" width="10.2857142857143" style="215" customWidth="1"/>
    <col min="11530" max="11531" width="7.42857142857143" style="215" customWidth="1"/>
    <col min="11532" max="11532" width="13" style="215" customWidth="1"/>
    <col min="11533" max="11534" width="8.71428571428571" style="215" customWidth="1"/>
    <col min="11535" max="11536" width="13" style="215" customWidth="1"/>
    <col min="11537" max="11538" width="9.57142857142857" style="215" customWidth="1"/>
    <col min="11539" max="11539" width="14" style="215" customWidth="1"/>
    <col min="11540" max="11754" width="9.14285714285714" style="215"/>
    <col min="11755" max="11755" width="5" style="215" customWidth="1"/>
    <col min="11756" max="11756" width="9.71428571428571" style="215" customWidth="1"/>
    <col min="11757" max="11757" width="8.85714285714286" style="215" customWidth="1"/>
    <col min="11758" max="11758" width="29.1428571428571" style="215" customWidth="1"/>
    <col min="11759" max="11759" width="6.14285714285714" style="215" customWidth="1"/>
    <col min="11760" max="11760" width="22.5714285714286" style="215" customWidth="1"/>
    <col min="11761" max="11761" width="5" style="215" customWidth="1"/>
    <col min="11762" max="11762" width="20.7142857142857" style="215" customWidth="1"/>
    <col min="11763" max="11763" width="5" style="215" customWidth="1"/>
    <col min="11764" max="11764" width="29.1428571428571" style="215" customWidth="1"/>
    <col min="11765" max="11765" width="31.1428571428571" style="215" customWidth="1"/>
    <col min="11766" max="11766" width="18.7142857142857" style="215" customWidth="1"/>
    <col min="11767" max="11767" width="11.1428571428571" style="215" customWidth="1"/>
    <col min="11768" max="11768" width="16.4285714285714" style="215" customWidth="1"/>
    <col min="11769" max="11769" width="105.857142857143" style="215" customWidth="1"/>
    <col min="11770" max="11770" width="21.2857142857143" style="215" customWidth="1"/>
    <col min="11771" max="11771" width="19.7142857142857" style="215" customWidth="1"/>
    <col min="11772" max="11772" width="27.2857142857143" style="215" customWidth="1"/>
    <col min="11773" max="11773" width="12.4285714285714" style="215" customWidth="1"/>
    <col min="11774" max="11774" width="11" style="215" customWidth="1"/>
    <col min="11775" max="11775" width="45.4285714285714" style="215" customWidth="1"/>
    <col min="11776" max="11776" width="22.7142857142857" style="215" customWidth="1"/>
    <col min="11777" max="11777" width="23.8571428571429" style="215" customWidth="1"/>
    <col min="11778" max="11778" width="27.1428571428571" style="215" customWidth="1"/>
    <col min="11779" max="11779" width="30.2857142857143" style="215" customWidth="1"/>
    <col min="11780" max="11780" width="26.2857142857143" style="215" customWidth="1"/>
    <col min="11781" max="11781" width="31.8571428571429" style="215" customWidth="1"/>
    <col min="11782" max="11782" width="26.2857142857143" style="215" customWidth="1"/>
    <col min="11783" max="11783" width="11.1428571428571" style="215" customWidth="1"/>
    <col min="11784" max="11784" width="10.5714285714286" style="215" customWidth="1"/>
    <col min="11785" max="11785" width="10.2857142857143" style="215" customWidth="1"/>
    <col min="11786" max="11787" width="7.42857142857143" style="215" customWidth="1"/>
    <col min="11788" max="11788" width="13" style="215" customWidth="1"/>
    <col min="11789" max="11790" width="8.71428571428571" style="215" customWidth="1"/>
    <col min="11791" max="11792" width="13" style="215" customWidth="1"/>
    <col min="11793" max="11794" width="9.57142857142857" style="215" customWidth="1"/>
    <col min="11795" max="11795" width="14" style="215" customWidth="1"/>
    <col min="11796" max="12010" width="9.14285714285714" style="215"/>
    <col min="12011" max="12011" width="5" style="215" customWidth="1"/>
    <col min="12012" max="12012" width="9.71428571428571" style="215" customWidth="1"/>
    <col min="12013" max="12013" width="8.85714285714286" style="215" customWidth="1"/>
    <col min="12014" max="12014" width="29.1428571428571" style="215" customWidth="1"/>
    <col min="12015" max="12015" width="6.14285714285714" style="215" customWidth="1"/>
    <col min="12016" max="12016" width="22.5714285714286" style="215" customWidth="1"/>
    <col min="12017" max="12017" width="5" style="215" customWidth="1"/>
    <col min="12018" max="12018" width="20.7142857142857" style="215" customWidth="1"/>
    <col min="12019" max="12019" width="5" style="215" customWidth="1"/>
    <col min="12020" max="12020" width="29.1428571428571" style="215" customWidth="1"/>
    <col min="12021" max="12021" width="31.1428571428571" style="215" customWidth="1"/>
    <col min="12022" max="12022" width="18.7142857142857" style="215" customWidth="1"/>
    <col min="12023" max="12023" width="11.1428571428571" style="215" customWidth="1"/>
    <col min="12024" max="12024" width="16.4285714285714" style="215" customWidth="1"/>
    <col min="12025" max="12025" width="105.857142857143" style="215" customWidth="1"/>
    <col min="12026" max="12026" width="21.2857142857143" style="215" customWidth="1"/>
    <col min="12027" max="12027" width="19.7142857142857" style="215" customWidth="1"/>
    <col min="12028" max="12028" width="27.2857142857143" style="215" customWidth="1"/>
    <col min="12029" max="12029" width="12.4285714285714" style="215" customWidth="1"/>
    <col min="12030" max="12030" width="11" style="215" customWidth="1"/>
    <col min="12031" max="12031" width="45.4285714285714" style="215" customWidth="1"/>
    <col min="12032" max="12032" width="22.7142857142857" style="215" customWidth="1"/>
    <col min="12033" max="12033" width="23.8571428571429" style="215" customWidth="1"/>
    <col min="12034" max="12034" width="27.1428571428571" style="215" customWidth="1"/>
    <col min="12035" max="12035" width="30.2857142857143" style="215" customWidth="1"/>
    <col min="12036" max="12036" width="26.2857142857143" style="215" customWidth="1"/>
    <col min="12037" max="12037" width="31.8571428571429" style="215" customWidth="1"/>
    <col min="12038" max="12038" width="26.2857142857143" style="215" customWidth="1"/>
    <col min="12039" max="12039" width="11.1428571428571" style="215" customWidth="1"/>
    <col min="12040" max="12040" width="10.5714285714286" style="215" customWidth="1"/>
    <col min="12041" max="12041" width="10.2857142857143" style="215" customWidth="1"/>
    <col min="12042" max="12043" width="7.42857142857143" style="215" customWidth="1"/>
    <col min="12044" max="12044" width="13" style="215" customWidth="1"/>
    <col min="12045" max="12046" width="8.71428571428571" style="215" customWidth="1"/>
    <col min="12047" max="12048" width="13" style="215" customWidth="1"/>
    <col min="12049" max="12050" width="9.57142857142857" style="215" customWidth="1"/>
    <col min="12051" max="12051" width="14" style="215" customWidth="1"/>
    <col min="12052" max="12266" width="9.14285714285714" style="215"/>
    <col min="12267" max="12267" width="5" style="215" customWidth="1"/>
    <col min="12268" max="12268" width="9.71428571428571" style="215" customWidth="1"/>
    <col min="12269" max="12269" width="8.85714285714286" style="215" customWidth="1"/>
    <col min="12270" max="12270" width="29.1428571428571" style="215" customWidth="1"/>
    <col min="12271" max="12271" width="6.14285714285714" style="215" customWidth="1"/>
    <col min="12272" max="12272" width="22.5714285714286" style="215" customWidth="1"/>
    <col min="12273" max="12273" width="5" style="215" customWidth="1"/>
    <col min="12274" max="12274" width="20.7142857142857" style="215" customWidth="1"/>
    <col min="12275" max="12275" width="5" style="215" customWidth="1"/>
    <col min="12276" max="12276" width="29.1428571428571" style="215" customWidth="1"/>
    <col min="12277" max="12277" width="31.1428571428571" style="215" customWidth="1"/>
    <col min="12278" max="12278" width="18.7142857142857" style="215" customWidth="1"/>
    <col min="12279" max="12279" width="11.1428571428571" style="215" customWidth="1"/>
    <col min="12280" max="12280" width="16.4285714285714" style="215" customWidth="1"/>
    <col min="12281" max="12281" width="105.857142857143" style="215" customWidth="1"/>
    <col min="12282" max="12282" width="21.2857142857143" style="215" customWidth="1"/>
    <col min="12283" max="12283" width="19.7142857142857" style="215" customWidth="1"/>
    <col min="12284" max="12284" width="27.2857142857143" style="215" customWidth="1"/>
    <col min="12285" max="12285" width="12.4285714285714" style="215" customWidth="1"/>
    <col min="12286" max="12286" width="11" style="215" customWidth="1"/>
    <col min="12287" max="12287" width="45.4285714285714" style="215" customWidth="1"/>
    <col min="12288" max="12288" width="22.7142857142857" style="215" customWidth="1"/>
    <col min="12289" max="12289" width="23.8571428571429" style="215" customWidth="1"/>
    <col min="12290" max="12290" width="27.1428571428571" style="215" customWidth="1"/>
    <col min="12291" max="12291" width="30.2857142857143" style="215" customWidth="1"/>
    <col min="12292" max="12292" width="26.2857142857143" style="215" customWidth="1"/>
    <col min="12293" max="12293" width="31.8571428571429" style="215" customWidth="1"/>
    <col min="12294" max="12294" width="26.2857142857143" style="215" customWidth="1"/>
    <col min="12295" max="12295" width="11.1428571428571" style="215" customWidth="1"/>
    <col min="12296" max="12296" width="10.5714285714286" style="215" customWidth="1"/>
    <col min="12297" max="12297" width="10.2857142857143" style="215" customWidth="1"/>
    <col min="12298" max="12299" width="7.42857142857143" style="215" customWidth="1"/>
    <col min="12300" max="12300" width="13" style="215" customWidth="1"/>
    <col min="12301" max="12302" width="8.71428571428571" style="215" customWidth="1"/>
    <col min="12303" max="12304" width="13" style="215" customWidth="1"/>
    <col min="12305" max="12306" width="9.57142857142857" style="215" customWidth="1"/>
    <col min="12307" max="12307" width="14" style="215" customWidth="1"/>
    <col min="12308" max="12522" width="9.14285714285714" style="215"/>
    <col min="12523" max="12523" width="5" style="215" customWidth="1"/>
    <col min="12524" max="12524" width="9.71428571428571" style="215" customWidth="1"/>
    <col min="12525" max="12525" width="8.85714285714286" style="215" customWidth="1"/>
    <col min="12526" max="12526" width="29.1428571428571" style="215" customWidth="1"/>
    <col min="12527" max="12527" width="6.14285714285714" style="215" customWidth="1"/>
    <col min="12528" max="12528" width="22.5714285714286" style="215" customWidth="1"/>
    <col min="12529" max="12529" width="5" style="215" customWidth="1"/>
    <col min="12530" max="12530" width="20.7142857142857" style="215" customWidth="1"/>
    <col min="12531" max="12531" width="5" style="215" customWidth="1"/>
    <col min="12532" max="12532" width="29.1428571428571" style="215" customWidth="1"/>
    <col min="12533" max="12533" width="31.1428571428571" style="215" customWidth="1"/>
    <col min="12534" max="12534" width="18.7142857142857" style="215" customWidth="1"/>
    <col min="12535" max="12535" width="11.1428571428571" style="215" customWidth="1"/>
    <col min="12536" max="12536" width="16.4285714285714" style="215" customWidth="1"/>
    <col min="12537" max="12537" width="105.857142857143" style="215" customWidth="1"/>
    <col min="12538" max="12538" width="21.2857142857143" style="215" customWidth="1"/>
    <col min="12539" max="12539" width="19.7142857142857" style="215" customWidth="1"/>
    <col min="12540" max="12540" width="27.2857142857143" style="215" customWidth="1"/>
    <col min="12541" max="12541" width="12.4285714285714" style="215" customWidth="1"/>
    <col min="12542" max="12542" width="11" style="215" customWidth="1"/>
    <col min="12543" max="12543" width="45.4285714285714" style="215" customWidth="1"/>
    <col min="12544" max="12544" width="22.7142857142857" style="215" customWidth="1"/>
    <col min="12545" max="12545" width="23.8571428571429" style="215" customWidth="1"/>
    <col min="12546" max="12546" width="27.1428571428571" style="215" customWidth="1"/>
    <col min="12547" max="12547" width="30.2857142857143" style="215" customWidth="1"/>
    <col min="12548" max="12548" width="26.2857142857143" style="215" customWidth="1"/>
    <col min="12549" max="12549" width="31.8571428571429" style="215" customWidth="1"/>
    <col min="12550" max="12550" width="26.2857142857143" style="215" customWidth="1"/>
    <col min="12551" max="12551" width="11.1428571428571" style="215" customWidth="1"/>
    <col min="12552" max="12552" width="10.5714285714286" style="215" customWidth="1"/>
    <col min="12553" max="12553" width="10.2857142857143" style="215" customWidth="1"/>
    <col min="12554" max="12555" width="7.42857142857143" style="215" customWidth="1"/>
    <col min="12556" max="12556" width="13" style="215" customWidth="1"/>
    <col min="12557" max="12558" width="8.71428571428571" style="215" customWidth="1"/>
    <col min="12559" max="12560" width="13" style="215" customWidth="1"/>
    <col min="12561" max="12562" width="9.57142857142857" style="215" customWidth="1"/>
    <col min="12563" max="12563" width="14" style="215" customWidth="1"/>
    <col min="12564" max="12778" width="9.14285714285714" style="215"/>
    <col min="12779" max="12779" width="5" style="215" customWidth="1"/>
    <col min="12780" max="12780" width="9.71428571428571" style="215" customWidth="1"/>
    <col min="12781" max="12781" width="8.85714285714286" style="215" customWidth="1"/>
    <col min="12782" max="12782" width="29.1428571428571" style="215" customWidth="1"/>
    <col min="12783" max="12783" width="6.14285714285714" style="215" customWidth="1"/>
    <col min="12784" max="12784" width="22.5714285714286" style="215" customWidth="1"/>
    <col min="12785" max="12785" width="5" style="215" customWidth="1"/>
    <col min="12786" max="12786" width="20.7142857142857" style="215" customWidth="1"/>
    <col min="12787" max="12787" width="5" style="215" customWidth="1"/>
    <col min="12788" max="12788" width="29.1428571428571" style="215" customWidth="1"/>
    <col min="12789" max="12789" width="31.1428571428571" style="215" customWidth="1"/>
    <col min="12790" max="12790" width="18.7142857142857" style="215" customWidth="1"/>
    <col min="12791" max="12791" width="11.1428571428571" style="215" customWidth="1"/>
    <col min="12792" max="12792" width="16.4285714285714" style="215" customWidth="1"/>
    <col min="12793" max="12793" width="105.857142857143" style="215" customWidth="1"/>
    <col min="12794" max="12794" width="21.2857142857143" style="215" customWidth="1"/>
    <col min="12795" max="12795" width="19.7142857142857" style="215" customWidth="1"/>
    <col min="12796" max="12796" width="27.2857142857143" style="215" customWidth="1"/>
    <col min="12797" max="12797" width="12.4285714285714" style="215" customWidth="1"/>
    <col min="12798" max="12798" width="11" style="215" customWidth="1"/>
    <col min="12799" max="12799" width="45.4285714285714" style="215" customWidth="1"/>
    <col min="12800" max="12800" width="22.7142857142857" style="215" customWidth="1"/>
    <col min="12801" max="12801" width="23.8571428571429" style="215" customWidth="1"/>
    <col min="12802" max="12802" width="27.1428571428571" style="215" customWidth="1"/>
    <col min="12803" max="12803" width="30.2857142857143" style="215" customWidth="1"/>
    <col min="12804" max="12804" width="26.2857142857143" style="215" customWidth="1"/>
    <col min="12805" max="12805" width="31.8571428571429" style="215" customWidth="1"/>
    <col min="12806" max="12806" width="26.2857142857143" style="215" customWidth="1"/>
    <col min="12807" max="12807" width="11.1428571428571" style="215" customWidth="1"/>
    <col min="12808" max="12808" width="10.5714285714286" style="215" customWidth="1"/>
    <col min="12809" max="12809" width="10.2857142857143" style="215" customWidth="1"/>
    <col min="12810" max="12811" width="7.42857142857143" style="215" customWidth="1"/>
    <col min="12812" max="12812" width="13" style="215" customWidth="1"/>
    <col min="12813" max="12814" width="8.71428571428571" style="215" customWidth="1"/>
    <col min="12815" max="12816" width="13" style="215" customWidth="1"/>
    <col min="12817" max="12818" width="9.57142857142857" style="215" customWidth="1"/>
    <col min="12819" max="12819" width="14" style="215" customWidth="1"/>
    <col min="12820" max="13034" width="9.14285714285714" style="215"/>
    <col min="13035" max="13035" width="5" style="215" customWidth="1"/>
    <col min="13036" max="13036" width="9.71428571428571" style="215" customWidth="1"/>
    <col min="13037" max="13037" width="8.85714285714286" style="215" customWidth="1"/>
    <col min="13038" max="13038" width="29.1428571428571" style="215" customWidth="1"/>
    <col min="13039" max="13039" width="6.14285714285714" style="215" customWidth="1"/>
    <col min="13040" max="13040" width="22.5714285714286" style="215" customWidth="1"/>
    <col min="13041" max="13041" width="5" style="215" customWidth="1"/>
    <col min="13042" max="13042" width="20.7142857142857" style="215" customWidth="1"/>
    <col min="13043" max="13043" width="5" style="215" customWidth="1"/>
    <col min="13044" max="13044" width="29.1428571428571" style="215" customWidth="1"/>
    <col min="13045" max="13045" width="31.1428571428571" style="215" customWidth="1"/>
    <col min="13046" max="13046" width="18.7142857142857" style="215" customWidth="1"/>
    <col min="13047" max="13047" width="11.1428571428571" style="215" customWidth="1"/>
    <col min="13048" max="13048" width="16.4285714285714" style="215" customWidth="1"/>
    <col min="13049" max="13049" width="105.857142857143" style="215" customWidth="1"/>
    <col min="13050" max="13050" width="21.2857142857143" style="215" customWidth="1"/>
    <col min="13051" max="13051" width="19.7142857142857" style="215" customWidth="1"/>
    <col min="13052" max="13052" width="27.2857142857143" style="215" customWidth="1"/>
    <col min="13053" max="13053" width="12.4285714285714" style="215" customWidth="1"/>
    <col min="13054" max="13054" width="11" style="215" customWidth="1"/>
    <col min="13055" max="13055" width="45.4285714285714" style="215" customWidth="1"/>
    <col min="13056" max="13056" width="22.7142857142857" style="215" customWidth="1"/>
    <col min="13057" max="13057" width="23.8571428571429" style="215" customWidth="1"/>
    <col min="13058" max="13058" width="27.1428571428571" style="215" customWidth="1"/>
    <col min="13059" max="13059" width="30.2857142857143" style="215" customWidth="1"/>
    <col min="13060" max="13060" width="26.2857142857143" style="215" customWidth="1"/>
    <col min="13061" max="13061" width="31.8571428571429" style="215" customWidth="1"/>
    <col min="13062" max="13062" width="26.2857142857143" style="215" customWidth="1"/>
    <col min="13063" max="13063" width="11.1428571428571" style="215" customWidth="1"/>
    <col min="13064" max="13064" width="10.5714285714286" style="215" customWidth="1"/>
    <col min="13065" max="13065" width="10.2857142857143" style="215" customWidth="1"/>
    <col min="13066" max="13067" width="7.42857142857143" style="215" customWidth="1"/>
    <col min="13068" max="13068" width="13" style="215" customWidth="1"/>
    <col min="13069" max="13070" width="8.71428571428571" style="215" customWidth="1"/>
    <col min="13071" max="13072" width="13" style="215" customWidth="1"/>
    <col min="13073" max="13074" width="9.57142857142857" style="215" customWidth="1"/>
    <col min="13075" max="13075" width="14" style="215" customWidth="1"/>
    <col min="13076" max="13290" width="9.14285714285714" style="215"/>
    <col min="13291" max="13291" width="5" style="215" customWidth="1"/>
    <col min="13292" max="13292" width="9.71428571428571" style="215" customWidth="1"/>
    <col min="13293" max="13293" width="8.85714285714286" style="215" customWidth="1"/>
    <col min="13294" max="13294" width="29.1428571428571" style="215" customWidth="1"/>
    <col min="13295" max="13295" width="6.14285714285714" style="215" customWidth="1"/>
    <col min="13296" max="13296" width="22.5714285714286" style="215" customWidth="1"/>
    <col min="13297" max="13297" width="5" style="215" customWidth="1"/>
    <col min="13298" max="13298" width="20.7142857142857" style="215" customWidth="1"/>
    <col min="13299" max="13299" width="5" style="215" customWidth="1"/>
    <col min="13300" max="13300" width="29.1428571428571" style="215" customWidth="1"/>
    <col min="13301" max="13301" width="31.1428571428571" style="215" customWidth="1"/>
    <col min="13302" max="13302" width="18.7142857142857" style="215" customWidth="1"/>
    <col min="13303" max="13303" width="11.1428571428571" style="215" customWidth="1"/>
    <col min="13304" max="13304" width="16.4285714285714" style="215" customWidth="1"/>
    <col min="13305" max="13305" width="105.857142857143" style="215" customWidth="1"/>
    <col min="13306" max="13306" width="21.2857142857143" style="215" customWidth="1"/>
    <col min="13307" max="13307" width="19.7142857142857" style="215" customWidth="1"/>
    <col min="13308" max="13308" width="27.2857142857143" style="215" customWidth="1"/>
    <col min="13309" max="13309" width="12.4285714285714" style="215" customWidth="1"/>
    <col min="13310" max="13310" width="11" style="215" customWidth="1"/>
    <col min="13311" max="13311" width="45.4285714285714" style="215" customWidth="1"/>
    <col min="13312" max="13312" width="22.7142857142857" style="215" customWidth="1"/>
    <col min="13313" max="13313" width="23.8571428571429" style="215" customWidth="1"/>
    <col min="13314" max="13314" width="27.1428571428571" style="215" customWidth="1"/>
    <col min="13315" max="13315" width="30.2857142857143" style="215" customWidth="1"/>
    <col min="13316" max="13316" width="26.2857142857143" style="215" customWidth="1"/>
    <col min="13317" max="13317" width="31.8571428571429" style="215" customWidth="1"/>
    <col min="13318" max="13318" width="26.2857142857143" style="215" customWidth="1"/>
    <col min="13319" max="13319" width="11.1428571428571" style="215" customWidth="1"/>
    <col min="13320" max="13320" width="10.5714285714286" style="215" customWidth="1"/>
    <col min="13321" max="13321" width="10.2857142857143" style="215" customWidth="1"/>
    <col min="13322" max="13323" width="7.42857142857143" style="215" customWidth="1"/>
    <col min="13324" max="13324" width="13" style="215" customWidth="1"/>
    <col min="13325" max="13326" width="8.71428571428571" style="215" customWidth="1"/>
    <col min="13327" max="13328" width="13" style="215" customWidth="1"/>
    <col min="13329" max="13330" width="9.57142857142857" style="215" customWidth="1"/>
    <col min="13331" max="13331" width="14" style="215" customWidth="1"/>
    <col min="13332" max="13546" width="9.14285714285714" style="215"/>
    <col min="13547" max="13547" width="5" style="215" customWidth="1"/>
    <col min="13548" max="13548" width="9.71428571428571" style="215" customWidth="1"/>
    <col min="13549" max="13549" width="8.85714285714286" style="215" customWidth="1"/>
    <col min="13550" max="13550" width="29.1428571428571" style="215" customWidth="1"/>
    <col min="13551" max="13551" width="6.14285714285714" style="215" customWidth="1"/>
    <col min="13552" max="13552" width="22.5714285714286" style="215" customWidth="1"/>
    <col min="13553" max="13553" width="5" style="215" customWidth="1"/>
    <col min="13554" max="13554" width="20.7142857142857" style="215" customWidth="1"/>
    <col min="13555" max="13555" width="5" style="215" customWidth="1"/>
    <col min="13556" max="13556" width="29.1428571428571" style="215" customWidth="1"/>
    <col min="13557" max="13557" width="31.1428571428571" style="215" customWidth="1"/>
    <col min="13558" max="13558" width="18.7142857142857" style="215" customWidth="1"/>
    <col min="13559" max="13559" width="11.1428571428571" style="215" customWidth="1"/>
    <col min="13560" max="13560" width="16.4285714285714" style="215" customWidth="1"/>
    <col min="13561" max="13561" width="105.857142857143" style="215" customWidth="1"/>
    <col min="13562" max="13562" width="21.2857142857143" style="215" customWidth="1"/>
    <col min="13563" max="13563" width="19.7142857142857" style="215" customWidth="1"/>
    <col min="13564" max="13564" width="27.2857142857143" style="215" customWidth="1"/>
    <col min="13565" max="13565" width="12.4285714285714" style="215" customWidth="1"/>
    <col min="13566" max="13566" width="11" style="215" customWidth="1"/>
    <col min="13567" max="13567" width="45.4285714285714" style="215" customWidth="1"/>
    <col min="13568" max="13568" width="22.7142857142857" style="215" customWidth="1"/>
    <col min="13569" max="13569" width="23.8571428571429" style="215" customWidth="1"/>
    <col min="13570" max="13570" width="27.1428571428571" style="215" customWidth="1"/>
    <col min="13571" max="13571" width="30.2857142857143" style="215" customWidth="1"/>
    <col min="13572" max="13572" width="26.2857142857143" style="215" customWidth="1"/>
    <col min="13573" max="13573" width="31.8571428571429" style="215" customWidth="1"/>
    <col min="13574" max="13574" width="26.2857142857143" style="215" customWidth="1"/>
    <col min="13575" max="13575" width="11.1428571428571" style="215" customWidth="1"/>
    <col min="13576" max="13576" width="10.5714285714286" style="215" customWidth="1"/>
    <col min="13577" max="13577" width="10.2857142857143" style="215" customWidth="1"/>
    <col min="13578" max="13579" width="7.42857142857143" style="215" customWidth="1"/>
    <col min="13580" max="13580" width="13" style="215" customWidth="1"/>
    <col min="13581" max="13582" width="8.71428571428571" style="215" customWidth="1"/>
    <col min="13583" max="13584" width="13" style="215" customWidth="1"/>
    <col min="13585" max="13586" width="9.57142857142857" style="215" customWidth="1"/>
    <col min="13587" max="13587" width="14" style="215" customWidth="1"/>
    <col min="13588" max="13802" width="9.14285714285714" style="215"/>
    <col min="13803" max="13803" width="5" style="215" customWidth="1"/>
    <col min="13804" max="13804" width="9.71428571428571" style="215" customWidth="1"/>
    <col min="13805" max="13805" width="8.85714285714286" style="215" customWidth="1"/>
    <col min="13806" max="13806" width="29.1428571428571" style="215" customWidth="1"/>
    <col min="13807" max="13807" width="6.14285714285714" style="215" customWidth="1"/>
    <col min="13808" max="13808" width="22.5714285714286" style="215" customWidth="1"/>
    <col min="13809" max="13809" width="5" style="215" customWidth="1"/>
    <col min="13810" max="13810" width="20.7142857142857" style="215" customWidth="1"/>
    <col min="13811" max="13811" width="5" style="215" customWidth="1"/>
    <col min="13812" max="13812" width="29.1428571428571" style="215" customWidth="1"/>
    <col min="13813" max="13813" width="31.1428571428571" style="215" customWidth="1"/>
    <col min="13814" max="13814" width="18.7142857142857" style="215" customWidth="1"/>
    <col min="13815" max="13815" width="11.1428571428571" style="215" customWidth="1"/>
    <col min="13816" max="13816" width="16.4285714285714" style="215" customWidth="1"/>
    <col min="13817" max="13817" width="105.857142857143" style="215" customWidth="1"/>
    <col min="13818" max="13818" width="21.2857142857143" style="215" customWidth="1"/>
    <col min="13819" max="13819" width="19.7142857142857" style="215" customWidth="1"/>
    <col min="13820" max="13820" width="27.2857142857143" style="215" customWidth="1"/>
    <col min="13821" max="13821" width="12.4285714285714" style="215" customWidth="1"/>
    <col min="13822" max="13822" width="11" style="215" customWidth="1"/>
    <col min="13823" max="13823" width="45.4285714285714" style="215" customWidth="1"/>
    <col min="13824" max="13824" width="22.7142857142857" style="215" customWidth="1"/>
    <col min="13825" max="13825" width="23.8571428571429" style="215" customWidth="1"/>
    <col min="13826" max="13826" width="27.1428571428571" style="215" customWidth="1"/>
    <col min="13827" max="13827" width="30.2857142857143" style="215" customWidth="1"/>
    <col min="13828" max="13828" width="26.2857142857143" style="215" customWidth="1"/>
    <col min="13829" max="13829" width="31.8571428571429" style="215" customWidth="1"/>
    <col min="13830" max="13830" width="26.2857142857143" style="215" customWidth="1"/>
    <col min="13831" max="13831" width="11.1428571428571" style="215" customWidth="1"/>
    <col min="13832" max="13832" width="10.5714285714286" style="215" customWidth="1"/>
    <col min="13833" max="13833" width="10.2857142857143" style="215" customWidth="1"/>
    <col min="13834" max="13835" width="7.42857142857143" style="215" customWidth="1"/>
    <col min="13836" max="13836" width="13" style="215" customWidth="1"/>
    <col min="13837" max="13838" width="8.71428571428571" style="215" customWidth="1"/>
    <col min="13839" max="13840" width="13" style="215" customWidth="1"/>
    <col min="13841" max="13842" width="9.57142857142857" style="215" customWidth="1"/>
    <col min="13843" max="13843" width="14" style="215" customWidth="1"/>
    <col min="13844" max="14058" width="9.14285714285714" style="215"/>
    <col min="14059" max="14059" width="5" style="215" customWidth="1"/>
    <col min="14060" max="14060" width="9.71428571428571" style="215" customWidth="1"/>
    <col min="14061" max="14061" width="8.85714285714286" style="215" customWidth="1"/>
    <col min="14062" max="14062" width="29.1428571428571" style="215" customWidth="1"/>
    <col min="14063" max="14063" width="6.14285714285714" style="215" customWidth="1"/>
    <col min="14064" max="14064" width="22.5714285714286" style="215" customWidth="1"/>
    <col min="14065" max="14065" width="5" style="215" customWidth="1"/>
    <col min="14066" max="14066" width="20.7142857142857" style="215" customWidth="1"/>
    <col min="14067" max="14067" width="5" style="215" customWidth="1"/>
    <col min="14068" max="14068" width="29.1428571428571" style="215" customWidth="1"/>
    <col min="14069" max="14069" width="31.1428571428571" style="215" customWidth="1"/>
    <col min="14070" max="14070" width="18.7142857142857" style="215" customWidth="1"/>
    <col min="14071" max="14071" width="11.1428571428571" style="215" customWidth="1"/>
    <col min="14072" max="14072" width="16.4285714285714" style="215" customWidth="1"/>
    <col min="14073" max="14073" width="105.857142857143" style="215" customWidth="1"/>
    <col min="14074" max="14074" width="21.2857142857143" style="215" customWidth="1"/>
    <col min="14075" max="14075" width="19.7142857142857" style="215" customWidth="1"/>
    <col min="14076" max="14076" width="27.2857142857143" style="215" customWidth="1"/>
    <col min="14077" max="14077" width="12.4285714285714" style="215" customWidth="1"/>
    <col min="14078" max="14078" width="11" style="215" customWidth="1"/>
    <col min="14079" max="14079" width="45.4285714285714" style="215" customWidth="1"/>
    <col min="14080" max="14080" width="22.7142857142857" style="215" customWidth="1"/>
    <col min="14081" max="14081" width="23.8571428571429" style="215" customWidth="1"/>
    <col min="14082" max="14082" width="27.1428571428571" style="215" customWidth="1"/>
    <col min="14083" max="14083" width="30.2857142857143" style="215" customWidth="1"/>
    <col min="14084" max="14084" width="26.2857142857143" style="215" customWidth="1"/>
    <col min="14085" max="14085" width="31.8571428571429" style="215" customWidth="1"/>
    <col min="14086" max="14086" width="26.2857142857143" style="215" customWidth="1"/>
    <col min="14087" max="14087" width="11.1428571428571" style="215" customWidth="1"/>
    <col min="14088" max="14088" width="10.5714285714286" style="215" customWidth="1"/>
    <col min="14089" max="14089" width="10.2857142857143" style="215" customWidth="1"/>
    <col min="14090" max="14091" width="7.42857142857143" style="215" customWidth="1"/>
    <col min="14092" max="14092" width="13" style="215" customWidth="1"/>
    <col min="14093" max="14094" width="8.71428571428571" style="215" customWidth="1"/>
    <col min="14095" max="14096" width="13" style="215" customWidth="1"/>
    <col min="14097" max="14098" width="9.57142857142857" style="215" customWidth="1"/>
    <col min="14099" max="14099" width="14" style="215" customWidth="1"/>
    <col min="14100" max="14314" width="9.14285714285714" style="215"/>
    <col min="14315" max="14315" width="5" style="215" customWidth="1"/>
    <col min="14316" max="14316" width="9.71428571428571" style="215" customWidth="1"/>
    <col min="14317" max="14317" width="8.85714285714286" style="215" customWidth="1"/>
    <col min="14318" max="14318" width="29.1428571428571" style="215" customWidth="1"/>
    <col min="14319" max="14319" width="6.14285714285714" style="215" customWidth="1"/>
    <col min="14320" max="14320" width="22.5714285714286" style="215" customWidth="1"/>
    <col min="14321" max="14321" width="5" style="215" customWidth="1"/>
    <col min="14322" max="14322" width="20.7142857142857" style="215" customWidth="1"/>
    <col min="14323" max="14323" width="5" style="215" customWidth="1"/>
    <col min="14324" max="14324" width="29.1428571428571" style="215" customWidth="1"/>
    <col min="14325" max="14325" width="31.1428571428571" style="215" customWidth="1"/>
    <col min="14326" max="14326" width="18.7142857142857" style="215" customWidth="1"/>
    <col min="14327" max="14327" width="11.1428571428571" style="215" customWidth="1"/>
    <col min="14328" max="14328" width="16.4285714285714" style="215" customWidth="1"/>
    <col min="14329" max="14329" width="105.857142857143" style="215" customWidth="1"/>
    <col min="14330" max="14330" width="21.2857142857143" style="215" customWidth="1"/>
    <col min="14331" max="14331" width="19.7142857142857" style="215" customWidth="1"/>
    <col min="14332" max="14332" width="27.2857142857143" style="215" customWidth="1"/>
    <col min="14333" max="14333" width="12.4285714285714" style="215" customWidth="1"/>
    <col min="14334" max="14334" width="11" style="215" customWidth="1"/>
    <col min="14335" max="14335" width="45.4285714285714" style="215" customWidth="1"/>
    <col min="14336" max="14336" width="22.7142857142857" style="215" customWidth="1"/>
    <col min="14337" max="14337" width="23.8571428571429" style="215" customWidth="1"/>
    <col min="14338" max="14338" width="27.1428571428571" style="215" customWidth="1"/>
    <col min="14339" max="14339" width="30.2857142857143" style="215" customWidth="1"/>
    <col min="14340" max="14340" width="26.2857142857143" style="215" customWidth="1"/>
    <col min="14341" max="14341" width="31.8571428571429" style="215" customWidth="1"/>
    <col min="14342" max="14342" width="26.2857142857143" style="215" customWidth="1"/>
    <col min="14343" max="14343" width="11.1428571428571" style="215" customWidth="1"/>
    <col min="14344" max="14344" width="10.5714285714286" style="215" customWidth="1"/>
    <col min="14345" max="14345" width="10.2857142857143" style="215" customWidth="1"/>
    <col min="14346" max="14347" width="7.42857142857143" style="215" customWidth="1"/>
    <col min="14348" max="14348" width="13" style="215" customWidth="1"/>
    <col min="14349" max="14350" width="8.71428571428571" style="215" customWidth="1"/>
    <col min="14351" max="14352" width="13" style="215" customWidth="1"/>
    <col min="14353" max="14354" width="9.57142857142857" style="215" customWidth="1"/>
    <col min="14355" max="14355" width="14" style="215" customWidth="1"/>
    <col min="14356" max="14570" width="9.14285714285714" style="215"/>
    <col min="14571" max="14571" width="5" style="215" customWidth="1"/>
    <col min="14572" max="14572" width="9.71428571428571" style="215" customWidth="1"/>
    <col min="14573" max="14573" width="8.85714285714286" style="215" customWidth="1"/>
    <col min="14574" max="14574" width="29.1428571428571" style="215" customWidth="1"/>
    <col min="14575" max="14575" width="6.14285714285714" style="215" customWidth="1"/>
    <col min="14576" max="14576" width="22.5714285714286" style="215" customWidth="1"/>
    <col min="14577" max="14577" width="5" style="215" customWidth="1"/>
    <col min="14578" max="14578" width="20.7142857142857" style="215" customWidth="1"/>
    <col min="14579" max="14579" width="5" style="215" customWidth="1"/>
    <col min="14580" max="14580" width="29.1428571428571" style="215" customWidth="1"/>
    <col min="14581" max="14581" width="31.1428571428571" style="215" customWidth="1"/>
    <col min="14582" max="14582" width="18.7142857142857" style="215" customWidth="1"/>
    <col min="14583" max="14583" width="11.1428571428571" style="215" customWidth="1"/>
    <col min="14584" max="14584" width="16.4285714285714" style="215" customWidth="1"/>
    <col min="14585" max="14585" width="105.857142857143" style="215" customWidth="1"/>
    <col min="14586" max="14586" width="21.2857142857143" style="215" customWidth="1"/>
    <col min="14587" max="14587" width="19.7142857142857" style="215" customWidth="1"/>
    <col min="14588" max="14588" width="27.2857142857143" style="215" customWidth="1"/>
    <col min="14589" max="14589" width="12.4285714285714" style="215" customWidth="1"/>
    <col min="14590" max="14590" width="11" style="215" customWidth="1"/>
    <col min="14591" max="14591" width="45.4285714285714" style="215" customWidth="1"/>
    <col min="14592" max="14592" width="22.7142857142857" style="215" customWidth="1"/>
    <col min="14593" max="14593" width="23.8571428571429" style="215" customWidth="1"/>
    <col min="14594" max="14594" width="27.1428571428571" style="215" customWidth="1"/>
    <col min="14595" max="14595" width="30.2857142857143" style="215" customWidth="1"/>
    <col min="14596" max="14596" width="26.2857142857143" style="215" customWidth="1"/>
    <col min="14597" max="14597" width="31.8571428571429" style="215" customWidth="1"/>
    <col min="14598" max="14598" width="26.2857142857143" style="215" customWidth="1"/>
    <col min="14599" max="14599" width="11.1428571428571" style="215" customWidth="1"/>
    <col min="14600" max="14600" width="10.5714285714286" style="215" customWidth="1"/>
    <col min="14601" max="14601" width="10.2857142857143" style="215" customWidth="1"/>
    <col min="14602" max="14603" width="7.42857142857143" style="215" customWidth="1"/>
    <col min="14604" max="14604" width="13" style="215" customWidth="1"/>
    <col min="14605" max="14606" width="8.71428571428571" style="215" customWidth="1"/>
    <col min="14607" max="14608" width="13" style="215" customWidth="1"/>
    <col min="14609" max="14610" width="9.57142857142857" style="215" customWidth="1"/>
    <col min="14611" max="14611" width="14" style="215" customWidth="1"/>
    <col min="14612" max="14826" width="9.14285714285714" style="215"/>
    <col min="14827" max="14827" width="5" style="215" customWidth="1"/>
    <col min="14828" max="14828" width="9.71428571428571" style="215" customWidth="1"/>
    <col min="14829" max="14829" width="8.85714285714286" style="215" customWidth="1"/>
    <col min="14830" max="14830" width="29.1428571428571" style="215" customWidth="1"/>
    <col min="14831" max="14831" width="6.14285714285714" style="215" customWidth="1"/>
    <col min="14832" max="14832" width="22.5714285714286" style="215" customWidth="1"/>
    <col min="14833" max="14833" width="5" style="215" customWidth="1"/>
    <col min="14834" max="14834" width="20.7142857142857" style="215" customWidth="1"/>
    <col min="14835" max="14835" width="5" style="215" customWidth="1"/>
    <col min="14836" max="14836" width="29.1428571428571" style="215" customWidth="1"/>
    <col min="14837" max="14837" width="31.1428571428571" style="215" customWidth="1"/>
    <col min="14838" max="14838" width="18.7142857142857" style="215" customWidth="1"/>
    <col min="14839" max="14839" width="11.1428571428571" style="215" customWidth="1"/>
    <col min="14840" max="14840" width="16.4285714285714" style="215" customWidth="1"/>
    <col min="14841" max="14841" width="105.857142857143" style="215" customWidth="1"/>
    <col min="14842" max="14842" width="21.2857142857143" style="215" customWidth="1"/>
    <col min="14843" max="14843" width="19.7142857142857" style="215" customWidth="1"/>
    <col min="14844" max="14844" width="27.2857142857143" style="215" customWidth="1"/>
    <col min="14845" max="14845" width="12.4285714285714" style="215" customWidth="1"/>
    <col min="14846" max="14846" width="11" style="215" customWidth="1"/>
    <col min="14847" max="14847" width="45.4285714285714" style="215" customWidth="1"/>
    <col min="14848" max="14848" width="22.7142857142857" style="215" customWidth="1"/>
    <col min="14849" max="14849" width="23.8571428571429" style="215" customWidth="1"/>
    <col min="14850" max="14850" width="27.1428571428571" style="215" customWidth="1"/>
    <col min="14851" max="14851" width="30.2857142857143" style="215" customWidth="1"/>
    <col min="14852" max="14852" width="26.2857142857143" style="215" customWidth="1"/>
    <col min="14853" max="14853" width="31.8571428571429" style="215" customWidth="1"/>
    <col min="14854" max="14854" width="26.2857142857143" style="215" customWidth="1"/>
    <col min="14855" max="14855" width="11.1428571428571" style="215" customWidth="1"/>
    <col min="14856" max="14856" width="10.5714285714286" style="215" customWidth="1"/>
    <col min="14857" max="14857" width="10.2857142857143" style="215" customWidth="1"/>
    <col min="14858" max="14859" width="7.42857142857143" style="215" customWidth="1"/>
    <col min="14860" max="14860" width="13" style="215" customWidth="1"/>
    <col min="14861" max="14862" width="8.71428571428571" style="215" customWidth="1"/>
    <col min="14863" max="14864" width="13" style="215" customWidth="1"/>
    <col min="14865" max="14866" width="9.57142857142857" style="215" customWidth="1"/>
    <col min="14867" max="14867" width="14" style="215" customWidth="1"/>
    <col min="14868" max="15082" width="9.14285714285714" style="215"/>
    <col min="15083" max="15083" width="5" style="215" customWidth="1"/>
    <col min="15084" max="15084" width="9.71428571428571" style="215" customWidth="1"/>
    <col min="15085" max="15085" width="8.85714285714286" style="215" customWidth="1"/>
    <col min="15086" max="15086" width="29.1428571428571" style="215" customWidth="1"/>
    <col min="15087" max="15087" width="6.14285714285714" style="215" customWidth="1"/>
    <col min="15088" max="15088" width="22.5714285714286" style="215" customWidth="1"/>
    <col min="15089" max="15089" width="5" style="215" customWidth="1"/>
    <col min="15090" max="15090" width="20.7142857142857" style="215" customWidth="1"/>
    <col min="15091" max="15091" width="5" style="215" customWidth="1"/>
    <col min="15092" max="15092" width="29.1428571428571" style="215" customWidth="1"/>
    <col min="15093" max="15093" width="31.1428571428571" style="215" customWidth="1"/>
    <col min="15094" max="15094" width="18.7142857142857" style="215" customWidth="1"/>
    <col min="15095" max="15095" width="11.1428571428571" style="215" customWidth="1"/>
    <col min="15096" max="15096" width="16.4285714285714" style="215" customWidth="1"/>
    <col min="15097" max="15097" width="105.857142857143" style="215" customWidth="1"/>
    <col min="15098" max="15098" width="21.2857142857143" style="215" customWidth="1"/>
    <col min="15099" max="15099" width="19.7142857142857" style="215" customWidth="1"/>
    <col min="15100" max="15100" width="27.2857142857143" style="215" customWidth="1"/>
    <col min="15101" max="15101" width="12.4285714285714" style="215" customWidth="1"/>
    <col min="15102" max="15102" width="11" style="215" customWidth="1"/>
    <col min="15103" max="15103" width="45.4285714285714" style="215" customWidth="1"/>
    <col min="15104" max="15104" width="22.7142857142857" style="215" customWidth="1"/>
    <col min="15105" max="15105" width="23.8571428571429" style="215" customWidth="1"/>
    <col min="15106" max="15106" width="27.1428571428571" style="215" customWidth="1"/>
    <col min="15107" max="15107" width="30.2857142857143" style="215" customWidth="1"/>
    <col min="15108" max="15108" width="26.2857142857143" style="215" customWidth="1"/>
    <col min="15109" max="15109" width="31.8571428571429" style="215" customWidth="1"/>
    <col min="15110" max="15110" width="26.2857142857143" style="215" customWidth="1"/>
    <col min="15111" max="15111" width="11.1428571428571" style="215" customWidth="1"/>
    <col min="15112" max="15112" width="10.5714285714286" style="215" customWidth="1"/>
    <col min="15113" max="15113" width="10.2857142857143" style="215" customWidth="1"/>
    <col min="15114" max="15115" width="7.42857142857143" style="215" customWidth="1"/>
    <col min="15116" max="15116" width="13" style="215" customWidth="1"/>
    <col min="15117" max="15118" width="8.71428571428571" style="215" customWidth="1"/>
    <col min="15119" max="15120" width="13" style="215" customWidth="1"/>
    <col min="15121" max="15122" width="9.57142857142857" style="215" customWidth="1"/>
    <col min="15123" max="15123" width="14" style="215" customWidth="1"/>
    <col min="15124" max="15338" width="9.14285714285714" style="215"/>
    <col min="15339" max="15339" width="5" style="215" customWidth="1"/>
    <col min="15340" max="15340" width="9.71428571428571" style="215" customWidth="1"/>
    <col min="15341" max="15341" width="8.85714285714286" style="215" customWidth="1"/>
    <col min="15342" max="15342" width="29.1428571428571" style="215" customWidth="1"/>
    <col min="15343" max="15343" width="6.14285714285714" style="215" customWidth="1"/>
    <col min="15344" max="15344" width="22.5714285714286" style="215" customWidth="1"/>
    <col min="15345" max="15345" width="5" style="215" customWidth="1"/>
    <col min="15346" max="15346" width="20.7142857142857" style="215" customWidth="1"/>
    <col min="15347" max="15347" width="5" style="215" customWidth="1"/>
    <col min="15348" max="15348" width="29.1428571428571" style="215" customWidth="1"/>
    <col min="15349" max="15349" width="31.1428571428571" style="215" customWidth="1"/>
    <col min="15350" max="15350" width="18.7142857142857" style="215" customWidth="1"/>
    <col min="15351" max="15351" width="11.1428571428571" style="215" customWidth="1"/>
    <col min="15352" max="15352" width="16.4285714285714" style="215" customWidth="1"/>
    <col min="15353" max="15353" width="105.857142857143" style="215" customWidth="1"/>
    <col min="15354" max="15354" width="21.2857142857143" style="215" customWidth="1"/>
    <col min="15355" max="15355" width="19.7142857142857" style="215" customWidth="1"/>
    <col min="15356" max="15356" width="27.2857142857143" style="215" customWidth="1"/>
    <col min="15357" max="15357" width="12.4285714285714" style="215" customWidth="1"/>
    <col min="15358" max="15358" width="11" style="215" customWidth="1"/>
    <col min="15359" max="15359" width="45.4285714285714" style="215" customWidth="1"/>
    <col min="15360" max="15360" width="22.7142857142857" style="215" customWidth="1"/>
    <col min="15361" max="15361" width="23.8571428571429" style="215" customWidth="1"/>
    <col min="15362" max="15362" width="27.1428571428571" style="215" customWidth="1"/>
    <col min="15363" max="15363" width="30.2857142857143" style="215" customWidth="1"/>
    <col min="15364" max="15364" width="26.2857142857143" style="215" customWidth="1"/>
    <col min="15365" max="15365" width="31.8571428571429" style="215" customWidth="1"/>
    <col min="15366" max="15366" width="26.2857142857143" style="215" customWidth="1"/>
    <col min="15367" max="15367" width="11.1428571428571" style="215" customWidth="1"/>
    <col min="15368" max="15368" width="10.5714285714286" style="215" customWidth="1"/>
    <col min="15369" max="15369" width="10.2857142857143" style="215" customWidth="1"/>
    <col min="15370" max="15371" width="7.42857142857143" style="215" customWidth="1"/>
    <col min="15372" max="15372" width="13" style="215" customWidth="1"/>
    <col min="15373" max="15374" width="8.71428571428571" style="215" customWidth="1"/>
    <col min="15375" max="15376" width="13" style="215" customWidth="1"/>
    <col min="15377" max="15378" width="9.57142857142857" style="215" customWidth="1"/>
    <col min="15379" max="15379" width="14" style="215" customWidth="1"/>
    <col min="15380" max="15594" width="9.14285714285714" style="215"/>
    <col min="15595" max="15595" width="5" style="215" customWidth="1"/>
    <col min="15596" max="15596" width="9.71428571428571" style="215" customWidth="1"/>
    <col min="15597" max="15597" width="8.85714285714286" style="215" customWidth="1"/>
    <col min="15598" max="15598" width="29.1428571428571" style="215" customWidth="1"/>
    <col min="15599" max="15599" width="6.14285714285714" style="215" customWidth="1"/>
    <col min="15600" max="15600" width="22.5714285714286" style="215" customWidth="1"/>
    <col min="15601" max="15601" width="5" style="215" customWidth="1"/>
    <col min="15602" max="15602" width="20.7142857142857" style="215" customWidth="1"/>
    <col min="15603" max="15603" width="5" style="215" customWidth="1"/>
    <col min="15604" max="15604" width="29.1428571428571" style="215" customWidth="1"/>
    <col min="15605" max="15605" width="31.1428571428571" style="215" customWidth="1"/>
    <col min="15606" max="15606" width="18.7142857142857" style="215" customWidth="1"/>
    <col min="15607" max="15607" width="11.1428571428571" style="215" customWidth="1"/>
    <col min="15608" max="15608" width="16.4285714285714" style="215" customWidth="1"/>
    <col min="15609" max="15609" width="105.857142857143" style="215" customWidth="1"/>
    <col min="15610" max="15610" width="21.2857142857143" style="215" customWidth="1"/>
    <col min="15611" max="15611" width="19.7142857142857" style="215" customWidth="1"/>
    <col min="15612" max="15612" width="27.2857142857143" style="215" customWidth="1"/>
    <col min="15613" max="15613" width="12.4285714285714" style="215" customWidth="1"/>
    <col min="15614" max="15614" width="11" style="215" customWidth="1"/>
    <col min="15615" max="15615" width="45.4285714285714" style="215" customWidth="1"/>
    <col min="15616" max="15616" width="22.7142857142857" style="215" customWidth="1"/>
    <col min="15617" max="15617" width="23.8571428571429" style="215" customWidth="1"/>
    <col min="15618" max="15618" width="27.1428571428571" style="215" customWidth="1"/>
    <col min="15619" max="15619" width="30.2857142857143" style="215" customWidth="1"/>
    <col min="15620" max="15620" width="26.2857142857143" style="215" customWidth="1"/>
    <col min="15621" max="15621" width="31.8571428571429" style="215" customWidth="1"/>
    <col min="15622" max="15622" width="26.2857142857143" style="215" customWidth="1"/>
    <col min="15623" max="15623" width="11.1428571428571" style="215" customWidth="1"/>
    <col min="15624" max="15624" width="10.5714285714286" style="215" customWidth="1"/>
    <col min="15625" max="15625" width="10.2857142857143" style="215" customWidth="1"/>
    <col min="15626" max="15627" width="7.42857142857143" style="215" customWidth="1"/>
    <col min="15628" max="15628" width="13" style="215" customWidth="1"/>
    <col min="15629" max="15630" width="8.71428571428571" style="215" customWidth="1"/>
    <col min="15631" max="15632" width="13" style="215" customWidth="1"/>
    <col min="15633" max="15634" width="9.57142857142857" style="215" customWidth="1"/>
    <col min="15635" max="15635" width="14" style="215" customWidth="1"/>
    <col min="15636" max="15850" width="9.14285714285714" style="215"/>
    <col min="15851" max="15851" width="5" style="215" customWidth="1"/>
    <col min="15852" max="15852" width="9.71428571428571" style="215" customWidth="1"/>
    <col min="15853" max="15853" width="8.85714285714286" style="215" customWidth="1"/>
    <col min="15854" max="15854" width="29.1428571428571" style="215" customWidth="1"/>
    <col min="15855" max="15855" width="6.14285714285714" style="215" customWidth="1"/>
    <col min="15856" max="15856" width="22.5714285714286" style="215" customWidth="1"/>
    <col min="15857" max="15857" width="5" style="215" customWidth="1"/>
    <col min="15858" max="15858" width="20.7142857142857" style="215" customWidth="1"/>
    <col min="15859" max="15859" width="5" style="215" customWidth="1"/>
    <col min="15860" max="15860" width="29.1428571428571" style="215" customWidth="1"/>
    <col min="15861" max="15861" width="31.1428571428571" style="215" customWidth="1"/>
    <col min="15862" max="15862" width="18.7142857142857" style="215" customWidth="1"/>
    <col min="15863" max="15863" width="11.1428571428571" style="215" customWidth="1"/>
    <col min="15864" max="15864" width="16.4285714285714" style="215" customWidth="1"/>
    <col min="15865" max="15865" width="105.857142857143" style="215" customWidth="1"/>
    <col min="15866" max="15866" width="21.2857142857143" style="215" customWidth="1"/>
    <col min="15867" max="15867" width="19.7142857142857" style="215" customWidth="1"/>
    <col min="15868" max="15868" width="27.2857142857143" style="215" customWidth="1"/>
    <col min="15869" max="15869" width="12.4285714285714" style="215" customWidth="1"/>
    <col min="15870" max="15870" width="11" style="215" customWidth="1"/>
    <col min="15871" max="15871" width="45.4285714285714" style="215" customWidth="1"/>
    <col min="15872" max="15872" width="22.7142857142857" style="215" customWidth="1"/>
    <col min="15873" max="15873" width="23.8571428571429" style="215" customWidth="1"/>
    <col min="15874" max="15874" width="27.1428571428571" style="215" customWidth="1"/>
    <col min="15875" max="15875" width="30.2857142857143" style="215" customWidth="1"/>
    <col min="15876" max="15876" width="26.2857142857143" style="215" customWidth="1"/>
    <col min="15877" max="15877" width="31.8571428571429" style="215" customWidth="1"/>
    <col min="15878" max="15878" width="26.2857142857143" style="215" customWidth="1"/>
    <col min="15879" max="15879" width="11.1428571428571" style="215" customWidth="1"/>
    <col min="15880" max="15880" width="10.5714285714286" style="215" customWidth="1"/>
    <col min="15881" max="15881" width="10.2857142857143" style="215" customWidth="1"/>
    <col min="15882" max="15883" width="7.42857142857143" style="215" customWidth="1"/>
    <col min="15884" max="15884" width="13" style="215" customWidth="1"/>
    <col min="15885" max="15886" width="8.71428571428571" style="215" customWidth="1"/>
    <col min="15887" max="15888" width="13" style="215" customWidth="1"/>
    <col min="15889" max="15890" width="9.57142857142857" style="215" customWidth="1"/>
    <col min="15891" max="15891" width="14" style="215" customWidth="1"/>
    <col min="15892" max="16106" width="9.14285714285714" style="215"/>
    <col min="16107" max="16107" width="5" style="215" customWidth="1"/>
    <col min="16108" max="16108" width="9.71428571428571" style="215" customWidth="1"/>
    <col min="16109" max="16109" width="8.85714285714286" style="215" customWidth="1"/>
    <col min="16110" max="16110" width="29.1428571428571" style="215" customWidth="1"/>
    <col min="16111" max="16111" width="6.14285714285714" style="215" customWidth="1"/>
    <col min="16112" max="16112" width="22.5714285714286" style="215" customWidth="1"/>
    <col min="16113" max="16113" width="5" style="215" customWidth="1"/>
    <col min="16114" max="16114" width="20.7142857142857" style="215" customWidth="1"/>
    <col min="16115" max="16115" width="5" style="215" customWidth="1"/>
    <col min="16116" max="16116" width="29.1428571428571" style="215" customWidth="1"/>
    <col min="16117" max="16117" width="31.1428571428571" style="215" customWidth="1"/>
    <col min="16118" max="16118" width="18.7142857142857" style="215" customWidth="1"/>
    <col min="16119" max="16119" width="11.1428571428571" style="215" customWidth="1"/>
    <col min="16120" max="16120" width="16.4285714285714" style="215" customWidth="1"/>
    <col min="16121" max="16121" width="105.857142857143" style="215" customWidth="1"/>
    <col min="16122" max="16122" width="21.2857142857143" style="215" customWidth="1"/>
    <col min="16123" max="16123" width="19.7142857142857" style="215" customWidth="1"/>
    <col min="16124" max="16124" width="27.2857142857143" style="215" customWidth="1"/>
    <col min="16125" max="16125" width="12.4285714285714" style="215" customWidth="1"/>
    <col min="16126" max="16126" width="11" style="215" customWidth="1"/>
    <col min="16127" max="16127" width="45.4285714285714" style="215" customWidth="1"/>
    <col min="16128" max="16128" width="22.7142857142857" style="215" customWidth="1"/>
    <col min="16129" max="16129" width="23.8571428571429" style="215" customWidth="1"/>
    <col min="16130" max="16130" width="27.1428571428571" style="215" customWidth="1"/>
    <col min="16131" max="16131" width="30.2857142857143" style="215" customWidth="1"/>
    <col min="16132" max="16132" width="26.2857142857143" style="215" customWidth="1"/>
    <col min="16133" max="16133" width="31.8571428571429" style="215" customWidth="1"/>
    <col min="16134" max="16134" width="26.2857142857143" style="215" customWidth="1"/>
    <col min="16135" max="16135" width="11.1428571428571" style="215" customWidth="1"/>
    <col min="16136" max="16136" width="10.5714285714286" style="215" customWidth="1"/>
    <col min="16137" max="16137" width="10.2857142857143" style="215" customWidth="1"/>
    <col min="16138" max="16139" width="7.42857142857143" style="215" customWidth="1"/>
    <col min="16140" max="16140" width="13" style="215" customWidth="1"/>
    <col min="16141" max="16142" width="8.71428571428571" style="215" customWidth="1"/>
    <col min="16143" max="16144" width="13" style="215" customWidth="1"/>
    <col min="16145" max="16146" width="9.57142857142857" style="215" customWidth="1"/>
    <col min="16147" max="16147" width="14" style="215" customWidth="1"/>
    <col min="16148" max="16383" width="9.14285714285714" style="215"/>
    <col min="16384" max="16384" width="9.14285714285714"/>
  </cols>
  <sheetData>
    <row r="1" spans="4:4">
      <c r="D1" s="215" t="s">
        <v>0</v>
      </c>
    </row>
    <row r="3" spans="11:11">
      <c r="K3" s="218"/>
    </row>
    <row r="4" spans="1:8">
      <c r="A4" s="219" t="s">
        <v>1</v>
      </c>
      <c r="C4" s="220"/>
      <c r="D4" s="208"/>
      <c r="E4" s="208"/>
      <c r="H4" s="213"/>
    </row>
    <row r="5" spans="1:8">
      <c r="A5" s="219" t="s">
        <v>2</v>
      </c>
      <c r="C5" s="220"/>
      <c r="D5" s="208"/>
      <c r="E5" s="208"/>
      <c r="H5" s="213"/>
    </row>
    <row r="6" spans="1:15">
      <c r="A6" s="219" t="s">
        <v>3</v>
      </c>
      <c r="C6" s="220" t="s">
        <v>4</v>
      </c>
      <c r="D6" s="208"/>
      <c r="E6" s="208"/>
      <c r="H6" s="213"/>
      <c r="J6" s="237"/>
      <c r="K6" s="218"/>
      <c r="M6" s="238"/>
      <c r="N6" s="238"/>
      <c r="O6" s="238"/>
    </row>
    <row r="7" spans="1:15">
      <c r="A7" s="220" t="s">
        <v>5</v>
      </c>
      <c r="C7" s="220"/>
      <c r="D7" s="208"/>
      <c r="E7" s="208"/>
      <c r="H7" s="191"/>
      <c r="K7" s="239"/>
      <c r="M7" s="238"/>
      <c r="N7" s="238"/>
      <c r="O7" s="238"/>
    </row>
    <row r="8" spans="1:18">
      <c r="A8" s="220" t="s">
        <v>6</v>
      </c>
      <c r="C8" s="220"/>
      <c r="D8" s="208"/>
      <c r="E8" s="208"/>
      <c r="H8" s="213"/>
      <c r="R8" s="220" t="s">
        <v>7</v>
      </c>
    </row>
    <row r="9" spans="1:8">
      <c r="A9" s="220"/>
      <c r="C9" s="220"/>
      <c r="D9" s="208"/>
      <c r="E9" s="208"/>
      <c r="H9" s="213"/>
    </row>
    <row r="10" s="206" customFormat="1" ht="16.5" customHeight="1" spans="1:19">
      <c r="A10" s="221" t="s">
        <v>8</v>
      </c>
      <c r="B10" s="222" t="s">
        <v>9</v>
      </c>
      <c r="C10" s="222"/>
      <c r="D10" s="221" t="s">
        <v>10</v>
      </c>
      <c r="E10" s="221" t="s">
        <v>11</v>
      </c>
      <c r="F10" s="221" t="s">
        <v>12</v>
      </c>
      <c r="G10" s="221" t="s">
        <v>13</v>
      </c>
      <c r="H10" s="221" t="s">
        <v>14</v>
      </c>
      <c r="I10" s="221" t="s">
        <v>15</v>
      </c>
      <c r="J10" s="240" t="s">
        <v>16</v>
      </c>
      <c r="K10" s="241" t="s">
        <v>17</v>
      </c>
      <c r="L10" s="241" t="s">
        <v>18</v>
      </c>
      <c r="M10" s="241" t="s">
        <v>19</v>
      </c>
      <c r="N10" s="241" t="s">
        <v>20</v>
      </c>
      <c r="O10" s="242" t="s">
        <v>21</v>
      </c>
      <c r="P10" s="221" t="s">
        <v>22</v>
      </c>
      <c r="Q10" s="221" t="s">
        <v>23</v>
      </c>
      <c r="R10" s="221" t="s">
        <v>24</v>
      </c>
      <c r="S10" s="221" t="s">
        <v>25</v>
      </c>
    </row>
    <row r="11" s="206" customFormat="1" ht="16.5" customHeight="1" spans="1:19">
      <c r="A11" s="223"/>
      <c r="B11" s="224" t="s">
        <v>26</v>
      </c>
      <c r="C11" s="225" t="s">
        <v>27</v>
      </c>
      <c r="D11" s="223"/>
      <c r="E11" s="223"/>
      <c r="F11" s="223"/>
      <c r="G11" s="223"/>
      <c r="H11" s="223"/>
      <c r="I11" s="223"/>
      <c r="J11" s="243"/>
      <c r="K11" s="244"/>
      <c r="L11" s="244"/>
      <c r="M11" s="244"/>
      <c r="N11" s="244"/>
      <c r="O11" s="245"/>
      <c r="P11" s="223"/>
      <c r="Q11" s="223"/>
      <c r="R11" s="223"/>
      <c r="S11" s="223"/>
    </row>
    <row r="12" ht="8.25" customHeight="1" spans="1:19">
      <c r="A12" s="226"/>
      <c r="B12" s="227"/>
      <c r="C12" s="228"/>
      <c r="D12" s="226"/>
      <c r="E12" s="226"/>
      <c r="F12" s="226" t="s">
        <v>28</v>
      </c>
      <c r="G12" s="226"/>
      <c r="H12" s="226" t="s">
        <v>28</v>
      </c>
      <c r="I12" s="226"/>
      <c r="J12" s="246"/>
      <c r="K12" s="247"/>
      <c r="L12" s="248"/>
      <c r="M12" s="248"/>
      <c r="N12" s="248"/>
      <c r="O12" s="248"/>
      <c r="P12" s="249" t="s">
        <v>29</v>
      </c>
      <c r="Q12" s="249" t="s">
        <v>30</v>
      </c>
      <c r="R12" s="249"/>
      <c r="S12" s="226"/>
    </row>
    <row r="13" spans="1:20">
      <c r="A13" s="229">
        <v>1</v>
      </c>
      <c r="B13" s="230" t="s">
        <v>31</v>
      </c>
      <c r="C13" s="230" t="s">
        <v>31</v>
      </c>
      <c r="D13" s="231" t="s">
        <v>32</v>
      </c>
      <c r="E13" s="230">
        <f>VLOOKUP(B13,'NEW JARAK'!$B$2:$H$19998,7,FALSE)</f>
        <v>64.5</v>
      </c>
      <c r="F13" s="232" t="str">
        <f>VLOOKUP(G13,'AREA SPV &amp; AM'!$J$7:$K$22,2,FALSE)</f>
        <v>Triyono Bin Yoso Pawiro</v>
      </c>
      <c r="G13" s="229" t="s">
        <v>33</v>
      </c>
      <c r="H13" s="232" t="str">
        <f>VLOOKUP(I13,'AREA SPV &amp; AM'!$B$7:$C$88,2,FALSE)</f>
        <v>Agus Piali</v>
      </c>
      <c r="I13" s="229" t="s">
        <v>34</v>
      </c>
      <c r="J13" s="250">
        <v>33574</v>
      </c>
      <c r="K13" s="251" t="s">
        <v>35</v>
      </c>
      <c r="L13" s="252" t="s">
        <v>36</v>
      </c>
      <c r="M13" s="252" t="s">
        <v>37</v>
      </c>
      <c r="N13" s="252" t="s">
        <v>38</v>
      </c>
      <c r="O13" s="253">
        <v>17116</v>
      </c>
      <c r="P13" s="254" t="s">
        <v>39</v>
      </c>
      <c r="Q13" s="254" t="s">
        <v>40</v>
      </c>
      <c r="R13" s="255" t="s">
        <v>41</v>
      </c>
      <c r="S13" s="229" t="s">
        <v>42</v>
      </c>
      <c r="T13" s="209"/>
    </row>
    <row r="14" spans="1:20">
      <c r="A14" s="229">
        <v>2</v>
      </c>
      <c r="B14" s="230" t="s">
        <v>43</v>
      </c>
      <c r="C14" s="230" t="s">
        <v>44</v>
      </c>
      <c r="D14" s="231" t="s">
        <v>45</v>
      </c>
      <c r="E14" s="230">
        <f>VLOOKUP(B14,'NEW JARAK'!$B$2:$H$19998,7,FALSE)</f>
        <v>58.4</v>
      </c>
      <c r="F14" s="232" t="str">
        <f>VLOOKUP(G14,'AREA SPV &amp; AM'!$J$7:$K$22,2,FALSE)</f>
        <v>Triyono Bin Yoso Pawiro</v>
      </c>
      <c r="G14" s="229" t="s">
        <v>33</v>
      </c>
      <c r="H14" s="232" t="str">
        <f>VLOOKUP(I14,'AREA SPV &amp; AM'!$B$7:$C$88,2,FALSE)</f>
        <v>Agus Piali</v>
      </c>
      <c r="I14" s="229" t="s">
        <v>34</v>
      </c>
      <c r="J14" s="250">
        <v>33819</v>
      </c>
      <c r="K14" s="251" t="s">
        <v>46</v>
      </c>
      <c r="L14" s="252" t="s">
        <v>47</v>
      </c>
      <c r="M14" s="252" t="s">
        <v>48</v>
      </c>
      <c r="N14" s="252" t="s">
        <v>49</v>
      </c>
      <c r="O14" s="253">
        <v>17510</v>
      </c>
      <c r="P14" s="254" t="s">
        <v>50</v>
      </c>
      <c r="Q14" s="330" t="s">
        <v>51</v>
      </c>
      <c r="R14" s="255" t="s">
        <v>52</v>
      </c>
      <c r="S14" s="229" t="s">
        <v>42</v>
      </c>
      <c r="T14" s="209"/>
    </row>
    <row r="15" spans="1:20">
      <c r="A15" s="229">
        <v>3</v>
      </c>
      <c r="B15" s="230" t="s">
        <v>53</v>
      </c>
      <c r="C15" s="230" t="s">
        <v>53</v>
      </c>
      <c r="D15" s="231" t="s">
        <v>54</v>
      </c>
      <c r="E15" s="230">
        <f>VLOOKUP(B15,'NEW JARAK'!$B$2:$H$19998,7,FALSE)</f>
        <v>69.8</v>
      </c>
      <c r="F15" s="232" t="str">
        <f>VLOOKUP(G15,'AREA SPV &amp; AM'!$J$7:$K$22,2,FALSE)</f>
        <v>Triyono Bin Yoso Pawiro</v>
      </c>
      <c r="G15" s="229" t="s">
        <v>33</v>
      </c>
      <c r="H15" s="232" t="str">
        <f>VLOOKUP(I15,'AREA SPV &amp; AM'!$B$7:$C$88,2,FALSE)</f>
        <v>Agus Piali</v>
      </c>
      <c r="I15" s="229" t="s">
        <v>34</v>
      </c>
      <c r="J15" s="250">
        <v>33868</v>
      </c>
      <c r="K15" s="251" t="s">
        <v>55</v>
      </c>
      <c r="L15" s="252" t="s">
        <v>56</v>
      </c>
      <c r="M15" s="252" t="s">
        <v>57</v>
      </c>
      <c r="N15" s="252" t="s">
        <v>38</v>
      </c>
      <c r="O15" s="253">
        <v>17133</v>
      </c>
      <c r="P15" s="254" t="s">
        <v>58</v>
      </c>
      <c r="Q15" s="330" t="s">
        <v>58</v>
      </c>
      <c r="R15" s="255" t="s">
        <v>59</v>
      </c>
      <c r="S15" s="229" t="s">
        <v>42</v>
      </c>
      <c r="T15" s="209"/>
    </row>
    <row r="16" spans="1:20">
      <c r="A16" s="229">
        <v>4</v>
      </c>
      <c r="B16" s="230" t="s">
        <v>60</v>
      </c>
      <c r="C16" s="230" t="s">
        <v>60</v>
      </c>
      <c r="D16" s="231" t="s">
        <v>61</v>
      </c>
      <c r="E16" s="230">
        <f>VLOOKUP(B16,'NEW JARAK'!$B$2:$H$19998,7,FALSE)</f>
        <v>58.7</v>
      </c>
      <c r="F16" s="232" t="str">
        <f>VLOOKUP(G16,'AREA SPV &amp; AM'!$J$7:$K$22,2,FALSE)</f>
        <v>Edi Riswandi</v>
      </c>
      <c r="G16" s="229" t="s">
        <v>62</v>
      </c>
      <c r="H16" s="232" t="str">
        <f>VLOOKUP(I16,'AREA SPV &amp; AM'!$B$7:$C$88,2,FALSE)</f>
        <v>Nur Jamal</v>
      </c>
      <c r="I16" s="229" t="s">
        <v>63</v>
      </c>
      <c r="J16" s="250">
        <v>33940</v>
      </c>
      <c r="K16" s="251" t="s">
        <v>64</v>
      </c>
      <c r="L16" s="252" t="s">
        <v>65</v>
      </c>
      <c r="M16" s="252" t="s">
        <v>37</v>
      </c>
      <c r="N16" s="252" t="s">
        <v>38</v>
      </c>
      <c r="O16" s="253">
        <v>17115</v>
      </c>
      <c r="P16" s="254" t="s">
        <v>66</v>
      </c>
      <c r="Q16" s="254" t="s">
        <v>66</v>
      </c>
      <c r="R16" s="255" t="s">
        <v>67</v>
      </c>
      <c r="S16" s="229" t="s">
        <v>42</v>
      </c>
      <c r="T16" s="209"/>
    </row>
    <row r="17" spans="1:20">
      <c r="A17" s="229">
        <v>5</v>
      </c>
      <c r="B17" s="230" t="s">
        <v>68</v>
      </c>
      <c r="C17" s="230" t="s">
        <v>68</v>
      </c>
      <c r="D17" s="231" t="s">
        <v>69</v>
      </c>
      <c r="E17" s="230">
        <f>VLOOKUP(B17,'NEW JARAK'!$B$2:$H$19998,7,FALSE)</f>
        <v>60.2</v>
      </c>
      <c r="F17" s="232" t="str">
        <f>VLOOKUP(G17,'AREA SPV &amp; AM'!$J$7:$K$22,2,FALSE)</f>
        <v>Triyono Bin Yoso Pawiro</v>
      </c>
      <c r="G17" s="229" t="s">
        <v>33</v>
      </c>
      <c r="H17" s="232" t="str">
        <f>VLOOKUP(I17,'AREA SPV &amp; AM'!$B$7:$C$88,2,FALSE)</f>
        <v>Agus Piali</v>
      </c>
      <c r="I17" s="229" t="s">
        <v>34</v>
      </c>
      <c r="J17" s="250">
        <v>34239</v>
      </c>
      <c r="K17" s="251" t="s">
        <v>70</v>
      </c>
      <c r="L17" s="252" t="s">
        <v>71</v>
      </c>
      <c r="M17" s="252" t="s">
        <v>48</v>
      </c>
      <c r="N17" s="252" t="s">
        <v>49</v>
      </c>
      <c r="O17" s="253">
        <v>17510</v>
      </c>
      <c r="P17" s="254" t="s">
        <v>72</v>
      </c>
      <c r="Q17" s="330" t="s">
        <v>73</v>
      </c>
      <c r="R17" s="255" t="s">
        <v>74</v>
      </c>
      <c r="S17" s="229" t="s">
        <v>42</v>
      </c>
      <c r="T17" s="209"/>
    </row>
    <row r="18" customHeight="1" spans="1:20">
      <c r="A18" s="229">
        <v>6</v>
      </c>
      <c r="B18" s="230" t="s">
        <v>75</v>
      </c>
      <c r="C18" s="230" t="s">
        <v>76</v>
      </c>
      <c r="D18" s="231" t="s">
        <v>77</v>
      </c>
      <c r="E18" s="230">
        <f>VLOOKUP(B18,'NEW JARAK'!$B$2:$H$19998,7,FALSE)</f>
        <v>59</v>
      </c>
      <c r="F18" s="232" t="str">
        <f>VLOOKUP(G18,'AREA SPV &amp; AM'!$J$7:$K$22,2,FALSE)</f>
        <v>Suharno</v>
      </c>
      <c r="G18" s="229" t="s">
        <v>78</v>
      </c>
      <c r="H18" s="232" t="str">
        <f>VLOOKUP(I18,'AREA SPV &amp; AM'!$B$7:$C$88,2,FALSE)</f>
        <v>Priyan Muharofian</v>
      </c>
      <c r="I18" s="229" t="s">
        <v>79</v>
      </c>
      <c r="J18" s="250">
        <v>34993</v>
      </c>
      <c r="K18" s="251" t="s">
        <v>80</v>
      </c>
      <c r="L18" s="252" t="s">
        <v>81</v>
      </c>
      <c r="M18" s="252" t="s">
        <v>48</v>
      </c>
      <c r="N18" s="252" t="s">
        <v>49</v>
      </c>
      <c r="O18" s="253">
        <v>17510</v>
      </c>
      <c r="P18" s="254" t="s">
        <v>82</v>
      </c>
      <c r="Q18" s="254" t="s">
        <v>82</v>
      </c>
      <c r="R18" s="255" t="s">
        <v>83</v>
      </c>
      <c r="S18" s="229" t="s">
        <v>42</v>
      </c>
      <c r="T18" s="209"/>
    </row>
    <row r="19" customHeight="1" spans="1:20">
      <c r="A19" s="229">
        <v>7</v>
      </c>
      <c r="B19" s="230" t="s">
        <v>84</v>
      </c>
      <c r="C19" s="233" t="s">
        <v>84</v>
      </c>
      <c r="D19" s="231" t="s">
        <v>85</v>
      </c>
      <c r="E19" s="230">
        <f>VLOOKUP(B19,'NEW JARAK'!$B$2:$H$19998,7,FALSE)</f>
        <v>69.7</v>
      </c>
      <c r="F19" s="232" t="str">
        <f>VLOOKUP(G19,'AREA SPV &amp; AM'!$J$7:$K$22,2,FALSE)</f>
        <v>Suharno</v>
      </c>
      <c r="G19" s="229" t="s">
        <v>78</v>
      </c>
      <c r="H19" s="232" t="str">
        <f>VLOOKUP(I19,'AREA SPV &amp; AM'!$B$7:$C$88,2,FALSE)</f>
        <v>Priyan Muharofian</v>
      </c>
      <c r="I19" s="229" t="s">
        <v>79</v>
      </c>
      <c r="J19" s="250">
        <v>35398</v>
      </c>
      <c r="K19" s="251" t="s">
        <v>86</v>
      </c>
      <c r="L19" s="252" t="s">
        <v>87</v>
      </c>
      <c r="M19" s="252" t="s">
        <v>57</v>
      </c>
      <c r="N19" s="252" t="s">
        <v>38</v>
      </c>
      <c r="O19" s="253">
        <v>17136</v>
      </c>
      <c r="P19" s="254" t="s">
        <v>88</v>
      </c>
      <c r="Q19" s="330" t="s">
        <v>89</v>
      </c>
      <c r="R19" s="255" t="s">
        <v>90</v>
      </c>
      <c r="S19" s="229" t="s">
        <v>42</v>
      </c>
      <c r="T19" s="209"/>
    </row>
    <row r="20" customHeight="1" spans="1:20">
      <c r="A20" s="229">
        <v>8</v>
      </c>
      <c r="B20" s="230" t="s">
        <v>91</v>
      </c>
      <c r="C20" s="230" t="s">
        <v>91</v>
      </c>
      <c r="D20" s="231" t="s">
        <v>92</v>
      </c>
      <c r="E20" s="230">
        <f>VLOOKUP(B20,'NEW JARAK'!$B$2:$H$19998,7,FALSE)</f>
        <v>61.1</v>
      </c>
      <c r="F20" s="232" t="str">
        <f>VLOOKUP(G20,'AREA SPV &amp; AM'!$J$7:$K$22,2,FALSE)</f>
        <v>Edi Riswandi</v>
      </c>
      <c r="G20" s="229" t="s">
        <v>62</v>
      </c>
      <c r="H20" s="232" t="str">
        <f>VLOOKUP(I20,'AREA SPV &amp; AM'!$B$7:$C$88,2,FALSE)</f>
        <v>Nur Jamal</v>
      </c>
      <c r="I20" s="229" t="s">
        <v>63</v>
      </c>
      <c r="J20" s="250">
        <v>36365</v>
      </c>
      <c r="K20" s="251" t="s">
        <v>93</v>
      </c>
      <c r="L20" s="252" t="s">
        <v>94</v>
      </c>
      <c r="M20" s="252" t="s">
        <v>95</v>
      </c>
      <c r="N20" s="252" t="s">
        <v>38</v>
      </c>
      <c r="O20" s="253">
        <v>17113</v>
      </c>
      <c r="P20" s="254" t="s">
        <v>96</v>
      </c>
      <c r="Q20" s="254" t="s">
        <v>96</v>
      </c>
      <c r="R20" s="255" t="s">
        <v>97</v>
      </c>
      <c r="S20" s="229" t="s">
        <v>42</v>
      </c>
      <c r="T20" s="209"/>
    </row>
    <row r="21" customHeight="1" spans="1:20">
      <c r="A21" s="229">
        <v>9</v>
      </c>
      <c r="B21" s="230" t="s">
        <v>98</v>
      </c>
      <c r="C21" s="230" t="s">
        <v>98</v>
      </c>
      <c r="D21" s="231" t="s">
        <v>94</v>
      </c>
      <c r="E21" s="230">
        <f>VLOOKUP(B21,'NEW JARAK'!$B$2:$H$19998,7,FALSE)</f>
        <v>59.2</v>
      </c>
      <c r="F21" s="232" t="str">
        <f>VLOOKUP(G21,'AREA SPV &amp; AM'!$J$7:$K$22,2,FALSE)</f>
        <v>Edi Riswandi</v>
      </c>
      <c r="G21" s="229" t="s">
        <v>62</v>
      </c>
      <c r="H21" s="232" t="str">
        <f>VLOOKUP(I21,'AREA SPV &amp; AM'!$B$7:$C$88,2,FALSE)</f>
        <v>Nur Jamal</v>
      </c>
      <c r="I21" s="229" t="s">
        <v>63</v>
      </c>
      <c r="J21" s="250">
        <v>36493</v>
      </c>
      <c r="K21" s="251" t="s">
        <v>99</v>
      </c>
      <c r="L21" s="252" t="s">
        <v>94</v>
      </c>
      <c r="M21" s="252" t="s">
        <v>95</v>
      </c>
      <c r="N21" s="252" t="s">
        <v>38</v>
      </c>
      <c r="O21" s="253">
        <v>17113</v>
      </c>
      <c r="P21" s="254" t="s">
        <v>100</v>
      </c>
      <c r="Q21" s="330" t="s">
        <v>100</v>
      </c>
      <c r="R21" s="255" t="s">
        <v>101</v>
      </c>
      <c r="S21" s="229" t="s">
        <v>42</v>
      </c>
      <c r="T21" s="209"/>
    </row>
    <row r="22" customHeight="1" spans="1:20">
      <c r="A22" s="229">
        <v>10</v>
      </c>
      <c r="B22" s="230" t="s">
        <v>102</v>
      </c>
      <c r="C22" s="230" t="s">
        <v>103</v>
      </c>
      <c r="D22" s="231" t="s">
        <v>104</v>
      </c>
      <c r="E22" s="230">
        <f>VLOOKUP(B22,'NEW JARAK'!$B$2:$H$19998,7,FALSE)</f>
        <v>65.4</v>
      </c>
      <c r="F22" s="232" t="str">
        <f>VLOOKUP(G22,'AREA SPV &amp; AM'!$J$7:$K$22,2,FALSE)</f>
        <v>Triyono Bin Yoso Pawiro</v>
      </c>
      <c r="G22" s="229" t="s">
        <v>33</v>
      </c>
      <c r="H22" s="232" t="str">
        <f>VLOOKUP(I22,'AREA SPV &amp; AM'!$B$7:$C$88,2,FALSE)</f>
        <v>Agus Piali</v>
      </c>
      <c r="I22" s="229" t="s">
        <v>34</v>
      </c>
      <c r="J22" s="250">
        <v>36523</v>
      </c>
      <c r="K22" s="251" t="s">
        <v>105</v>
      </c>
      <c r="L22" s="252" t="s">
        <v>106</v>
      </c>
      <c r="M22" s="252" t="s">
        <v>107</v>
      </c>
      <c r="N22" s="252" t="s">
        <v>38</v>
      </c>
      <c r="O22" s="253">
        <v>17144</v>
      </c>
      <c r="P22" s="254" t="s">
        <v>108</v>
      </c>
      <c r="Q22" s="330" t="s">
        <v>108</v>
      </c>
      <c r="R22" s="255" t="s">
        <v>109</v>
      </c>
      <c r="S22" s="229" t="s">
        <v>42</v>
      </c>
      <c r="T22" s="209"/>
    </row>
    <row r="23" spans="1:20">
      <c r="A23" s="229">
        <v>11</v>
      </c>
      <c r="B23" s="230" t="s">
        <v>110</v>
      </c>
      <c r="C23" s="230" t="s">
        <v>110</v>
      </c>
      <c r="D23" s="231" t="s">
        <v>111</v>
      </c>
      <c r="E23" s="230">
        <f>VLOOKUP(B23,'NEW JARAK'!$B$2:$H$19998,7,FALSE)</f>
        <v>28.8</v>
      </c>
      <c r="F23" s="232" t="str">
        <f>VLOOKUP(G23,'AREA SPV &amp; AM'!$J$7:$K$22,2,FALSE)</f>
        <v>Triyono Bin Yoso Pawiro</v>
      </c>
      <c r="G23" s="229" t="s">
        <v>33</v>
      </c>
      <c r="H23" s="232" t="str">
        <f>VLOOKUP(I23,'AREA SPV &amp; AM'!$B$7:$C$88,2,FALSE)</f>
        <v>Agus Piali</v>
      </c>
      <c r="I23" s="229" t="s">
        <v>34</v>
      </c>
      <c r="J23" s="250">
        <v>36735</v>
      </c>
      <c r="K23" s="251" t="s">
        <v>112</v>
      </c>
      <c r="L23" s="252" t="s">
        <v>113</v>
      </c>
      <c r="M23" s="252" t="s">
        <v>114</v>
      </c>
      <c r="N23" s="252" t="s">
        <v>115</v>
      </c>
      <c r="O23" s="253">
        <v>41311</v>
      </c>
      <c r="P23" s="254" t="s">
        <v>116</v>
      </c>
      <c r="Q23" s="330" t="s">
        <v>116</v>
      </c>
      <c r="R23" s="255" t="s">
        <v>117</v>
      </c>
      <c r="S23" s="229" t="s">
        <v>42</v>
      </c>
      <c r="T23" s="209"/>
    </row>
    <row r="24" spans="1:20">
      <c r="A24" s="229">
        <v>12</v>
      </c>
      <c r="B24" s="230" t="s">
        <v>118</v>
      </c>
      <c r="C24" s="230" t="s">
        <v>118</v>
      </c>
      <c r="D24" s="231" t="s">
        <v>119</v>
      </c>
      <c r="E24" s="230">
        <f>VLOOKUP(B24,'NEW JARAK'!$B$2:$H$19998,7,FALSE)</f>
        <v>60.3</v>
      </c>
      <c r="F24" s="232" t="str">
        <f>VLOOKUP(G24,'AREA SPV &amp; AM'!$J$7:$K$22,2,FALSE)</f>
        <v>Suharno</v>
      </c>
      <c r="G24" s="229" t="s">
        <v>78</v>
      </c>
      <c r="H24" s="232" t="str">
        <f>VLOOKUP(I24,'AREA SPV &amp; AM'!$B$7:$C$88,2,FALSE)</f>
        <v>Rizki Hikmatul Rahmawan</v>
      </c>
      <c r="I24" s="229" t="s">
        <v>120</v>
      </c>
      <c r="J24" s="250">
        <v>37163</v>
      </c>
      <c r="K24" s="251" t="s">
        <v>121</v>
      </c>
      <c r="L24" s="252" t="s">
        <v>65</v>
      </c>
      <c r="M24" s="252" t="s">
        <v>37</v>
      </c>
      <c r="N24" s="252" t="s">
        <v>38</v>
      </c>
      <c r="O24" s="253">
        <v>17115</v>
      </c>
      <c r="P24" s="254" t="s">
        <v>122</v>
      </c>
      <c r="Q24" s="254" t="s">
        <v>122</v>
      </c>
      <c r="R24" s="255" t="s">
        <v>123</v>
      </c>
      <c r="S24" s="229" t="s">
        <v>42</v>
      </c>
      <c r="T24" s="209"/>
    </row>
    <row r="25" spans="1:20">
      <c r="A25" s="229">
        <v>13</v>
      </c>
      <c r="B25" s="230" t="s">
        <v>124</v>
      </c>
      <c r="C25" s="230" t="s">
        <v>124</v>
      </c>
      <c r="D25" s="231" t="s">
        <v>125</v>
      </c>
      <c r="E25" s="230">
        <f>VLOOKUP(B25,'NEW JARAK'!$B$2:$H$19998,7,FALSE)</f>
        <v>68.5</v>
      </c>
      <c r="F25" s="232" t="str">
        <f>VLOOKUP(G25,'AREA SPV &amp; AM'!$J$7:$K$22,2,FALSE)</f>
        <v>Undang Hermawan</v>
      </c>
      <c r="G25" s="229" t="s">
        <v>126</v>
      </c>
      <c r="H25" s="232" t="str">
        <f>VLOOKUP(I25,'AREA SPV &amp; AM'!$B$7:$C$88,2,FALSE)</f>
        <v>Jati Setiyo Rohmat</v>
      </c>
      <c r="I25" s="229" t="s">
        <v>127</v>
      </c>
      <c r="J25" s="250">
        <v>37165</v>
      </c>
      <c r="K25" s="251" t="s">
        <v>128</v>
      </c>
      <c r="L25" s="252" t="s">
        <v>129</v>
      </c>
      <c r="M25" s="252" t="s">
        <v>57</v>
      </c>
      <c r="N25" s="252" t="s">
        <v>38</v>
      </c>
      <c r="O25" s="253">
        <v>17134</v>
      </c>
      <c r="P25" s="254" t="s">
        <v>130</v>
      </c>
      <c r="Q25" s="330" t="s">
        <v>130</v>
      </c>
      <c r="R25" s="255" t="s">
        <v>131</v>
      </c>
      <c r="S25" s="229" t="s">
        <v>42</v>
      </c>
      <c r="T25" s="209"/>
    </row>
    <row r="26" spans="1:20">
      <c r="A26" s="229">
        <v>14</v>
      </c>
      <c r="B26" s="230" t="s">
        <v>132</v>
      </c>
      <c r="C26" s="230" t="s">
        <v>132</v>
      </c>
      <c r="D26" s="231" t="s">
        <v>133</v>
      </c>
      <c r="E26" s="230">
        <f>VLOOKUP(B26,'NEW JARAK'!$B$2:$H$19998,7,FALSE)</f>
        <v>68.9</v>
      </c>
      <c r="F26" s="232" t="str">
        <f>VLOOKUP(G26,'AREA SPV &amp; AM'!$J$7:$K$22,2,FALSE)</f>
        <v>Asep Setiawan</v>
      </c>
      <c r="G26" s="229" t="s">
        <v>134</v>
      </c>
      <c r="H26" s="232" t="str">
        <f>VLOOKUP(I26,'AREA SPV &amp; AM'!$B$7:$C$88,2,FALSE)</f>
        <v>Toto Yunianto</v>
      </c>
      <c r="I26" s="229" t="s">
        <v>135</v>
      </c>
      <c r="J26" s="250">
        <v>37181</v>
      </c>
      <c r="K26" s="251" t="s">
        <v>136</v>
      </c>
      <c r="L26" s="252" t="s">
        <v>56</v>
      </c>
      <c r="M26" s="252" t="s">
        <v>57</v>
      </c>
      <c r="N26" s="252" t="s">
        <v>38</v>
      </c>
      <c r="O26" s="253">
        <v>17133</v>
      </c>
      <c r="P26" s="254" t="s">
        <v>137</v>
      </c>
      <c r="Q26" s="330" t="s">
        <v>137</v>
      </c>
      <c r="R26" s="255" t="s">
        <v>138</v>
      </c>
      <c r="S26" s="229" t="s">
        <v>42</v>
      </c>
      <c r="T26" s="209"/>
    </row>
    <row r="27" customHeight="1" spans="1:20">
      <c r="A27" s="229">
        <v>15</v>
      </c>
      <c r="B27" s="230" t="s">
        <v>139</v>
      </c>
      <c r="C27" s="230" t="s">
        <v>139</v>
      </c>
      <c r="D27" s="231" t="s">
        <v>140</v>
      </c>
      <c r="E27" s="230">
        <f>VLOOKUP(B27,'NEW JARAK'!$B$2:$H$19998,7,FALSE)</f>
        <v>61.3</v>
      </c>
      <c r="F27" s="232" t="str">
        <f>VLOOKUP(G27,'AREA SPV &amp; AM'!$J$7:$K$22,2,FALSE)</f>
        <v>Mahrus</v>
      </c>
      <c r="G27" s="229" t="s">
        <v>141</v>
      </c>
      <c r="H27" s="232" t="str">
        <f>VLOOKUP(I27,'AREA SPV &amp; AM'!$B$7:$C$88,2,FALSE)</f>
        <v>Epi Sumantri</v>
      </c>
      <c r="I27" s="229" t="s">
        <v>142</v>
      </c>
      <c r="J27" s="250">
        <v>37188</v>
      </c>
      <c r="K27" s="251" t="s">
        <v>143</v>
      </c>
      <c r="L27" s="252" t="s">
        <v>144</v>
      </c>
      <c r="M27" s="252" t="s">
        <v>37</v>
      </c>
      <c r="N27" s="252" t="s">
        <v>38</v>
      </c>
      <c r="O27" s="253">
        <v>17113</v>
      </c>
      <c r="P27" s="254" t="s">
        <v>145</v>
      </c>
      <c r="Q27" s="254" t="s">
        <v>146</v>
      </c>
      <c r="R27" s="255" t="s">
        <v>147</v>
      </c>
      <c r="S27" s="229" t="s">
        <v>42</v>
      </c>
      <c r="T27" s="209"/>
    </row>
    <row r="28" spans="1:20">
      <c r="A28" s="229">
        <v>16</v>
      </c>
      <c r="B28" s="230" t="s">
        <v>148</v>
      </c>
      <c r="C28" s="230" t="s">
        <v>148</v>
      </c>
      <c r="D28" s="231" t="s">
        <v>149</v>
      </c>
      <c r="E28" s="230">
        <f>VLOOKUP(B28,'NEW JARAK'!$B$2:$H$19998,7,FALSE)</f>
        <v>58.4</v>
      </c>
      <c r="F28" s="232" t="str">
        <f>VLOOKUP(G28,'AREA SPV &amp; AM'!$J$7:$K$22,2,FALSE)</f>
        <v>Mahrus</v>
      </c>
      <c r="G28" s="229" t="s">
        <v>141</v>
      </c>
      <c r="H28" s="232" t="str">
        <f>VLOOKUP(I28,'AREA SPV &amp; AM'!$B$7:$C$88,2,FALSE)</f>
        <v>Epi Sumantri</v>
      </c>
      <c r="I28" s="229" t="s">
        <v>142</v>
      </c>
      <c r="J28" s="250">
        <v>37195</v>
      </c>
      <c r="K28" s="251" t="s">
        <v>150</v>
      </c>
      <c r="L28" s="252" t="s">
        <v>47</v>
      </c>
      <c r="M28" s="252" t="s">
        <v>48</v>
      </c>
      <c r="N28" s="252" t="s">
        <v>49</v>
      </c>
      <c r="O28" s="253">
        <v>17510</v>
      </c>
      <c r="P28" s="254" t="s">
        <v>151</v>
      </c>
      <c r="Q28" s="254" t="s">
        <v>151</v>
      </c>
      <c r="R28" s="255" t="s">
        <v>152</v>
      </c>
      <c r="S28" s="229" t="s">
        <v>42</v>
      </c>
      <c r="T28" s="209"/>
    </row>
    <row r="29" spans="1:20">
      <c r="A29" s="229">
        <v>17</v>
      </c>
      <c r="B29" s="230" t="s">
        <v>153</v>
      </c>
      <c r="C29" s="230" t="s">
        <v>154</v>
      </c>
      <c r="D29" s="231" t="s">
        <v>155</v>
      </c>
      <c r="E29" s="230">
        <f>VLOOKUP(B29,'NEW JARAK'!$B$2:$H$19998,7,FALSE)</f>
        <v>61.5</v>
      </c>
      <c r="F29" s="232" t="str">
        <f>VLOOKUP(G29,'AREA SPV &amp; AM'!$J$7:$K$22,2,FALSE)</f>
        <v>Triyono Bin Yoso Pawiro</v>
      </c>
      <c r="G29" s="229" t="s">
        <v>33</v>
      </c>
      <c r="H29" s="232" t="str">
        <f>VLOOKUP(I29,'AREA SPV &amp; AM'!$B$7:$C$88,2,FALSE)</f>
        <v>Agus Piali</v>
      </c>
      <c r="I29" s="229" t="s">
        <v>34</v>
      </c>
      <c r="J29" s="250">
        <v>37196</v>
      </c>
      <c r="K29" s="251" t="s">
        <v>156</v>
      </c>
      <c r="L29" s="252" t="s">
        <v>157</v>
      </c>
      <c r="M29" s="252" t="s">
        <v>95</v>
      </c>
      <c r="N29" s="252" t="s">
        <v>38</v>
      </c>
      <c r="O29" s="253">
        <v>17111</v>
      </c>
      <c r="P29" s="254" t="s">
        <v>158</v>
      </c>
      <c r="Q29" s="330" t="s">
        <v>159</v>
      </c>
      <c r="R29" s="255" t="s">
        <v>160</v>
      </c>
      <c r="S29" s="229" t="s">
        <v>42</v>
      </c>
      <c r="T29" s="209"/>
    </row>
    <row r="30" customHeight="1" spans="1:20">
      <c r="A30" s="229">
        <v>18</v>
      </c>
      <c r="B30" s="230" t="s">
        <v>161</v>
      </c>
      <c r="C30" s="230" t="s">
        <v>162</v>
      </c>
      <c r="D30" s="231" t="s">
        <v>163</v>
      </c>
      <c r="E30" s="230">
        <f>VLOOKUP(B30,'NEW JARAK'!$B$2:$H$19998,7,FALSE)</f>
        <v>69.3</v>
      </c>
      <c r="F30" s="232" t="str">
        <f>VLOOKUP(G30,'AREA SPV &amp; AM'!$J$7:$K$22,2,FALSE)</f>
        <v>Sony Tri Caksono</v>
      </c>
      <c r="G30" s="229" t="s">
        <v>164</v>
      </c>
      <c r="H30" s="232" t="str">
        <f>VLOOKUP(I30,'AREA SPV &amp; AM'!$B$7:$C$88,2,FALSE)</f>
        <v>Ali Mustopa</v>
      </c>
      <c r="I30" s="229" t="s">
        <v>165</v>
      </c>
      <c r="J30" s="250">
        <v>37226</v>
      </c>
      <c r="K30" s="251" t="s">
        <v>166</v>
      </c>
      <c r="L30" s="252" t="s">
        <v>56</v>
      </c>
      <c r="M30" s="252" t="s">
        <v>57</v>
      </c>
      <c r="N30" s="252" t="s">
        <v>38</v>
      </c>
      <c r="O30" s="253">
        <v>17133</v>
      </c>
      <c r="P30" s="254" t="s">
        <v>167</v>
      </c>
      <c r="Q30" s="330" t="s">
        <v>168</v>
      </c>
      <c r="R30" s="255" t="s">
        <v>169</v>
      </c>
      <c r="S30" s="229" t="s">
        <v>42</v>
      </c>
      <c r="T30" s="209"/>
    </row>
    <row r="31" spans="1:20">
      <c r="A31" s="229">
        <v>19</v>
      </c>
      <c r="B31" s="230" t="s">
        <v>170</v>
      </c>
      <c r="C31" s="230" t="s">
        <v>170</v>
      </c>
      <c r="D31" s="231" t="s">
        <v>171</v>
      </c>
      <c r="E31" s="230">
        <f>VLOOKUP(B31,'NEW JARAK'!$B$2:$H$19998,7,FALSE)</f>
        <v>19.9</v>
      </c>
      <c r="F31" s="232" t="str">
        <f>VLOOKUP(G31,'AREA SPV &amp; AM'!$J$7:$K$22,2,FALSE)</f>
        <v>Edi Riswandi</v>
      </c>
      <c r="G31" s="229" t="s">
        <v>62</v>
      </c>
      <c r="H31" s="232" t="str">
        <f>VLOOKUP(I31,'AREA SPV &amp; AM'!$B$7:$C$88,2,FALSE)</f>
        <v>Nur Jamal</v>
      </c>
      <c r="I31" s="229" t="s">
        <v>63</v>
      </c>
      <c r="J31" s="250">
        <v>37237</v>
      </c>
      <c r="K31" s="251" t="s">
        <v>172</v>
      </c>
      <c r="L31" s="252" t="s">
        <v>173</v>
      </c>
      <c r="M31" s="252" t="s">
        <v>174</v>
      </c>
      <c r="N31" s="252" t="s">
        <v>115</v>
      </c>
      <c r="O31" s="253">
        <v>41371</v>
      </c>
      <c r="P31" s="254" t="s">
        <v>175</v>
      </c>
      <c r="Q31" s="330" t="s">
        <v>176</v>
      </c>
      <c r="R31" s="255" t="s">
        <v>177</v>
      </c>
      <c r="S31" s="229" t="s">
        <v>42</v>
      </c>
      <c r="T31" s="209"/>
    </row>
    <row r="32" spans="1:20">
      <c r="A32" s="229">
        <v>20</v>
      </c>
      <c r="B32" s="230" t="s">
        <v>178</v>
      </c>
      <c r="C32" s="230" t="s">
        <v>178</v>
      </c>
      <c r="D32" s="231" t="s">
        <v>179</v>
      </c>
      <c r="E32" s="230">
        <f>VLOOKUP(B32,'NEW JARAK'!$B$2:$H$19998,7,FALSE)</f>
        <v>14.6</v>
      </c>
      <c r="F32" s="232" t="str">
        <f>VLOOKUP(G32,'AREA SPV &amp; AM'!$J$7:$K$22,2,FALSE)</f>
        <v>Mahrus</v>
      </c>
      <c r="G32" s="229" t="s">
        <v>141</v>
      </c>
      <c r="H32" s="232" t="str">
        <f>VLOOKUP(I32,'AREA SPV &amp; AM'!$B$7:$C$88,2,FALSE)</f>
        <v>Epi Sumantri</v>
      </c>
      <c r="I32" s="229" t="s">
        <v>142</v>
      </c>
      <c r="J32" s="250">
        <v>37245</v>
      </c>
      <c r="K32" s="251" t="s">
        <v>180</v>
      </c>
      <c r="L32" s="252" t="s">
        <v>181</v>
      </c>
      <c r="M32" s="252" t="s">
        <v>182</v>
      </c>
      <c r="N32" s="252" t="s">
        <v>115</v>
      </c>
      <c r="O32" s="253">
        <v>41377</v>
      </c>
      <c r="P32" s="254" t="s">
        <v>183</v>
      </c>
      <c r="Q32" s="254" t="s">
        <v>184</v>
      </c>
      <c r="R32" s="255" t="s">
        <v>185</v>
      </c>
      <c r="S32" s="229" t="s">
        <v>42</v>
      </c>
      <c r="T32" s="209"/>
    </row>
    <row r="33" customHeight="1" spans="1:20">
      <c r="A33" s="229">
        <v>21</v>
      </c>
      <c r="B33" s="230" t="s">
        <v>186</v>
      </c>
      <c r="C33" s="230" t="s">
        <v>186</v>
      </c>
      <c r="D33" s="231" t="s">
        <v>187</v>
      </c>
      <c r="E33" s="230">
        <f>VLOOKUP(B33,'NEW JARAK'!$B$2:$H$19998,7,FALSE)</f>
        <v>59.3</v>
      </c>
      <c r="F33" s="232" t="str">
        <f>VLOOKUP(G33,'AREA SPV &amp; AM'!$J$7:$K$22,2,FALSE)</f>
        <v>Suharno</v>
      </c>
      <c r="G33" s="229" t="s">
        <v>78</v>
      </c>
      <c r="H33" s="232" t="str">
        <f>VLOOKUP(I33,'AREA SPV &amp; AM'!$B$7:$C$88,2,FALSE)</f>
        <v>Rizki Hikmatul Rahmawan</v>
      </c>
      <c r="I33" s="229" t="s">
        <v>120</v>
      </c>
      <c r="J33" s="250">
        <v>37400</v>
      </c>
      <c r="K33" s="251" t="s">
        <v>188</v>
      </c>
      <c r="L33" s="252" t="s">
        <v>189</v>
      </c>
      <c r="M33" s="252" t="s">
        <v>48</v>
      </c>
      <c r="N33" s="252" t="s">
        <v>49</v>
      </c>
      <c r="O33" s="253">
        <v>17510</v>
      </c>
      <c r="P33" s="254" t="s">
        <v>190</v>
      </c>
      <c r="Q33" s="254" t="s">
        <v>190</v>
      </c>
      <c r="R33" s="255" t="s">
        <v>191</v>
      </c>
      <c r="S33" s="229" t="s">
        <v>42</v>
      </c>
      <c r="T33" s="209"/>
    </row>
    <row r="34" spans="1:20">
      <c r="A34" s="229">
        <v>22</v>
      </c>
      <c r="B34" s="230" t="s">
        <v>192</v>
      </c>
      <c r="C34" s="230" t="s">
        <v>192</v>
      </c>
      <c r="D34" s="231" t="s">
        <v>193</v>
      </c>
      <c r="E34" s="230">
        <f>VLOOKUP(B34,'NEW JARAK'!$B$2:$H$19998,7,FALSE)</f>
        <v>63.6</v>
      </c>
      <c r="F34" s="232" t="str">
        <f>VLOOKUP(G34,'AREA SPV &amp; AM'!$J$7:$K$22,2,FALSE)</f>
        <v>Suharno</v>
      </c>
      <c r="G34" s="229" t="s">
        <v>78</v>
      </c>
      <c r="H34" s="232" t="str">
        <f>VLOOKUP(I34,'AREA SPV &amp; AM'!$B$7:$C$88,2,FALSE)</f>
        <v>Rizki Hikmatul Rahmawan</v>
      </c>
      <c r="I34" s="229" t="s">
        <v>120</v>
      </c>
      <c r="J34" s="250">
        <v>37408</v>
      </c>
      <c r="K34" s="251" t="s">
        <v>194</v>
      </c>
      <c r="L34" s="252" t="s">
        <v>36</v>
      </c>
      <c r="M34" s="252" t="s">
        <v>37</v>
      </c>
      <c r="N34" s="252" t="s">
        <v>38</v>
      </c>
      <c r="O34" s="253">
        <v>17116</v>
      </c>
      <c r="P34" s="254" t="s">
        <v>195</v>
      </c>
      <c r="Q34" s="254" t="s">
        <v>196</v>
      </c>
      <c r="R34" s="255" t="s">
        <v>197</v>
      </c>
      <c r="S34" s="229" t="s">
        <v>42</v>
      </c>
      <c r="T34" s="209"/>
    </row>
    <row r="35" spans="1:20">
      <c r="A35" s="229">
        <v>23</v>
      </c>
      <c r="B35" s="230" t="s">
        <v>198</v>
      </c>
      <c r="C35" s="230" t="s">
        <v>198</v>
      </c>
      <c r="D35" s="231" t="s">
        <v>199</v>
      </c>
      <c r="E35" s="230">
        <f>VLOOKUP(B35,'NEW JARAK'!$B$2:$H$19998,7,FALSE)</f>
        <v>60.6</v>
      </c>
      <c r="F35" s="232" t="str">
        <f>VLOOKUP(G35,'AREA SPV &amp; AM'!$J$7:$K$22,2,FALSE)</f>
        <v>Undang Hermawan</v>
      </c>
      <c r="G35" s="229" t="s">
        <v>126</v>
      </c>
      <c r="H35" s="232" t="str">
        <f>VLOOKUP(I35,'AREA SPV &amp; AM'!$B$7:$C$88,2,FALSE)</f>
        <v>Jati Setiyo Rohmat</v>
      </c>
      <c r="I35" s="229" t="s">
        <v>127</v>
      </c>
      <c r="J35" s="250">
        <v>37500</v>
      </c>
      <c r="K35" s="251" t="s">
        <v>200</v>
      </c>
      <c r="L35" s="252" t="s">
        <v>65</v>
      </c>
      <c r="M35" s="252" t="s">
        <v>37</v>
      </c>
      <c r="N35" s="252" t="s">
        <v>38</v>
      </c>
      <c r="O35" s="253">
        <v>17115</v>
      </c>
      <c r="P35" s="254" t="s">
        <v>201</v>
      </c>
      <c r="Q35" s="254" t="s">
        <v>202</v>
      </c>
      <c r="R35" s="255" t="s">
        <v>203</v>
      </c>
      <c r="S35" s="229" t="s">
        <v>42</v>
      </c>
      <c r="T35" s="209"/>
    </row>
    <row r="36" spans="1:20">
      <c r="A36" s="229">
        <v>24</v>
      </c>
      <c r="B36" s="230" t="s">
        <v>204</v>
      </c>
      <c r="C36" s="230" t="s">
        <v>204</v>
      </c>
      <c r="D36" s="231" t="s">
        <v>205</v>
      </c>
      <c r="E36" s="230">
        <f>VLOOKUP(B36,'NEW JARAK'!$B$2:$H$19998,7,FALSE)</f>
        <v>27.6</v>
      </c>
      <c r="F36" s="232" t="str">
        <f>VLOOKUP(G36,'AREA SPV &amp; AM'!$J$7:$K$22,2,FALSE)</f>
        <v>Asep Setiawan</v>
      </c>
      <c r="G36" s="229" t="s">
        <v>134</v>
      </c>
      <c r="H36" s="232" t="str">
        <f>VLOOKUP(I36,'AREA SPV &amp; AM'!$B$7:$C$88,2,FALSE)</f>
        <v>Toto Yunianto</v>
      </c>
      <c r="I36" s="229" t="s">
        <v>135</v>
      </c>
      <c r="J36" s="250">
        <v>37562</v>
      </c>
      <c r="K36" s="251" t="s">
        <v>206</v>
      </c>
      <c r="L36" s="252" t="s">
        <v>207</v>
      </c>
      <c r="M36" s="252" t="s">
        <v>208</v>
      </c>
      <c r="N36" s="252" t="s">
        <v>115</v>
      </c>
      <c r="O36" s="253">
        <v>41314</v>
      </c>
      <c r="P36" s="254" t="s">
        <v>209</v>
      </c>
      <c r="Q36" s="330" t="s">
        <v>210</v>
      </c>
      <c r="R36" s="255" t="s">
        <v>211</v>
      </c>
      <c r="S36" s="229" t="s">
        <v>42</v>
      </c>
      <c r="T36" s="209"/>
    </row>
    <row r="37" customHeight="1" spans="1:20">
      <c r="A37" s="229">
        <v>25</v>
      </c>
      <c r="B37" s="230" t="s">
        <v>212</v>
      </c>
      <c r="C37" s="230" t="s">
        <v>212</v>
      </c>
      <c r="D37" s="231" t="s">
        <v>213</v>
      </c>
      <c r="E37" s="230">
        <f>VLOOKUP(B37,'NEW JARAK'!$B$2:$H$19998,7,FALSE)</f>
        <v>61.9</v>
      </c>
      <c r="F37" s="232" t="str">
        <f>VLOOKUP(G37,'AREA SPV &amp; AM'!$J$7:$K$22,2,FALSE)</f>
        <v>Triyono Bin Yoso Pawiro</v>
      </c>
      <c r="G37" s="229" t="s">
        <v>33</v>
      </c>
      <c r="H37" s="232" t="str">
        <f>VLOOKUP(I37,'AREA SPV &amp; AM'!$B$7:$C$88,2,FALSE)</f>
        <v>Agus Piali</v>
      </c>
      <c r="I37" s="229" t="s">
        <v>34</v>
      </c>
      <c r="J37" s="250">
        <v>37574</v>
      </c>
      <c r="K37" s="251" t="s">
        <v>214</v>
      </c>
      <c r="L37" s="252" t="s">
        <v>215</v>
      </c>
      <c r="M37" s="252" t="s">
        <v>95</v>
      </c>
      <c r="N37" s="252" t="s">
        <v>38</v>
      </c>
      <c r="O37" s="253">
        <v>17111</v>
      </c>
      <c r="P37" s="254" t="s">
        <v>216</v>
      </c>
      <c r="Q37" s="330" t="s">
        <v>217</v>
      </c>
      <c r="R37" s="255" t="s">
        <v>218</v>
      </c>
      <c r="S37" s="229" t="s">
        <v>42</v>
      </c>
      <c r="T37" s="209"/>
    </row>
    <row r="38" spans="1:20">
      <c r="A38" s="229">
        <v>26</v>
      </c>
      <c r="B38" s="230" t="s">
        <v>219</v>
      </c>
      <c r="C38" s="230" t="s">
        <v>219</v>
      </c>
      <c r="D38" s="231" t="s">
        <v>220</v>
      </c>
      <c r="E38" s="230">
        <f>VLOOKUP(B38,'NEW JARAK'!$B$2:$H$19998,7,FALSE)</f>
        <v>60.8</v>
      </c>
      <c r="F38" s="232" t="str">
        <f>VLOOKUP(G38,'AREA SPV &amp; AM'!$J$7:$K$22,2,FALSE)</f>
        <v>Edi Riswandi</v>
      </c>
      <c r="G38" s="229" t="s">
        <v>62</v>
      </c>
      <c r="H38" s="232" t="str">
        <f>VLOOKUP(I38,'AREA SPV &amp; AM'!$B$7:$C$88,2,FALSE)</f>
        <v>Nur Jamal</v>
      </c>
      <c r="I38" s="229" t="s">
        <v>63</v>
      </c>
      <c r="J38" s="250">
        <v>37834</v>
      </c>
      <c r="K38" s="251" t="s">
        <v>221</v>
      </c>
      <c r="L38" s="252" t="s">
        <v>215</v>
      </c>
      <c r="M38" s="252" t="s">
        <v>95</v>
      </c>
      <c r="N38" s="252" t="s">
        <v>38</v>
      </c>
      <c r="O38" s="253">
        <v>17111</v>
      </c>
      <c r="P38" s="254" t="s">
        <v>222</v>
      </c>
      <c r="Q38" s="330" t="s">
        <v>223</v>
      </c>
      <c r="R38" s="255" t="s">
        <v>224</v>
      </c>
      <c r="S38" s="229" t="s">
        <v>42</v>
      </c>
      <c r="T38" s="209"/>
    </row>
    <row r="39" customHeight="1" spans="1:20">
      <c r="A39" s="229">
        <v>27</v>
      </c>
      <c r="B39" s="230" t="s">
        <v>225</v>
      </c>
      <c r="C39" s="230" t="s">
        <v>225</v>
      </c>
      <c r="D39" s="231" t="s">
        <v>226</v>
      </c>
      <c r="E39" s="230">
        <f>VLOOKUP(B39,'NEW JARAK'!$B$2:$H$19998,7,FALSE)</f>
        <v>61.3</v>
      </c>
      <c r="F39" s="232" t="str">
        <f>VLOOKUP(G39,'AREA SPV &amp; AM'!$J$7:$K$22,2,FALSE)</f>
        <v>Edi Riswandi</v>
      </c>
      <c r="G39" s="229" t="s">
        <v>62</v>
      </c>
      <c r="H39" s="232" t="str">
        <f>VLOOKUP(I39,'AREA SPV &amp; AM'!$B$7:$C$88,2,FALSE)</f>
        <v>Nur Jamal</v>
      </c>
      <c r="I39" s="229" t="s">
        <v>63</v>
      </c>
      <c r="J39" s="250">
        <v>37834</v>
      </c>
      <c r="K39" s="251" t="s">
        <v>227</v>
      </c>
      <c r="L39" s="252" t="s">
        <v>228</v>
      </c>
      <c r="M39" s="252" t="s">
        <v>48</v>
      </c>
      <c r="N39" s="252" t="s">
        <v>49</v>
      </c>
      <c r="O39" s="253">
        <v>17510</v>
      </c>
      <c r="P39" s="254" t="s">
        <v>229</v>
      </c>
      <c r="Q39" s="330" t="s">
        <v>230</v>
      </c>
      <c r="R39" s="255" t="s">
        <v>231</v>
      </c>
      <c r="S39" s="229" t="s">
        <v>42</v>
      </c>
      <c r="T39" s="209"/>
    </row>
    <row r="40" customHeight="1" spans="1:20">
      <c r="A40" s="229">
        <v>28</v>
      </c>
      <c r="B40" s="230" t="s">
        <v>232</v>
      </c>
      <c r="C40" s="230" t="s">
        <v>232</v>
      </c>
      <c r="D40" s="231" t="s">
        <v>233</v>
      </c>
      <c r="E40" s="230">
        <f>VLOOKUP(B40,'NEW JARAK'!$B$2:$H$19998,7,FALSE)</f>
        <v>64.5</v>
      </c>
      <c r="F40" s="232" t="str">
        <f>VLOOKUP(G40,'AREA SPV &amp; AM'!$J$7:$K$22,2,FALSE)</f>
        <v>Asep Setiawan</v>
      </c>
      <c r="G40" s="229" t="s">
        <v>134</v>
      </c>
      <c r="H40" s="232" t="str">
        <f>VLOOKUP(I40,'AREA SPV &amp; AM'!$B$7:$C$88,2,FALSE)</f>
        <v>Toto Yunianto</v>
      </c>
      <c r="I40" s="229" t="s">
        <v>135</v>
      </c>
      <c r="J40" s="250">
        <v>37938</v>
      </c>
      <c r="K40" s="251" t="s">
        <v>234</v>
      </c>
      <c r="L40" s="252" t="s">
        <v>235</v>
      </c>
      <c r="M40" s="252" t="s">
        <v>235</v>
      </c>
      <c r="N40" s="252" t="s">
        <v>236</v>
      </c>
      <c r="O40" s="253">
        <v>41281</v>
      </c>
      <c r="P40" s="254" t="s">
        <v>237</v>
      </c>
      <c r="Q40" s="330" t="s">
        <v>238</v>
      </c>
      <c r="R40" s="255" t="s">
        <v>239</v>
      </c>
      <c r="S40" s="229" t="s">
        <v>42</v>
      </c>
      <c r="T40" s="209"/>
    </row>
    <row r="41" customHeight="1" spans="1:20">
      <c r="A41" s="229">
        <v>29</v>
      </c>
      <c r="B41" s="230" t="s">
        <v>240</v>
      </c>
      <c r="C41" s="230" t="s">
        <v>240</v>
      </c>
      <c r="D41" s="231" t="s">
        <v>241</v>
      </c>
      <c r="E41" s="230">
        <f>VLOOKUP(B41,'NEW JARAK'!$B$2:$H$19998,7,FALSE)</f>
        <v>58.9</v>
      </c>
      <c r="F41" s="232" t="str">
        <f>VLOOKUP(G41,'AREA SPV &amp; AM'!$J$7:$K$22,2,FALSE)</f>
        <v>Triyono Bin Yoso Pawiro</v>
      </c>
      <c r="G41" s="229" t="s">
        <v>33</v>
      </c>
      <c r="H41" s="232" t="str">
        <f>VLOOKUP(I41,'AREA SPV &amp; AM'!$B$7:$C$88,2,FALSE)</f>
        <v>Suaibaul Aslamiah</v>
      </c>
      <c r="I41" s="229" t="s">
        <v>242</v>
      </c>
      <c r="J41" s="250">
        <v>37974</v>
      </c>
      <c r="K41" s="251" t="s">
        <v>243</v>
      </c>
      <c r="L41" s="252" t="s">
        <v>244</v>
      </c>
      <c r="M41" s="252" t="s">
        <v>245</v>
      </c>
      <c r="N41" s="252" t="s">
        <v>38</v>
      </c>
      <c r="O41" s="253">
        <v>17158</v>
      </c>
      <c r="P41" s="254" t="s">
        <v>246</v>
      </c>
      <c r="Q41" s="330" t="s">
        <v>247</v>
      </c>
      <c r="R41" s="255" t="s">
        <v>248</v>
      </c>
      <c r="S41" s="229" t="s">
        <v>42</v>
      </c>
      <c r="T41" s="209"/>
    </row>
    <row r="42" customHeight="1" spans="1:20">
      <c r="A42" s="229">
        <v>30</v>
      </c>
      <c r="B42" s="230" t="s">
        <v>249</v>
      </c>
      <c r="C42" s="230" t="s">
        <v>249</v>
      </c>
      <c r="D42" s="231" t="s">
        <v>250</v>
      </c>
      <c r="E42" s="230">
        <f>VLOOKUP(B42,'NEW JARAK'!$B$2:$H$19998,7,FALSE)</f>
        <v>61.6</v>
      </c>
      <c r="F42" s="232" t="str">
        <f>VLOOKUP(G42,'AREA SPV &amp; AM'!$J$7:$K$22,2,FALSE)</f>
        <v>Triyono Bin Yoso Pawiro</v>
      </c>
      <c r="G42" s="229" t="s">
        <v>33</v>
      </c>
      <c r="H42" s="232" t="str">
        <f>VLOOKUP(I42,'AREA SPV &amp; AM'!$B$7:$C$88,2,FALSE)</f>
        <v>Suaibaul Aslamiah</v>
      </c>
      <c r="I42" s="229" t="s">
        <v>242</v>
      </c>
      <c r="J42" s="250">
        <v>37979</v>
      </c>
      <c r="K42" s="251" t="s">
        <v>251</v>
      </c>
      <c r="L42" s="252" t="s">
        <v>252</v>
      </c>
      <c r="M42" s="252" t="s">
        <v>245</v>
      </c>
      <c r="N42" s="252" t="s">
        <v>38</v>
      </c>
      <c r="O42" s="253">
        <v>17155</v>
      </c>
      <c r="P42" s="254" t="s">
        <v>253</v>
      </c>
      <c r="Q42" s="330" t="s">
        <v>254</v>
      </c>
      <c r="R42" s="255" t="s">
        <v>255</v>
      </c>
      <c r="S42" s="229" t="s">
        <v>42</v>
      </c>
      <c r="T42" s="209"/>
    </row>
    <row r="43" spans="1:20">
      <c r="A43" s="229">
        <v>31</v>
      </c>
      <c r="B43" s="230" t="s">
        <v>256</v>
      </c>
      <c r="C43" s="230" t="s">
        <v>256</v>
      </c>
      <c r="D43" s="231" t="s">
        <v>257</v>
      </c>
      <c r="E43" s="230">
        <f>VLOOKUP(B43,'NEW JARAK'!$B$2:$H$19998,7,FALSE)</f>
        <v>62.4</v>
      </c>
      <c r="F43" s="232" t="str">
        <f>VLOOKUP(G43,'AREA SPV &amp; AM'!$J$7:$K$22,2,FALSE)</f>
        <v>Edi Riswandi</v>
      </c>
      <c r="G43" s="229" t="s">
        <v>62</v>
      </c>
      <c r="H43" s="232" t="str">
        <f>VLOOKUP(I43,'AREA SPV &amp; AM'!$B$7:$C$88,2,FALSE)</f>
        <v>Nur Jamal</v>
      </c>
      <c r="I43" s="229" t="s">
        <v>63</v>
      </c>
      <c r="J43" s="250">
        <v>38190</v>
      </c>
      <c r="K43" s="251" t="s">
        <v>258</v>
      </c>
      <c r="L43" s="252" t="s">
        <v>157</v>
      </c>
      <c r="M43" s="252" t="s">
        <v>95</v>
      </c>
      <c r="N43" s="252" t="s">
        <v>38</v>
      </c>
      <c r="O43" s="253">
        <v>17111</v>
      </c>
      <c r="P43" s="254" t="s">
        <v>259</v>
      </c>
      <c r="Q43" s="330" t="s">
        <v>260</v>
      </c>
      <c r="R43" s="255" t="s">
        <v>261</v>
      </c>
      <c r="S43" s="229" t="s">
        <v>42</v>
      </c>
      <c r="T43" s="209"/>
    </row>
    <row r="44" customHeight="1" spans="1:20">
      <c r="A44" s="229">
        <v>32</v>
      </c>
      <c r="B44" s="230" t="s">
        <v>262</v>
      </c>
      <c r="C44" s="230" t="s">
        <v>262</v>
      </c>
      <c r="D44" s="231" t="s">
        <v>263</v>
      </c>
      <c r="E44" s="230">
        <f>VLOOKUP(B44,'NEW JARAK'!$B$2:$H$19998,7,FALSE)</f>
        <v>31.3</v>
      </c>
      <c r="F44" s="232" t="e">
        <f>VLOOKUP(G44,'AREA SPV &amp; AM'!$J$7:$K$22,2,FALSE)</f>
        <v>#N/A</v>
      </c>
      <c r="G44" s="229" t="e">
        <v>#N/A</v>
      </c>
      <c r="H44" s="232" t="e">
        <f>VLOOKUP(I44,'AREA SPV &amp; AM'!$B$7:$C$88,2,FALSE)</f>
        <v>#N/A</v>
      </c>
      <c r="I44" s="229" t="e">
        <v>#N/A</v>
      </c>
      <c r="J44" s="250">
        <v>38270</v>
      </c>
      <c r="K44" s="251" t="s">
        <v>264</v>
      </c>
      <c r="L44" s="252" t="s">
        <v>265</v>
      </c>
      <c r="M44" s="252" t="s">
        <v>266</v>
      </c>
      <c r="N44" s="252" t="s">
        <v>236</v>
      </c>
      <c r="O44" s="253">
        <v>41256</v>
      </c>
      <c r="P44" s="254" t="s">
        <v>267</v>
      </c>
      <c r="Q44" s="330" t="s">
        <v>268</v>
      </c>
      <c r="R44" s="255" t="s">
        <v>269</v>
      </c>
      <c r="S44" s="229" t="s">
        <v>42</v>
      </c>
      <c r="T44" s="209"/>
    </row>
    <row r="45" customHeight="1" spans="1:20">
      <c r="A45" s="229">
        <v>33</v>
      </c>
      <c r="B45" s="230" t="s">
        <v>270</v>
      </c>
      <c r="C45" s="230" t="s">
        <v>271</v>
      </c>
      <c r="D45" s="231" t="s">
        <v>272</v>
      </c>
      <c r="E45" s="230">
        <f>VLOOKUP(B45,'NEW JARAK'!$B$2:$H$19998,7,FALSE)</f>
        <v>64.9</v>
      </c>
      <c r="F45" s="232" t="str">
        <f>VLOOKUP(G45,'AREA SPV &amp; AM'!$J$7:$K$22,2,FALSE)</f>
        <v>Suyatno</v>
      </c>
      <c r="G45" s="229" t="s">
        <v>273</v>
      </c>
      <c r="H45" s="232" t="str">
        <f>VLOOKUP(I45,'AREA SPV &amp; AM'!$B$7:$C$88,2,FALSE)</f>
        <v>Yana Casyana</v>
      </c>
      <c r="I45" s="229" t="s">
        <v>274</v>
      </c>
      <c r="J45" s="250">
        <v>38280</v>
      </c>
      <c r="K45" s="251" t="s">
        <v>275</v>
      </c>
      <c r="L45" s="252" t="s">
        <v>106</v>
      </c>
      <c r="M45" s="252" t="s">
        <v>107</v>
      </c>
      <c r="N45" s="252" t="s">
        <v>38</v>
      </c>
      <c r="O45" s="253">
        <v>17144</v>
      </c>
      <c r="P45" s="254" t="s">
        <v>276</v>
      </c>
      <c r="Q45" s="330" t="s">
        <v>277</v>
      </c>
      <c r="R45" s="255" t="s">
        <v>278</v>
      </c>
      <c r="S45" s="229" t="s">
        <v>42</v>
      </c>
      <c r="T45" s="209"/>
    </row>
    <row r="46" spans="1:20">
      <c r="A46" s="229">
        <v>34</v>
      </c>
      <c r="B46" s="230" t="s">
        <v>279</v>
      </c>
      <c r="C46" s="230" t="s">
        <v>280</v>
      </c>
      <c r="D46" s="231" t="s">
        <v>281</v>
      </c>
      <c r="E46" s="230">
        <f>VLOOKUP(B46,'NEW JARAK'!$B$2:$H$19998,7,FALSE)</f>
        <v>64.7</v>
      </c>
      <c r="F46" s="232" t="str">
        <f>VLOOKUP(G46,'AREA SPV &amp; AM'!$J$7:$K$22,2,FALSE)</f>
        <v>Triyono Bin Yoso Pawiro</v>
      </c>
      <c r="G46" s="229" t="s">
        <v>33</v>
      </c>
      <c r="H46" s="232" t="str">
        <f>VLOOKUP(I46,'AREA SPV &amp; AM'!$B$7:$C$88,2,FALSE)</f>
        <v>Agus Piali</v>
      </c>
      <c r="I46" s="229" t="s">
        <v>34</v>
      </c>
      <c r="J46" s="250">
        <v>38286</v>
      </c>
      <c r="K46" s="251" t="s">
        <v>282</v>
      </c>
      <c r="L46" s="252" t="s">
        <v>228</v>
      </c>
      <c r="M46" s="252" t="s">
        <v>48</v>
      </c>
      <c r="N46" s="252" t="s">
        <v>49</v>
      </c>
      <c r="O46" s="253">
        <v>17510</v>
      </c>
      <c r="P46" s="254" t="s">
        <v>283</v>
      </c>
      <c r="Q46" s="330" t="s">
        <v>284</v>
      </c>
      <c r="R46" s="255" t="s">
        <v>285</v>
      </c>
      <c r="S46" s="229" t="s">
        <v>42</v>
      </c>
      <c r="T46" s="209"/>
    </row>
    <row r="47" spans="1:20">
      <c r="A47" s="229">
        <v>35</v>
      </c>
      <c r="B47" s="230" t="s">
        <v>286</v>
      </c>
      <c r="C47" s="230" t="s">
        <v>287</v>
      </c>
      <c r="D47" s="231" t="s">
        <v>288</v>
      </c>
      <c r="E47" s="230">
        <f>VLOOKUP(B47,'NEW JARAK'!$B$2:$H$19998,7,FALSE)</f>
        <v>60</v>
      </c>
      <c r="F47" s="232" t="str">
        <f>VLOOKUP(G47,'AREA SPV &amp; AM'!$J$7:$K$22,2,FALSE)</f>
        <v>Triyono Bin Yoso Pawiro</v>
      </c>
      <c r="G47" s="229" t="s">
        <v>33</v>
      </c>
      <c r="H47" s="232" t="str">
        <f>VLOOKUP(I47,'AREA SPV &amp; AM'!$B$7:$C$88,2,FALSE)</f>
        <v>Agus Piali</v>
      </c>
      <c r="I47" s="229" t="s">
        <v>34</v>
      </c>
      <c r="J47" s="250">
        <v>38358</v>
      </c>
      <c r="K47" s="251" t="s">
        <v>289</v>
      </c>
      <c r="L47" s="252" t="s">
        <v>290</v>
      </c>
      <c r="M47" s="252" t="s">
        <v>291</v>
      </c>
      <c r="N47" s="252" t="s">
        <v>49</v>
      </c>
      <c r="O47" s="253">
        <v>17520</v>
      </c>
      <c r="P47" s="254" t="s">
        <v>292</v>
      </c>
      <c r="Q47" s="254" t="s">
        <v>293</v>
      </c>
      <c r="R47" s="255" t="s">
        <v>294</v>
      </c>
      <c r="S47" s="229" t="s">
        <v>42</v>
      </c>
      <c r="T47" s="209"/>
    </row>
    <row r="48" spans="1:20">
      <c r="A48" s="229">
        <v>36</v>
      </c>
      <c r="B48" s="230" t="s">
        <v>295</v>
      </c>
      <c r="C48" s="230" t="s">
        <v>295</v>
      </c>
      <c r="D48" s="231" t="s">
        <v>296</v>
      </c>
      <c r="E48" s="230">
        <f>VLOOKUP(B48,'NEW JARAK'!$B$2:$H$19998,7,FALSE)</f>
        <v>66.1</v>
      </c>
      <c r="F48" s="232" t="str">
        <f>VLOOKUP(G48,'AREA SPV &amp; AM'!$J$7:$K$22,2,FALSE)</f>
        <v>Edi Riswandi</v>
      </c>
      <c r="G48" s="229" t="s">
        <v>62</v>
      </c>
      <c r="H48" s="232" t="str">
        <f>VLOOKUP(I48,'AREA SPV &amp; AM'!$B$7:$C$88,2,FALSE)</f>
        <v>Nur Jamal</v>
      </c>
      <c r="I48" s="229" t="s">
        <v>63</v>
      </c>
      <c r="J48" s="250">
        <v>38428</v>
      </c>
      <c r="K48" s="251" t="s">
        <v>297</v>
      </c>
      <c r="L48" s="252" t="s">
        <v>298</v>
      </c>
      <c r="M48" s="252" t="s">
        <v>57</v>
      </c>
      <c r="N48" s="252" t="s">
        <v>38</v>
      </c>
      <c r="O48" s="253">
        <v>17135</v>
      </c>
      <c r="P48" s="254" t="s">
        <v>299</v>
      </c>
      <c r="Q48" s="330" t="s">
        <v>300</v>
      </c>
      <c r="R48" s="255" t="s">
        <v>301</v>
      </c>
      <c r="S48" s="229" t="s">
        <v>42</v>
      </c>
      <c r="T48" s="209"/>
    </row>
    <row r="49" spans="1:20">
      <c r="A49" s="229">
        <v>37</v>
      </c>
      <c r="B49" s="230" t="s">
        <v>302</v>
      </c>
      <c r="C49" s="230" t="s">
        <v>302</v>
      </c>
      <c r="D49" s="234" t="s">
        <v>303</v>
      </c>
      <c r="E49" s="230">
        <f>VLOOKUP(B49,'NEW JARAK'!$B$2:$H$19998,7,FALSE)</f>
        <v>17.2</v>
      </c>
      <c r="F49" s="232" t="str">
        <f>VLOOKUP(G49,'AREA SPV &amp; AM'!$J$7:$K$22,2,FALSE)</f>
        <v>Edi Riswandi</v>
      </c>
      <c r="G49" s="229" t="s">
        <v>62</v>
      </c>
      <c r="H49" s="232" t="str">
        <f>VLOOKUP(I49,'AREA SPV &amp; AM'!$B$7:$C$88,2,FALSE)</f>
        <v>Nur Jamal</v>
      </c>
      <c r="I49" s="229" t="s">
        <v>63</v>
      </c>
      <c r="J49" s="250">
        <v>38497</v>
      </c>
      <c r="K49" s="251" t="s">
        <v>304</v>
      </c>
      <c r="L49" s="252" t="s">
        <v>305</v>
      </c>
      <c r="M49" s="252" t="s">
        <v>182</v>
      </c>
      <c r="N49" s="252" t="s">
        <v>115</v>
      </c>
      <c r="O49" s="253">
        <v>41377</v>
      </c>
      <c r="P49" s="254" t="s">
        <v>306</v>
      </c>
      <c r="Q49" s="254" t="s">
        <v>307</v>
      </c>
      <c r="R49" s="255" t="s">
        <v>308</v>
      </c>
      <c r="S49" s="229" t="s">
        <v>42</v>
      </c>
      <c r="T49" s="209"/>
    </row>
    <row r="50" customHeight="1" spans="1:20">
      <c r="A50" s="229">
        <v>38</v>
      </c>
      <c r="B50" s="230" t="s">
        <v>309</v>
      </c>
      <c r="C50" s="230" t="s">
        <v>310</v>
      </c>
      <c r="D50" s="231" t="s">
        <v>311</v>
      </c>
      <c r="E50" s="230">
        <f>VLOOKUP(B50,'NEW JARAK'!$B$2:$H$19998,7,FALSE)</f>
        <v>38.5</v>
      </c>
      <c r="F50" s="232" t="str">
        <f>VLOOKUP(G50,'AREA SPV &amp; AM'!$J$7:$K$22,2,FALSE)</f>
        <v>Rochmad Rochmadon</v>
      </c>
      <c r="G50" s="229" t="s">
        <v>312</v>
      </c>
      <c r="H50" s="232" t="str">
        <f>VLOOKUP(I50,'AREA SPV &amp; AM'!$B$7:$C$88,2,FALSE)</f>
        <v>Razief Noor Alhijarah</v>
      </c>
      <c r="I50" s="229" t="s">
        <v>313</v>
      </c>
      <c r="J50" s="250">
        <v>38530</v>
      </c>
      <c r="K50" s="251" t="s">
        <v>314</v>
      </c>
      <c r="L50" s="252" t="s">
        <v>311</v>
      </c>
      <c r="M50" s="252" t="s">
        <v>311</v>
      </c>
      <c r="N50" s="252" t="s">
        <v>236</v>
      </c>
      <c r="O50" s="253">
        <v>41261</v>
      </c>
      <c r="P50" s="254" t="s">
        <v>315</v>
      </c>
      <c r="Q50" s="254" t="s">
        <v>316</v>
      </c>
      <c r="R50" s="255" t="s">
        <v>317</v>
      </c>
      <c r="S50" s="229" t="s">
        <v>42</v>
      </c>
      <c r="T50" s="209"/>
    </row>
    <row r="51" spans="1:20">
      <c r="A51" s="229">
        <v>39</v>
      </c>
      <c r="B51" s="230" t="s">
        <v>318</v>
      </c>
      <c r="C51" s="230" t="s">
        <v>318</v>
      </c>
      <c r="D51" s="231" t="s">
        <v>319</v>
      </c>
      <c r="E51" s="230">
        <f>VLOOKUP(B51,'NEW JARAK'!$B$2:$H$19998,7,FALSE)</f>
        <v>31.3</v>
      </c>
      <c r="F51" s="232" t="str">
        <f>VLOOKUP(G51,'AREA SPV &amp; AM'!$J$7:$K$22,2,FALSE)</f>
        <v>Edi Riswandi</v>
      </c>
      <c r="G51" s="229" t="s">
        <v>62</v>
      </c>
      <c r="H51" s="232" t="str">
        <f>VLOOKUP(I51,'AREA SPV &amp; AM'!$B$7:$C$88,2,FALSE)</f>
        <v>Nur Jamal</v>
      </c>
      <c r="I51" s="229" t="s">
        <v>63</v>
      </c>
      <c r="J51" s="250">
        <v>38532</v>
      </c>
      <c r="K51" s="251" t="s">
        <v>320</v>
      </c>
      <c r="L51" s="252" t="s">
        <v>321</v>
      </c>
      <c r="M51" s="252" t="s">
        <v>322</v>
      </c>
      <c r="N51" s="252" t="s">
        <v>115</v>
      </c>
      <c r="O51" s="253">
        <v>41360</v>
      </c>
      <c r="P51" s="254" t="s">
        <v>323</v>
      </c>
      <c r="Q51" s="254" t="s">
        <v>324</v>
      </c>
      <c r="R51" s="255" t="s">
        <v>325</v>
      </c>
      <c r="S51" s="229"/>
      <c r="T51" s="209"/>
    </row>
    <row r="52" customHeight="1" spans="1:20">
      <c r="A52" s="229">
        <v>40</v>
      </c>
      <c r="B52" s="230" t="s">
        <v>326</v>
      </c>
      <c r="C52" s="230" t="s">
        <v>326</v>
      </c>
      <c r="D52" s="231" t="s">
        <v>327</v>
      </c>
      <c r="E52" s="230">
        <f>VLOOKUP(B52,'NEW JARAK'!$B$2:$H$19998,7,FALSE)</f>
        <v>30.4</v>
      </c>
      <c r="F52" s="232" t="str">
        <f>VLOOKUP(G52,'AREA SPV &amp; AM'!$J$7:$K$22,2,FALSE)</f>
        <v>Edi Riswandi</v>
      </c>
      <c r="G52" s="229" t="s">
        <v>62</v>
      </c>
      <c r="H52" s="232" t="str">
        <f>VLOOKUP(I52,'AREA SPV &amp; AM'!$B$7:$C$88,2,FALSE)</f>
        <v>Nur Jamal</v>
      </c>
      <c r="I52" s="229" t="s">
        <v>63</v>
      </c>
      <c r="J52" s="250">
        <v>38579</v>
      </c>
      <c r="K52" s="251" t="s">
        <v>328</v>
      </c>
      <c r="L52" s="252" t="s">
        <v>329</v>
      </c>
      <c r="M52" s="252" t="s">
        <v>322</v>
      </c>
      <c r="N52" s="252" t="s">
        <v>115</v>
      </c>
      <c r="O52" s="253">
        <v>41360</v>
      </c>
      <c r="P52" s="254" t="s">
        <v>323</v>
      </c>
      <c r="Q52" s="330" t="s">
        <v>330</v>
      </c>
      <c r="R52" s="255" t="s">
        <v>331</v>
      </c>
      <c r="S52" s="229"/>
      <c r="T52" s="209"/>
    </row>
    <row r="53" customHeight="1" spans="1:20">
      <c r="A53" s="229">
        <v>41</v>
      </c>
      <c r="B53" s="230" t="s">
        <v>332</v>
      </c>
      <c r="C53" s="230" t="s">
        <v>332</v>
      </c>
      <c r="D53" s="231" t="s">
        <v>333</v>
      </c>
      <c r="E53" s="230">
        <f>VLOOKUP(B53,'NEW JARAK'!$B$2:$H$19998,7,FALSE)</f>
        <v>54.5</v>
      </c>
      <c r="F53" s="232" t="str">
        <f>VLOOKUP(G53,'AREA SPV &amp; AM'!$J$7:$K$22,2,FALSE)</f>
        <v>Triyono Bin Yoso Pawiro</v>
      </c>
      <c r="G53" s="229" t="s">
        <v>33</v>
      </c>
      <c r="H53" s="232" t="str">
        <f>VLOOKUP(I53,'AREA SPV &amp; AM'!$B$7:$C$88,2,FALSE)</f>
        <v>Suaibaul Aslamiah</v>
      </c>
      <c r="I53" s="229" t="s">
        <v>242</v>
      </c>
      <c r="J53" s="250">
        <v>38595</v>
      </c>
      <c r="K53" s="251" t="s">
        <v>334</v>
      </c>
      <c r="L53" s="252" t="s">
        <v>335</v>
      </c>
      <c r="M53" s="252" t="s">
        <v>336</v>
      </c>
      <c r="N53" s="252" t="s">
        <v>49</v>
      </c>
      <c r="O53" s="253">
        <v>17330</v>
      </c>
      <c r="P53" s="254" t="s">
        <v>337</v>
      </c>
      <c r="Q53" s="330" t="s">
        <v>338</v>
      </c>
      <c r="R53" s="255" t="s">
        <v>339</v>
      </c>
      <c r="S53" s="229"/>
      <c r="T53" s="209"/>
    </row>
    <row r="54" spans="1:20">
      <c r="A54" s="229">
        <v>42</v>
      </c>
      <c r="B54" s="230" t="s">
        <v>340</v>
      </c>
      <c r="C54" s="230" t="s">
        <v>340</v>
      </c>
      <c r="D54" s="231" t="s">
        <v>341</v>
      </c>
      <c r="E54" s="230">
        <f>VLOOKUP(B54,'NEW JARAK'!$B$2:$H$19998,7,FALSE)</f>
        <v>11.6</v>
      </c>
      <c r="F54" s="232" t="str">
        <f>VLOOKUP(G54,'AREA SPV &amp; AM'!$J$7:$K$22,2,FALSE)</f>
        <v>Triyono Bin Yoso Pawiro</v>
      </c>
      <c r="G54" s="229" t="s">
        <v>33</v>
      </c>
      <c r="H54" s="232" t="str">
        <f>VLOOKUP(I54,'AREA SPV &amp; AM'!$B$7:$C$88,2,FALSE)</f>
        <v>Agus Piali</v>
      </c>
      <c r="I54" s="229" t="s">
        <v>34</v>
      </c>
      <c r="J54" s="250">
        <v>38625</v>
      </c>
      <c r="K54" s="251" t="s">
        <v>342</v>
      </c>
      <c r="L54" s="252" t="s">
        <v>343</v>
      </c>
      <c r="M54" s="252" t="s">
        <v>344</v>
      </c>
      <c r="N54" s="252" t="s">
        <v>115</v>
      </c>
      <c r="O54" s="253">
        <v>41373</v>
      </c>
      <c r="P54" s="254" t="s">
        <v>345</v>
      </c>
      <c r="Q54" s="330" t="s">
        <v>346</v>
      </c>
      <c r="R54" s="255" t="s">
        <v>347</v>
      </c>
      <c r="S54" s="254"/>
      <c r="T54" s="209"/>
    </row>
    <row r="55" spans="1:20">
      <c r="A55" s="229">
        <v>43</v>
      </c>
      <c r="B55" s="235" t="s">
        <v>348</v>
      </c>
      <c r="C55" s="230" t="s">
        <v>348</v>
      </c>
      <c r="D55" s="231" t="s">
        <v>349</v>
      </c>
      <c r="E55" s="230">
        <f>VLOOKUP(B55,'NEW JARAK'!$B$2:$H$19998,7,FALSE)</f>
        <v>25.4</v>
      </c>
      <c r="F55" s="232" t="str">
        <f>VLOOKUP(G55,'AREA SPV &amp; AM'!$J$7:$K$22,2,FALSE)</f>
        <v>Suharno</v>
      </c>
      <c r="G55" s="229" t="s">
        <v>78</v>
      </c>
      <c r="H55" s="232" t="str">
        <f>VLOOKUP(I55,'AREA SPV &amp; AM'!$B$7:$C$88,2,FALSE)</f>
        <v>Rizki Hikmatul Rahmawan</v>
      </c>
      <c r="I55" s="229" t="s">
        <v>120</v>
      </c>
      <c r="J55" s="250">
        <v>38684</v>
      </c>
      <c r="K55" s="251" t="s">
        <v>350</v>
      </c>
      <c r="L55" s="252" t="s">
        <v>351</v>
      </c>
      <c r="M55" s="252" t="s">
        <v>352</v>
      </c>
      <c r="N55" s="252" t="s">
        <v>353</v>
      </c>
      <c r="O55" s="253">
        <v>41161</v>
      </c>
      <c r="P55" s="254" t="s">
        <v>354</v>
      </c>
      <c r="Q55" s="330" t="s">
        <v>355</v>
      </c>
      <c r="R55" s="255" t="s">
        <v>356</v>
      </c>
      <c r="S55" s="229"/>
      <c r="T55" s="209"/>
    </row>
    <row r="56" spans="1:20">
      <c r="A56" s="229">
        <v>44</v>
      </c>
      <c r="B56" s="230" t="s">
        <v>357</v>
      </c>
      <c r="C56" s="230" t="s">
        <v>358</v>
      </c>
      <c r="D56" s="231" t="s">
        <v>359</v>
      </c>
      <c r="E56" s="230">
        <f>VLOOKUP(B56,'NEW JARAK'!$B$2:$H$19998,7,FALSE)</f>
        <v>36.3</v>
      </c>
      <c r="F56" s="232" t="str">
        <f>VLOOKUP(G56,'AREA SPV &amp; AM'!$J$7:$K$22,2,FALSE)</f>
        <v>Elan Ruslaeni</v>
      </c>
      <c r="G56" s="229" t="s">
        <v>360</v>
      </c>
      <c r="H56" s="232" t="str">
        <f>VLOOKUP(I56,'AREA SPV &amp; AM'!$B$7:$C$88,2,FALSE)</f>
        <v>Irfan Maulana</v>
      </c>
      <c r="I56" s="229" t="s">
        <v>361</v>
      </c>
      <c r="J56" s="250">
        <v>38709</v>
      </c>
      <c r="K56" s="251" t="s">
        <v>362</v>
      </c>
      <c r="L56" s="252" t="s">
        <v>363</v>
      </c>
      <c r="M56" s="252" t="s">
        <v>363</v>
      </c>
      <c r="N56" s="252" t="s">
        <v>353</v>
      </c>
      <c r="O56" s="253">
        <v>41162</v>
      </c>
      <c r="P56" s="254" t="s">
        <v>364</v>
      </c>
      <c r="Q56" s="330" t="s">
        <v>365</v>
      </c>
      <c r="R56" s="255" t="s">
        <v>366</v>
      </c>
      <c r="S56" s="229"/>
      <c r="T56" s="209"/>
    </row>
    <row r="57" customHeight="1" spans="1:20">
      <c r="A57" s="229">
        <v>45</v>
      </c>
      <c r="B57" s="236" t="s">
        <v>367</v>
      </c>
      <c r="C57" s="236" t="s">
        <v>367</v>
      </c>
      <c r="D57" s="231" t="s">
        <v>368</v>
      </c>
      <c r="E57" s="230">
        <f>VLOOKUP(B57,'NEW JARAK'!$B$2:$H$19998,7,FALSE)</f>
        <v>69.4</v>
      </c>
      <c r="F57" s="232" t="str">
        <f>VLOOKUP(G57,'AREA SPV &amp; AM'!$J$7:$K$22,2,FALSE)</f>
        <v>Suharno</v>
      </c>
      <c r="G57" s="229" t="s">
        <v>78</v>
      </c>
      <c r="H57" s="232" t="str">
        <f>VLOOKUP(I57,'AREA SPV &amp; AM'!$B$7:$C$88,2,FALSE)</f>
        <v>Rizki Hikmatul Rahmawan</v>
      </c>
      <c r="I57" s="229" t="s">
        <v>120</v>
      </c>
      <c r="J57" s="250">
        <v>38713</v>
      </c>
      <c r="K57" s="251" t="s">
        <v>369</v>
      </c>
      <c r="L57" s="252" t="s">
        <v>370</v>
      </c>
      <c r="M57" s="252" t="s">
        <v>370</v>
      </c>
      <c r="N57" s="252" t="s">
        <v>38</v>
      </c>
      <c r="O57" s="253">
        <v>17151</v>
      </c>
      <c r="P57" s="254" t="s">
        <v>371</v>
      </c>
      <c r="Q57" s="254" t="s">
        <v>372</v>
      </c>
      <c r="R57" s="255" t="s">
        <v>373</v>
      </c>
      <c r="S57" s="229"/>
      <c r="T57" s="209"/>
    </row>
    <row r="58" spans="1:20">
      <c r="A58" s="229">
        <v>46</v>
      </c>
      <c r="B58" s="230" t="s">
        <v>374</v>
      </c>
      <c r="C58" s="230" t="s">
        <v>375</v>
      </c>
      <c r="D58" s="231" t="s">
        <v>363</v>
      </c>
      <c r="E58" s="230">
        <f>VLOOKUP(B58,'NEW JARAK'!$B$2:$H$19998,7,FALSE)</f>
        <v>37.2</v>
      </c>
      <c r="F58" s="232" t="str">
        <f>VLOOKUP(G58,'AREA SPV &amp; AM'!$J$7:$K$22,2,FALSE)</f>
        <v>Mahrus</v>
      </c>
      <c r="G58" s="229" t="s">
        <v>141</v>
      </c>
      <c r="H58" s="232" t="str">
        <f>VLOOKUP(I58,'AREA SPV &amp; AM'!$B$7:$C$88,2,FALSE)</f>
        <v>Epi Sumantri</v>
      </c>
      <c r="I58" s="229" t="s">
        <v>142</v>
      </c>
      <c r="J58" s="250">
        <v>38718</v>
      </c>
      <c r="K58" s="251" t="s">
        <v>376</v>
      </c>
      <c r="L58" s="252" t="s">
        <v>377</v>
      </c>
      <c r="M58" s="252" t="s">
        <v>363</v>
      </c>
      <c r="N58" s="252" t="s">
        <v>353</v>
      </c>
      <c r="O58" s="253">
        <v>41162</v>
      </c>
      <c r="P58" s="254" t="s">
        <v>378</v>
      </c>
      <c r="Q58" s="330" t="s">
        <v>379</v>
      </c>
      <c r="R58" s="255" t="s">
        <v>380</v>
      </c>
      <c r="S58" s="229"/>
      <c r="T58" s="209"/>
    </row>
    <row r="59" spans="1:20">
      <c r="A59" s="229">
        <v>47</v>
      </c>
      <c r="B59" s="230" t="s">
        <v>381</v>
      </c>
      <c r="C59" s="230" t="s">
        <v>381</v>
      </c>
      <c r="D59" s="231" t="s">
        <v>382</v>
      </c>
      <c r="E59" s="230">
        <f>VLOOKUP(B59,'NEW JARAK'!$B$2:$H$19998,7,FALSE)</f>
        <v>56.5</v>
      </c>
      <c r="F59" s="232" t="str">
        <f>VLOOKUP(G59,'AREA SPV &amp; AM'!$J$7:$K$22,2,FALSE)</f>
        <v>Triyono Bin Yoso Pawiro</v>
      </c>
      <c r="G59" s="229" t="s">
        <v>33</v>
      </c>
      <c r="H59" s="232" t="str">
        <f>VLOOKUP(I59,'AREA SPV &amp; AM'!$B$7:$C$88,2,FALSE)</f>
        <v>Suaibaul Aslamiah</v>
      </c>
      <c r="I59" s="229" t="s">
        <v>242</v>
      </c>
      <c r="J59" s="250">
        <v>38805</v>
      </c>
      <c r="K59" s="251" t="s">
        <v>383</v>
      </c>
      <c r="L59" s="252" t="s">
        <v>384</v>
      </c>
      <c r="M59" s="252" t="s">
        <v>48</v>
      </c>
      <c r="N59" s="252" t="s">
        <v>49</v>
      </c>
      <c r="O59" s="253">
        <v>17510</v>
      </c>
      <c r="P59" s="254" t="s">
        <v>385</v>
      </c>
      <c r="Q59" s="254" t="s">
        <v>386</v>
      </c>
      <c r="R59" s="255" t="s">
        <v>387</v>
      </c>
      <c r="S59" s="229"/>
      <c r="T59" s="209"/>
    </row>
    <row r="60" spans="1:20">
      <c r="A60" s="229">
        <v>48</v>
      </c>
      <c r="B60" s="230" t="s">
        <v>388</v>
      </c>
      <c r="C60" s="230" t="s">
        <v>388</v>
      </c>
      <c r="D60" s="231" t="s">
        <v>389</v>
      </c>
      <c r="E60" s="230">
        <f>VLOOKUP(B60,'NEW JARAK'!$B$2:$H$19998,7,FALSE)</f>
        <v>56.9</v>
      </c>
      <c r="F60" s="232" t="str">
        <f>VLOOKUP(G60,'AREA SPV &amp; AM'!$J$7:$K$22,2,FALSE)</f>
        <v>Triyono Bin Yoso Pawiro</v>
      </c>
      <c r="G60" s="229" t="s">
        <v>33</v>
      </c>
      <c r="H60" s="232" t="str">
        <f>VLOOKUP(I60,'AREA SPV &amp; AM'!$B$7:$C$88,2,FALSE)</f>
        <v>Agus Piali</v>
      </c>
      <c r="I60" s="229" t="s">
        <v>34</v>
      </c>
      <c r="J60" s="250">
        <v>38923</v>
      </c>
      <c r="K60" s="251" t="s">
        <v>390</v>
      </c>
      <c r="L60" s="252" t="s">
        <v>391</v>
      </c>
      <c r="M60" s="252" t="s">
        <v>336</v>
      </c>
      <c r="N60" s="252" t="s">
        <v>49</v>
      </c>
      <c r="O60" s="253">
        <v>17330</v>
      </c>
      <c r="P60" s="254" t="s">
        <v>392</v>
      </c>
      <c r="Q60" s="330" t="s">
        <v>393</v>
      </c>
      <c r="R60" s="255" t="s">
        <v>394</v>
      </c>
      <c r="S60" s="229"/>
      <c r="T60" s="209"/>
    </row>
    <row r="61" spans="1:20">
      <c r="A61" s="229">
        <v>49</v>
      </c>
      <c r="B61" s="230" t="s">
        <v>395</v>
      </c>
      <c r="C61" s="230" t="s">
        <v>395</v>
      </c>
      <c r="D61" s="231" t="s">
        <v>396</v>
      </c>
      <c r="E61" s="230">
        <f>VLOOKUP(B61,'NEW JARAK'!$B$2:$H$19998,7,FALSE)</f>
        <v>62.9</v>
      </c>
      <c r="F61" s="232" t="str">
        <f>VLOOKUP(G61,'AREA SPV &amp; AM'!$J$7:$K$22,2,FALSE)</f>
        <v>Asep Setiawan</v>
      </c>
      <c r="G61" s="229" t="s">
        <v>134</v>
      </c>
      <c r="H61" s="232" t="str">
        <f>VLOOKUP(I61,'AREA SPV &amp; AM'!$B$7:$C$88,2,FALSE)</f>
        <v>Toto Yunianto</v>
      </c>
      <c r="I61" s="229" t="s">
        <v>135</v>
      </c>
      <c r="J61" s="250">
        <v>38957</v>
      </c>
      <c r="K61" s="251" t="s">
        <v>397</v>
      </c>
      <c r="L61" s="252" t="s">
        <v>398</v>
      </c>
      <c r="M61" s="252" t="s">
        <v>95</v>
      </c>
      <c r="N61" s="252" t="s">
        <v>38</v>
      </c>
      <c r="O61" s="253">
        <v>17112</v>
      </c>
      <c r="P61" s="254" t="s">
        <v>399</v>
      </c>
      <c r="Q61" s="330" t="s">
        <v>400</v>
      </c>
      <c r="R61" s="255" t="s">
        <v>401</v>
      </c>
      <c r="S61" s="229"/>
      <c r="T61" s="209"/>
    </row>
    <row r="62" spans="1:20">
      <c r="A62" s="229">
        <v>50</v>
      </c>
      <c r="B62" s="230" t="s">
        <v>402</v>
      </c>
      <c r="C62" s="230" t="s">
        <v>402</v>
      </c>
      <c r="D62" s="231" t="s">
        <v>403</v>
      </c>
      <c r="E62" s="230">
        <f>VLOOKUP(B62,'NEW JARAK'!$B$2:$H$19998,7,FALSE)</f>
        <v>9.7</v>
      </c>
      <c r="F62" s="232" t="str">
        <f>VLOOKUP(G62,'AREA SPV &amp; AM'!$J$7:$K$22,2,FALSE)</f>
        <v>Asep Setiawan</v>
      </c>
      <c r="G62" s="229" t="s">
        <v>134</v>
      </c>
      <c r="H62" s="232" t="str">
        <f>VLOOKUP(I62,'AREA SPV &amp; AM'!$B$7:$C$88,2,FALSE)</f>
        <v>Toto Yunianto</v>
      </c>
      <c r="I62" s="229" t="s">
        <v>135</v>
      </c>
      <c r="J62" s="250">
        <v>38958</v>
      </c>
      <c r="K62" s="251" t="s">
        <v>404</v>
      </c>
      <c r="L62" s="252" t="s">
        <v>405</v>
      </c>
      <c r="M62" s="252" t="s">
        <v>56</v>
      </c>
      <c r="N62" s="252" t="s">
        <v>115</v>
      </c>
      <c r="O62" s="253">
        <v>41376</v>
      </c>
      <c r="P62" s="254" t="s">
        <v>406</v>
      </c>
      <c r="Q62" s="254" t="s">
        <v>407</v>
      </c>
      <c r="R62" s="255" t="s">
        <v>408</v>
      </c>
      <c r="S62" s="229"/>
      <c r="T62" s="209"/>
    </row>
    <row r="63" spans="1:20">
      <c r="A63" s="229">
        <v>51</v>
      </c>
      <c r="B63" s="230" t="s">
        <v>409</v>
      </c>
      <c r="C63" s="230" t="s">
        <v>410</v>
      </c>
      <c r="D63" s="231" t="s">
        <v>266</v>
      </c>
      <c r="E63" s="230">
        <f>VLOOKUP(B63,'NEW JARAK'!$B$2:$H$19998,7,FALSE)</f>
        <v>36.1</v>
      </c>
      <c r="F63" s="232" t="str">
        <f>VLOOKUP(G63,'AREA SPV &amp; AM'!$J$7:$K$22,2,FALSE)</f>
        <v>Asep Setiawan</v>
      </c>
      <c r="G63" s="229" t="s">
        <v>134</v>
      </c>
      <c r="H63" s="232" t="str">
        <f>VLOOKUP(I63,'AREA SPV &amp; AM'!$B$7:$C$88,2,FALSE)</f>
        <v>Toto Yunianto</v>
      </c>
      <c r="I63" s="229" t="s">
        <v>135</v>
      </c>
      <c r="J63" s="250">
        <v>38960</v>
      </c>
      <c r="K63" s="251" t="s">
        <v>411</v>
      </c>
      <c r="L63" s="252" t="s">
        <v>412</v>
      </c>
      <c r="M63" s="252" t="s">
        <v>266</v>
      </c>
      <c r="N63" s="252" t="s">
        <v>236</v>
      </c>
      <c r="O63" s="253">
        <v>41256</v>
      </c>
      <c r="P63" s="254" t="s">
        <v>413</v>
      </c>
      <c r="Q63" s="330" t="s">
        <v>414</v>
      </c>
      <c r="R63" s="255" t="s">
        <v>415</v>
      </c>
      <c r="S63" s="229"/>
      <c r="T63" s="209"/>
    </row>
    <row r="64" customHeight="1" spans="1:20">
      <c r="A64" s="229">
        <v>52</v>
      </c>
      <c r="B64" s="230" t="s">
        <v>416</v>
      </c>
      <c r="C64" s="230" t="s">
        <v>416</v>
      </c>
      <c r="D64" s="231" t="s">
        <v>417</v>
      </c>
      <c r="E64" s="230">
        <f>VLOOKUP(B64,'NEW JARAK'!$B$2:$H$19998,7,FALSE)</f>
        <v>60.8</v>
      </c>
      <c r="F64" s="232" t="str">
        <f>VLOOKUP(G64,'AREA SPV &amp; AM'!$J$7:$K$22,2,FALSE)</f>
        <v>Triyono Bin Yoso Pawiro</v>
      </c>
      <c r="G64" s="229" t="s">
        <v>33</v>
      </c>
      <c r="H64" s="232" t="str">
        <f>VLOOKUP(I64,'AREA SPV &amp; AM'!$B$7:$C$88,2,FALSE)</f>
        <v>Agus Piali</v>
      </c>
      <c r="I64" s="229" t="s">
        <v>34</v>
      </c>
      <c r="J64" s="250">
        <v>38969</v>
      </c>
      <c r="K64" s="251" t="s">
        <v>418</v>
      </c>
      <c r="L64" s="252" t="s">
        <v>157</v>
      </c>
      <c r="M64" s="252" t="s">
        <v>95</v>
      </c>
      <c r="N64" s="252" t="s">
        <v>38</v>
      </c>
      <c r="O64" s="253">
        <v>17111</v>
      </c>
      <c r="P64" s="254" t="s">
        <v>419</v>
      </c>
      <c r="Q64" s="330" t="s">
        <v>420</v>
      </c>
      <c r="R64" s="255" t="s">
        <v>421</v>
      </c>
      <c r="S64" s="229"/>
      <c r="T64" s="209"/>
    </row>
    <row r="65" spans="1:20">
      <c r="A65" s="229">
        <v>53</v>
      </c>
      <c r="B65" s="230" t="s">
        <v>422</v>
      </c>
      <c r="C65" s="230" t="s">
        <v>423</v>
      </c>
      <c r="D65" s="231" t="s">
        <v>424</v>
      </c>
      <c r="E65" s="230">
        <f>VLOOKUP(B65,'NEW JARAK'!$B$2:$H$19998,7,FALSE)</f>
        <v>59.1</v>
      </c>
      <c r="F65" s="232" t="str">
        <f>VLOOKUP(G65,'AREA SPV &amp; AM'!$J$7:$K$22,2,FALSE)</f>
        <v>Suharno</v>
      </c>
      <c r="G65" s="229" t="s">
        <v>78</v>
      </c>
      <c r="H65" s="232" t="str">
        <f>VLOOKUP(I65,'AREA SPV &amp; AM'!$B$7:$C$88,2,FALSE)</f>
        <v>Rizki Hikmatul Rahmawan</v>
      </c>
      <c r="I65" s="229" t="s">
        <v>120</v>
      </c>
      <c r="J65" s="250">
        <v>38989</v>
      </c>
      <c r="K65" s="251" t="s">
        <v>425</v>
      </c>
      <c r="L65" s="252" t="s">
        <v>94</v>
      </c>
      <c r="M65" s="252" t="s">
        <v>95</v>
      </c>
      <c r="N65" s="252" t="s">
        <v>38</v>
      </c>
      <c r="O65" s="253">
        <v>17113</v>
      </c>
      <c r="P65" s="254" t="s">
        <v>426</v>
      </c>
      <c r="Q65" s="254" t="s">
        <v>427</v>
      </c>
      <c r="R65" s="255" t="s">
        <v>428</v>
      </c>
      <c r="S65" s="229"/>
      <c r="T65" s="209"/>
    </row>
    <row r="66" customHeight="1" spans="1:20">
      <c r="A66" s="229">
        <v>54</v>
      </c>
      <c r="B66" s="230" t="s">
        <v>429</v>
      </c>
      <c r="C66" s="230" t="s">
        <v>429</v>
      </c>
      <c r="D66" s="231" t="s">
        <v>430</v>
      </c>
      <c r="E66" s="230">
        <f>VLOOKUP(B66,'NEW JARAK'!$B$2:$H$19998,7,FALSE)</f>
        <v>68</v>
      </c>
      <c r="F66" s="232" t="str">
        <f>VLOOKUP(G66,'AREA SPV &amp; AM'!$J$7:$K$22,2,FALSE)</f>
        <v>Asep Setiawan</v>
      </c>
      <c r="G66" s="229" t="s">
        <v>134</v>
      </c>
      <c r="H66" s="232" t="str">
        <f>VLOOKUP(I66,'AREA SPV &amp; AM'!$B$7:$C$88,2,FALSE)</f>
        <v>Toto Yunianto</v>
      </c>
      <c r="I66" s="229" t="s">
        <v>135</v>
      </c>
      <c r="J66" s="250">
        <v>39007</v>
      </c>
      <c r="K66" s="251" t="s">
        <v>431</v>
      </c>
      <c r="L66" s="252" t="s">
        <v>432</v>
      </c>
      <c r="M66" s="252" t="s">
        <v>57</v>
      </c>
      <c r="N66" s="252" t="s">
        <v>38</v>
      </c>
      <c r="O66" s="253">
        <v>17145</v>
      </c>
      <c r="P66" s="254" t="s">
        <v>433</v>
      </c>
      <c r="Q66" s="330" t="s">
        <v>434</v>
      </c>
      <c r="R66" s="255" t="s">
        <v>435</v>
      </c>
      <c r="S66" s="229"/>
      <c r="T66" s="209"/>
    </row>
    <row r="67" spans="1:20">
      <c r="A67" s="229">
        <v>55</v>
      </c>
      <c r="B67" s="230" t="s">
        <v>436</v>
      </c>
      <c r="C67" s="230" t="s">
        <v>436</v>
      </c>
      <c r="D67" s="231" t="s">
        <v>437</v>
      </c>
      <c r="E67" s="230">
        <f>VLOOKUP(B67,'NEW JARAK'!$B$2:$H$19998,7,FALSE)</f>
        <v>11.6</v>
      </c>
      <c r="F67" s="232" t="str">
        <f>VLOOKUP(G67,'AREA SPV &amp; AM'!$J$7:$K$22,2,FALSE)</f>
        <v>Asep Setiawan</v>
      </c>
      <c r="G67" s="229" t="s">
        <v>134</v>
      </c>
      <c r="H67" s="232" t="str">
        <f>VLOOKUP(I67,'AREA SPV &amp; AM'!$B$7:$C$88,2,FALSE)</f>
        <v>Toto Yunianto</v>
      </c>
      <c r="I67" s="229" t="s">
        <v>135</v>
      </c>
      <c r="J67" s="250">
        <v>39009</v>
      </c>
      <c r="K67" s="251" t="s">
        <v>438</v>
      </c>
      <c r="L67" s="252" t="s">
        <v>439</v>
      </c>
      <c r="M67" s="252" t="s">
        <v>440</v>
      </c>
      <c r="N67" s="252" t="s">
        <v>115</v>
      </c>
      <c r="O67" s="253">
        <v>41375</v>
      </c>
      <c r="P67" s="254" t="s">
        <v>441</v>
      </c>
      <c r="Q67" s="330" t="s">
        <v>442</v>
      </c>
      <c r="R67" s="255" t="s">
        <v>443</v>
      </c>
      <c r="S67" s="229"/>
      <c r="T67" s="209"/>
    </row>
    <row r="68" spans="1:20">
      <c r="A68" s="229">
        <v>56</v>
      </c>
      <c r="B68" s="230" t="s">
        <v>444</v>
      </c>
      <c r="C68" s="230" t="s">
        <v>444</v>
      </c>
      <c r="D68" s="231" t="s">
        <v>445</v>
      </c>
      <c r="E68" s="230">
        <f>VLOOKUP(B68,'NEW JARAK'!$B$2:$H$19998,7,FALSE)</f>
        <v>30.7</v>
      </c>
      <c r="F68" s="232" t="str">
        <f>VLOOKUP(G68,'AREA SPV &amp; AM'!$J$7:$K$22,2,FALSE)</f>
        <v>Asep Setiawan</v>
      </c>
      <c r="G68" s="229" t="s">
        <v>134</v>
      </c>
      <c r="H68" s="232" t="str">
        <f>VLOOKUP(I68,'AREA SPV &amp; AM'!$B$7:$C$88,2,FALSE)</f>
        <v>Toto Yunianto</v>
      </c>
      <c r="I68" s="229" t="s">
        <v>135</v>
      </c>
      <c r="J68" s="250">
        <v>39010</v>
      </c>
      <c r="K68" s="251" t="s">
        <v>446</v>
      </c>
      <c r="L68" s="252" t="s">
        <v>329</v>
      </c>
      <c r="M68" s="252" t="s">
        <v>322</v>
      </c>
      <c r="N68" s="252" t="s">
        <v>115</v>
      </c>
      <c r="O68" s="253">
        <v>41360</v>
      </c>
      <c r="P68" s="254" t="s">
        <v>447</v>
      </c>
      <c r="Q68" s="330" t="s">
        <v>448</v>
      </c>
      <c r="R68" s="255" t="s">
        <v>449</v>
      </c>
      <c r="S68" s="229"/>
      <c r="T68" s="209"/>
    </row>
    <row r="69" spans="1:20">
      <c r="A69" s="229">
        <v>57</v>
      </c>
      <c r="B69" s="230" t="s">
        <v>450</v>
      </c>
      <c r="C69" s="230" t="s">
        <v>450</v>
      </c>
      <c r="D69" s="231" t="s">
        <v>451</v>
      </c>
      <c r="E69" s="230">
        <f>VLOOKUP(B69,'NEW JARAK'!$B$2:$H$19998,7,FALSE)</f>
        <v>35.8</v>
      </c>
      <c r="F69" s="232" t="str">
        <f>VLOOKUP(G69,'AREA SPV &amp; AM'!$J$7:$K$22,2,FALSE)</f>
        <v>Asep Setiawan</v>
      </c>
      <c r="G69" s="229" t="s">
        <v>134</v>
      </c>
      <c r="H69" s="232" t="str">
        <f>VLOOKUP(I69,'AREA SPV &amp; AM'!$B$7:$C$88,2,FALSE)</f>
        <v>Toto Yunianto</v>
      </c>
      <c r="I69" s="229" t="s">
        <v>135</v>
      </c>
      <c r="J69" s="250">
        <v>39042</v>
      </c>
      <c r="K69" s="251" t="s">
        <v>452</v>
      </c>
      <c r="L69" s="252" t="s">
        <v>453</v>
      </c>
      <c r="M69" s="252" t="s">
        <v>114</v>
      </c>
      <c r="N69" s="252" t="s">
        <v>115</v>
      </c>
      <c r="O69" s="253">
        <v>41312</v>
      </c>
      <c r="P69" s="254" t="s">
        <v>454</v>
      </c>
      <c r="Q69" s="330" t="s">
        <v>455</v>
      </c>
      <c r="R69" s="255" t="s">
        <v>456</v>
      </c>
      <c r="S69" s="229"/>
      <c r="T69" s="209"/>
    </row>
    <row r="70" spans="1:20">
      <c r="A70" s="229">
        <v>58</v>
      </c>
      <c r="B70" s="230" t="s">
        <v>457</v>
      </c>
      <c r="C70" s="230" t="s">
        <v>457</v>
      </c>
      <c r="D70" s="231" t="s">
        <v>458</v>
      </c>
      <c r="E70" s="230">
        <f>VLOOKUP(B70,'NEW JARAK'!$B$2:$H$19998,7,FALSE)</f>
        <v>13.4</v>
      </c>
      <c r="F70" s="232" t="str">
        <f>VLOOKUP(G70,'AREA SPV &amp; AM'!$J$7:$K$22,2,FALSE)</f>
        <v>Asep Setiawan</v>
      </c>
      <c r="G70" s="229" t="s">
        <v>134</v>
      </c>
      <c r="H70" s="232" t="str">
        <f>VLOOKUP(I70,'AREA SPV &amp; AM'!$B$7:$C$88,2,FALSE)</f>
        <v>Toto Yunianto</v>
      </c>
      <c r="I70" s="229" t="s">
        <v>135</v>
      </c>
      <c r="J70" s="250">
        <v>39057</v>
      </c>
      <c r="K70" s="251" t="s">
        <v>459</v>
      </c>
      <c r="L70" s="252" t="s">
        <v>182</v>
      </c>
      <c r="M70" s="252" t="s">
        <v>182</v>
      </c>
      <c r="N70" s="252" t="s">
        <v>115</v>
      </c>
      <c r="O70" s="253">
        <v>41377</v>
      </c>
      <c r="P70" s="254" t="s">
        <v>460</v>
      </c>
      <c r="Q70" s="254" t="s">
        <v>461</v>
      </c>
      <c r="R70" s="255" t="s">
        <v>462</v>
      </c>
      <c r="S70" s="229"/>
      <c r="T70" s="209"/>
    </row>
    <row r="71" customHeight="1" spans="1:20">
      <c r="A71" s="229">
        <v>59</v>
      </c>
      <c r="B71" s="230" t="s">
        <v>463</v>
      </c>
      <c r="C71" s="230" t="s">
        <v>463</v>
      </c>
      <c r="D71" s="231" t="s">
        <v>464</v>
      </c>
      <c r="E71" s="230">
        <f>VLOOKUP(B71,'NEW JARAK'!$B$2:$H$19998,7,FALSE)</f>
        <v>64.4</v>
      </c>
      <c r="F71" s="232" t="str">
        <f>VLOOKUP(G71,'AREA SPV &amp; AM'!$J$7:$K$22,2,FALSE)</f>
        <v>Asep Setiawan</v>
      </c>
      <c r="G71" s="229" t="s">
        <v>134</v>
      </c>
      <c r="H71" s="232" t="str">
        <f>VLOOKUP(I71,'AREA SPV &amp; AM'!$B$7:$C$88,2,FALSE)</f>
        <v>Toto Yunianto</v>
      </c>
      <c r="I71" s="229" t="s">
        <v>135</v>
      </c>
      <c r="J71" s="250">
        <v>39067</v>
      </c>
      <c r="K71" s="251" t="s">
        <v>465</v>
      </c>
      <c r="L71" s="252" t="s">
        <v>466</v>
      </c>
      <c r="M71" s="252" t="s">
        <v>107</v>
      </c>
      <c r="N71" s="252" t="s">
        <v>38</v>
      </c>
      <c r="O71" s="253">
        <v>17148</v>
      </c>
      <c r="P71" s="254" t="s">
        <v>467</v>
      </c>
      <c r="Q71" s="330" t="s">
        <v>468</v>
      </c>
      <c r="R71" s="255" t="s">
        <v>469</v>
      </c>
      <c r="S71" s="229"/>
      <c r="T71" s="209"/>
    </row>
    <row r="72" customHeight="1" spans="1:20">
      <c r="A72" s="229">
        <v>60</v>
      </c>
      <c r="B72" s="230" t="s">
        <v>470</v>
      </c>
      <c r="C72" s="230" t="s">
        <v>470</v>
      </c>
      <c r="D72" s="231" t="s">
        <v>471</v>
      </c>
      <c r="E72" s="230">
        <f>VLOOKUP(B72,'NEW JARAK'!$B$2:$H$19998,7,FALSE)</f>
        <v>65</v>
      </c>
      <c r="F72" s="232" t="str">
        <f>VLOOKUP(G72,'AREA SPV &amp; AM'!$J$7:$K$22,2,FALSE)</f>
        <v>Triyono Bin Yoso Pawiro</v>
      </c>
      <c r="G72" s="229" t="s">
        <v>33</v>
      </c>
      <c r="H72" s="232" t="str">
        <f>VLOOKUP(I72,'AREA SPV &amp; AM'!$B$7:$C$88,2,FALSE)</f>
        <v>Agus Piali</v>
      </c>
      <c r="I72" s="229" t="s">
        <v>34</v>
      </c>
      <c r="J72" s="250">
        <v>39070</v>
      </c>
      <c r="K72" s="251" t="s">
        <v>472</v>
      </c>
      <c r="L72" s="252" t="s">
        <v>473</v>
      </c>
      <c r="M72" s="252" t="s">
        <v>48</v>
      </c>
      <c r="N72" s="252" t="s">
        <v>49</v>
      </c>
      <c r="O72" s="253">
        <v>17510</v>
      </c>
      <c r="P72" s="254" t="s">
        <v>474</v>
      </c>
      <c r="Q72" s="330" t="s">
        <v>475</v>
      </c>
      <c r="R72" s="255" t="s">
        <v>476</v>
      </c>
      <c r="S72" s="229"/>
      <c r="T72" s="209"/>
    </row>
    <row r="73" customHeight="1" spans="1:20">
      <c r="A73" s="229">
        <v>61</v>
      </c>
      <c r="B73" s="230" t="s">
        <v>477</v>
      </c>
      <c r="C73" s="230" t="s">
        <v>477</v>
      </c>
      <c r="D73" s="231" t="s">
        <v>478</v>
      </c>
      <c r="E73" s="230">
        <f>VLOOKUP(B73,'NEW JARAK'!$B$2:$H$19998,7,FALSE)</f>
        <v>5.3</v>
      </c>
      <c r="F73" s="232" t="str">
        <f>VLOOKUP(G73,'AREA SPV &amp; AM'!$J$7:$K$22,2,FALSE)</f>
        <v>Triyono Bin Yoso Pawiro</v>
      </c>
      <c r="G73" s="229" t="s">
        <v>33</v>
      </c>
      <c r="H73" s="232" t="str">
        <f>VLOOKUP(I73,'AREA SPV &amp; AM'!$B$7:$C$88,2,FALSE)</f>
        <v>Agus Piali</v>
      </c>
      <c r="I73" s="229" t="s">
        <v>34</v>
      </c>
      <c r="J73" s="250">
        <v>39081</v>
      </c>
      <c r="K73" s="251" t="s">
        <v>479</v>
      </c>
      <c r="L73" s="252" t="s">
        <v>478</v>
      </c>
      <c r="M73" s="252" t="s">
        <v>480</v>
      </c>
      <c r="N73" s="252" t="s">
        <v>353</v>
      </c>
      <c r="O73" s="253">
        <v>41181</v>
      </c>
      <c r="P73" s="254" t="s">
        <v>481</v>
      </c>
      <c r="Q73" s="254" t="s">
        <v>482</v>
      </c>
      <c r="R73" s="255" t="s">
        <v>483</v>
      </c>
      <c r="S73" s="229"/>
      <c r="T73" s="209"/>
    </row>
    <row r="74" customHeight="1" spans="1:20">
      <c r="A74" s="229">
        <v>62</v>
      </c>
      <c r="B74" s="230" t="s">
        <v>484</v>
      </c>
      <c r="C74" s="230" t="s">
        <v>485</v>
      </c>
      <c r="D74" s="231" t="s">
        <v>486</v>
      </c>
      <c r="E74" s="230">
        <f>VLOOKUP(B74,'NEW JARAK'!$B$2:$H$19998,7,FALSE)</f>
        <v>62</v>
      </c>
      <c r="F74" s="232" t="str">
        <f>VLOOKUP(G74,'AREA SPV &amp; AM'!$J$7:$K$22,2,FALSE)</f>
        <v>Triyono Bin Yoso Pawiro</v>
      </c>
      <c r="G74" s="229" t="s">
        <v>33</v>
      </c>
      <c r="H74" s="232" t="str">
        <f>VLOOKUP(I74,'AREA SPV &amp; AM'!$B$7:$C$88,2,FALSE)</f>
        <v>Agus Piali</v>
      </c>
      <c r="I74" s="229" t="s">
        <v>34</v>
      </c>
      <c r="J74" s="250">
        <v>39100</v>
      </c>
      <c r="K74" s="251" t="s">
        <v>487</v>
      </c>
      <c r="L74" s="252" t="s">
        <v>398</v>
      </c>
      <c r="M74" s="252" t="s">
        <v>95</v>
      </c>
      <c r="N74" s="252" t="s">
        <v>38</v>
      </c>
      <c r="O74" s="253">
        <v>17112</v>
      </c>
      <c r="P74" s="254" t="s">
        <v>488</v>
      </c>
      <c r="Q74" s="330" t="s">
        <v>489</v>
      </c>
      <c r="R74" s="255" t="s">
        <v>490</v>
      </c>
      <c r="S74" s="229"/>
      <c r="T74" s="209"/>
    </row>
    <row r="75" spans="1:20">
      <c r="A75" s="229">
        <v>63</v>
      </c>
      <c r="B75" s="230" t="s">
        <v>491</v>
      </c>
      <c r="C75" s="230" t="s">
        <v>491</v>
      </c>
      <c r="D75" s="231" t="s">
        <v>492</v>
      </c>
      <c r="E75" s="230">
        <f>VLOOKUP(B75,'NEW JARAK'!$B$2:$H$19998,7,FALSE)</f>
        <v>21</v>
      </c>
      <c r="F75" s="232" t="str">
        <f>VLOOKUP(G75,'AREA SPV &amp; AM'!$J$7:$K$22,2,FALSE)</f>
        <v>Triyono Bin Yoso Pawiro</v>
      </c>
      <c r="G75" s="229" t="s">
        <v>33</v>
      </c>
      <c r="H75" s="232" t="str">
        <f>VLOOKUP(I75,'AREA SPV &amp; AM'!$B$7:$C$88,2,FALSE)</f>
        <v>Agus Piali</v>
      </c>
      <c r="I75" s="229" t="s">
        <v>34</v>
      </c>
      <c r="J75" s="250">
        <v>39130</v>
      </c>
      <c r="K75" s="251" t="s">
        <v>493</v>
      </c>
      <c r="L75" s="252" t="s">
        <v>494</v>
      </c>
      <c r="M75" s="252" t="s">
        <v>495</v>
      </c>
      <c r="N75" s="252" t="s">
        <v>353</v>
      </c>
      <c r="O75" s="253">
        <v>41172</v>
      </c>
      <c r="P75" s="254" t="s">
        <v>496</v>
      </c>
      <c r="Q75" s="254" t="s">
        <v>497</v>
      </c>
      <c r="R75" s="255" t="s">
        <v>498</v>
      </c>
      <c r="S75" s="229"/>
      <c r="T75" s="209"/>
    </row>
    <row r="76" customHeight="1" spans="1:20">
      <c r="A76" s="229">
        <v>64</v>
      </c>
      <c r="B76" s="230" t="s">
        <v>499</v>
      </c>
      <c r="C76" s="230" t="s">
        <v>499</v>
      </c>
      <c r="D76" s="231" t="s">
        <v>500</v>
      </c>
      <c r="E76" s="230">
        <f>VLOOKUP(B76,'NEW JARAK'!$B$2:$H$19998,7,FALSE)</f>
        <v>0.3</v>
      </c>
      <c r="F76" s="232" t="str">
        <f>VLOOKUP(G76,'AREA SPV &amp; AM'!$J$7:$K$22,2,FALSE)</f>
        <v>Rochmad Rochmadon</v>
      </c>
      <c r="G76" s="229" t="s">
        <v>312</v>
      </c>
      <c r="H76" s="232" t="str">
        <f>VLOOKUP(I76,'AREA SPV &amp; AM'!$B$7:$C$88,2,FALSE)</f>
        <v>Razief Noor Alhijarah</v>
      </c>
      <c r="I76" s="229" t="s">
        <v>313</v>
      </c>
      <c r="J76" s="250">
        <v>39134</v>
      </c>
      <c r="K76" s="251" t="s">
        <v>501</v>
      </c>
      <c r="L76" s="252" t="s">
        <v>502</v>
      </c>
      <c r="M76" s="252" t="s">
        <v>480</v>
      </c>
      <c r="N76" s="252" t="s">
        <v>353</v>
      </c>
      <c r="O76" s="253">
        <v>41181</v>
      </c>
      <c r="P76" s="254" t="s">
        <v>503</v>
      </c>
      <c r="Q76" s="330" t="s">
        <v>504</v>
      </c>
      <c r="R76" s="255" t="s">
        <v>505</v>
      </c>
      <c r="S76" s="229"/>
      <c r="T76" s="209"/>
    </row>
    <row r="77" spans="1:20">
      <c r="A77" s="229">
        <v>65</v>
      </c>
      <c r="B77" s="230" t="s">
        <v>506</v>
      </c>
      <c r="C77" s="230" t="s">
        <v>506</v>
      </c>
      <c r="D77" s="231" t="s">
        <v>507</v>
      </c>
      <c r="E77" s="230">
        <f>VLOOKUP(B77,'NEW JARAK'!$B$2:$H$19998,7,FALSE)</f>
        <v>26.4</v>
      </c>
      <c r="F77" s="232" t="str">
        <f>VLOOKUP(G77,'AREA SPV &amp; AM'!$J$7:$K$22,2,FALSE)</f>
        <v>Asep Setiawan</v>
      </c>
      <c r="G77" s="229" t="s">
        <v>134</v>
      </c>
      <c r="H77" s="232" t="str">
        <f>VLOOKUP(I77,'AREA SPV &amp; AM'!$B$7:$C$88,2,FALSE)</f>
        <v>Toto Yunianto</v>
      </c>
      <c r="I77" s="229" t="s">
        <v>135</v>
      </c>
      <c r="J77" s="250">
        <v>39160</v>
      </c>
      <c r="K77" s="251" t="s">
        <v>508</v>
      </c>
      <c r="L77" s="252" t="s">
        <v>509</v>
      </c>
      <c r="M77" s="252" t="s">
        <v>174</v>
      </c>
      <c r="N77" s="252" t="s">
        <v>115</v>
      </c>
      <c r="O77" s="253">
        <v>41371</v>
      </c>
      <c r="P77" s="254" t="s">
        <v>510</v>
      </c>
      <c r="Q77" s="330" t="s">
        <v>511</v>
      </c>
      <c r="R77" s="255" t="s">
        <v>512</v>
      </c>
      <c r="S77" s="229"/>
      <c r="T77" s="209"/>
    </row>
    <row r="78" spans="1:20">
      <c r="A78" s="229">
        <v>66</v>
      </c>
      <c r="B78" s="230" t="s">
        <v>513</v>
      </c>
      <c r="C78" s="230" t="s">
        <v>513</v>
      </c>
      <c r="D78" s="231" t="s">
        <v>514</v>
      </c>
      <c r="E78" s="230">
        <f>VLOOKUP(B78,'NEW JARAK'!$B$2:$H$19998,7,FALSE)</f>
        <v>54.2</v>
      </c>
      <c r="F78" s="232" t="str">
        <f>VLOOKUP(G78,'AREA SPV &amp; AM'!$J$7:$K$22,2,FALSE)</f>
        <v>Asep Setiawan</v>
      </c>
      <c r="G78" s="229" t="s">
        <v>134</v>
      </c>
      <c r="H78" s="232" t="str">
        <f>VLOOKUP(I78,'AREA SPV &amp; AM'!$B$7:$C$88,2,FALSE)</f>
        <v>Toto Yunianto</v>
      </c>
      <c r="I78" s="229" t="s">
        <v>135</v>
      </c>
      <c r="J78" s="250">
        <v>39168</v>
      </c>
      <c r="K78" s="251" t="s">
        <v>515</v>
      </c>
      <c r="L78" s="252" t="s">
        <v>516</v>
      </c>
      <c r="M78" s="252" t="s">
        <v>291</v>
      </c>
      <c r="N78" s="252" t="s">
        <v>49</v>
      </c>
      <c r="O78" s="253">
        <v>17520</v>
      </c>
      <c r="P78" s="254" t="s">
        <v>517</v>
      </c>
      <c r="Q78" s="254" t="s">
        <v>518</v>
      </c>
      <c r="R78" s="255" t="s">
        <v>519</v>
      </c>
      <c r="S78" s="229"/>
      <c r="T78" s="209"/>
    </row>
    <row r="79" customHeight="1" spans="1:20">
      <c r="A79" s="229">
        <v>67</v>
      </c>
      <c r="B79" s="230" t="s">
        <v>520</v>
      </c>
      <c r="C79" s="230" t="s">
        <v>520</v>
      </c>
      <c r="D79" s="231" t="s">
        <v>521</v>
      </c>
      <c r="E79" s="230">
        <f>VLOOKUP(B79,'NEW JARAK'!$B$2:$H$19998,7,FALSE)</f>
        <v>30.5</v>
      </c>
      <c r="F79" s="232" t="str">
        <f>VLOOKUP(G79,'AREA SPV &amp; AM'!$J$7:$K$22,2,FALSE)</f>
        <v>Suharno</v>
      </c>
      <c r="G79" s="229" t="s">
        <v>78</v>
      </c>
      <c r="H79" s="232" t="str">
        <f>VLOOKUP(I79,'AREA SPV &amp; AM'!$B$7:$C$88,2,FALSE)</f>
        <v>Rizki Hikmatul Rahmawan</v>
      </c>
      <c r="I79" s="229" t="s">
        <v>120</v>
      </c>
      <c r="J79" s="250">
        <v>39171</v>
      </c>
      <c r="K79" s="251" t="s">
        <v>522</v>
      </c>
      <c r="L79" s="252" t="s">
        <v>523</v>
      </c>
      <c r="M79" s="252" t="s">
        <v>208</v>
      </c>
      <c r="N79" s="252" t="s">
        <v>115</v>
      </c>
      <c r="O79" s="253">
        <v>41313</v>
      </c>
      <c r="P79" s="254" t="s">
        <v>524</v>
      </c>
      <c r="Q79" s="330" t="s">
        <v>525</v>
      </c>
      <c r="R79" s="255" t="s">
        <v>526</v>
      </c>
      <c r="S79" s="229"/>
      <c r="T79" s="209"/>
    </row>
    <row r="80" spans="1:20">
      <c r="A80" s="229">
        <v>68</v>
      </c>
      <c r="B80" s="230" t="s">
        <v>527</v>
      </c>
      <c r="C80" s="230" t="s">
        <v>528</v>
      </c>
      <c r="D80" s="231" t="s">
        <v>529</v>
      </c>
      <c r="E80" s="230">
        <f>VLOOKUP(B80,'NEW JARAK'!$B$2:$H$19998,7,FALSE)</f>
        <v>62.4</v>
      </c>
      <c r="F80" s="232" t="str">
        <f>VLOOKUP(G80,'AREA SPV &amp; AM'!$J$7:$K$22,2,FALSE)</f>
        <v>Triyono Bin Yoso Pawiro</v>
      </c>
      <c r="G80" s="229" t="s">
        <v>33</v>
      </c>
      <c r="H80" s="232" t="str">
        <f>VLOOKUP(I80,'AREA SPV &amp; AM'!$B$7:$C$88,2,FALSE)</f>
        <v>Agus Piali</v>
      </c>
      <c r="I80" s="229" t="s">
        <v>34</v>
      </c>
      <c r="J80" s="250">
        <v>39171</v>
      </c>
      <c r="K80" s="251" t="s">
        <v>530</v>
      </c>
      <c r="L80" s="252" t="s">
        <v>36</v>
      </c>
      <c r="M80" s="252" t="s">
        <v>37</v>
      </c>
      <c r="N80" s="252" t="s">
        <v>38</v>
      </c>
      <c r="O80" s="253">
        <v>17116</v>
      </c>
      <c r="P80" s="254" t="s">
        <v>531</v>
      </c>
      <c r="Q80" s="254" t="s">
        <v>532</v>
      </c>
      <c r="R80" s="255" t="s">
        <v>533</v>
      </c>
      <c r="S80" s="229"/>
      <c r="T80" s="209"/>
    </row>
    <row r="81" spans="1:20">
      <c r="A81" s="229">
        <v>69</v>
      </c>
      <c r="B81" s="230" t="s">
        <v>534</v>
      </c>
      <c r="C81" s="230" t="s">
        <v>535</v>
      </c>
      <c r="D81" s="231" t="s">
        <v>536</v>
      </c>
      <c r="E81" s="230">
        <f>VLOOKUP(B81,'NEW JARAK'!$B$2:$H$19998,7,FALSE)</f>
        <v>62.1</v>
      </c>
      <c r="F81" s="232" t="str">
        <f>VLOOKUP(G81,'AREA SPV &amp; AM'!$J$7:$K$22,2,FALSE)</f>
        <v>Mahrus</v>
      </c>
      <c r="G81" s="229" t="s">
        <v>141</v>
      </c>
      <c r="H81" s="232" t="str">
        <f>VLOOKUP(I81,'AREA SPV &amp; AM'!$B$7:$C$88,2,FALSE)</f>
        <v>Epi Sumantri</v>
      </c>
      <c r="I81" s="229" t="s">
        <v>142</v>
      </c>
      <c r="J81" s="250">
        <v>39171</v>
      </c>
      <c r="K81" s="251" t="s">
        <v>537</v>
      </c>
      <c r="L81" s="252" t="s">
        <v>538</v>
      </c>
      <c r="M81" s="252" t="s">
        <v>107</v>
      </c>
      <c r="N81" s="252" t="s">
        <v>38</v>
      </c>
      <c r="O81" s="253">
        <v>17141</v>
      </c>
      <c r="P81" s="254" t="s">
        <v>539</v>
      </c>
      <c r="Q81" s="254" t="s">
        <v>540</v>
      </c>
      <c r="R81" s="255" t="s">
        <v>541</v>
      </c>
      <c r="S81" s="229"/>
      <c r="T81" s="209"/>
    </row>
    <row r="82" spans="1:20">
      <c r="A82" s="229">
        <v>70</v>
      </c>
      <c r="B82" s="230" t="s">
        <v>542</v>
      </c>
      <c r="C82" s="230" t="s">
        <v>542</v>
      </c>
      <c r="D82" s="231" t="s">
        <v>543</v>
      </c>
      <c r="E82" s="230">
        <f>VLOOKUP(B82,'NEW JARAK'!$B$2:$H$19998,7,FALSE)</f>
        <v>27</v>
      </c>
      <c r="F82" s="232" t="str">
        <f>VLOOKUP(G82,'AREA SPV &amp; AM'!$J$7:$K$22,2,FALSE)</f>
        <v>Edi Riswandi</v>
      </c>
      <c r="G82" s="229" t="s">
        <v>62</v>
      </c>
      <c r="H82" s="232" t="str">
        <f>VLOOKUP(I82,'AREA SPV &amp; AM'!$B$7:$C$88,2,FALSE)</f>
        <v>Nur Jamal</v>
      </c>
      <c r="I82" s="229" t="s">
        <v>63</v>
      </c>
      <c r="J82" s="250">
        <v>39193</v>
      </c>
      <c r="K82" s="251" t="s">
        <v>544</v>
      </c>
      <c r="L82" s="252" t="s">
        <v>545</v>
      </c>
      <c r="M82" s="252" t="s">
        <v>208</v>
      </c>
      <c r="N82" s="252" t="s">
        <v>115</v>
      </c>
      <c r="O82" s="253">
        <v>41313</v>
      </c>
      <c r="P82" s="254" t="s">
        <v>546</v>
      </c>
      <c r="Q82" s="254" t="s">
        <v>547</v>
      </c>
      <c r="R82" s="255" t="s">
        <v>548</v>
      </c>
      <c r="S82" s="254"/>
      <c r="T82" s="209"/>
    </row>
    <row r="83" spans="1:20">
      <c r="A83" s="229">
        <v>71</v>
      </c>
      <c r="B83" s="230" t="s">
        <v>549</v>
      </c>
      <c r="C83" s="230" t="s">
        <v>549</v>
      </c>
      <c r="D83" s="231" t="s">
        <v>550</v>
      </c>
      <c r="E83" s="230">
        <f>VLOOKUP(B83,'NEW JARAK'!$B$2:$H$19998,7,FALSE)</f>
        <v>67.2</v>
      </c>
      <c r="F83" s="232" t="str">
        <f>VLOOKUP(G83,'AREA SPV &amp; AM'!$J$7:$K$22,2,FALSE)</f>
        <v>Asep Setiawan</v>
      </c>
      <c r="G83" s="229" t="s">
        <v>134</v>
      </c>
      <c r="H83" s="232" t="str">
        <f>VLOOKUP(I83,'AREA SPV &amp; AM'!$B$7:$C$88,2,FALSE)</f>
        <v>Toto Yunianto</v>
      </c>
      <c r="I83" s="229" t="s">
        <v>135</v>
      </c>
      <c r="J83" s="250">
        <v>39199</v>
      </c>
      <c r="K83" s="251" t="s">
        <v>551</v>
      </c>
      <c r="L83" s="252" t="s">
        <v>552</v>
      </c>
      <c r="M83" s="252" t="s">
        <v>553</v>
      </c>
      <c r="N83" s="252" t="s">
        <v>49</v>
      </c>
      <c r="O83" s="253">
        <v>17320</v>
      </c>
      <c r="P83" s="254" t="s">
        <v>554</v>
      </c>
      <c r="Q83" s="330" t="s">
        <v>555</v>
      </c>
      <c r="R83" s="255" t="s">
        <v>556</v>
      </c>
      <c r="S83" s="229"/>
      <c r="T83" s="209"/>
    </row>
    <row r="84" spans="1:20">
      <c r="A84" s="229">
        <v>72</v>
      </c>
      <c r="B84" s="230" t="s">
        <v>557</v>
      </c>
      <c r="C84" s="230" t="s">
        <v>557</v>
      </c>
      <c r="D84" s="231" t="s">
        <v>558</v>
      </c>
      <c r="E84" s="230">
        <f>VLOOKUP(B84,'NEW JARAK'!$B$2:$H$19998,7,FALSE)</f>
        <v>47.7</v>
      </c>
      <c r="F84" s="232" t="str">
        <f>VLOOKUP(G84,'AREA SPV &amp; AM'!$J$7:$K$22,2,FALSE)</f>
        <v>Rochmad Rochmadon</v>
      </c>
      <c r="G84" s="229" t="s">
        <v>312</v>
      </c>
      <c r="H84" s="232" t="str">
        <f>VLOOKUP(I84,'AREA SPV &amp; AM'!$B$7:$C$88,2,FALSE)</f>
        <v>Razief Noor Alhijarah</v>
      </c>
      <c r="I84" s="229" t="s">
        <v>313</v>
      </c>
      <c r="J84" s="250">
        <v>39202</v>
      </c>
      <c r="K84" s="251" t="s">
        <v>559</v>
      </c>
      <c r="L84" s="252" t="s">
        <v>560</v>
      </c>
      <c r="M84" s="252" t="s">
        <v>561</v>
      </c>
      <c r="N84" s="252" t="s">
        <v>236</v>
      </c>
      <c r="O84" s="253">
        <v>41211</v>
      </c>
      <c r="P84" s="254" t="s">
        <v>562</v>
      </c>
      <c r="Q84" s="330" t="s">
        <v>563</v>
      </c>
      <c r="R84" s="255" t="s">
        <v>564</v>
      </c>
      <c r="S84" s="229"/>
      <c r="T84" s="209"/>
    </row>
    <row r="85" spans="1:20">
      <c r="A85" s="229">
        <v>73</v>
      </c>
      <c r="B85" s="230" t="s">
        <v>565</v>
      </c>
      <c r="C85" s="230" t="s">
        <v>566</v>
      </c>
      <c r="D85" s="231" t="s">
        <v>567</v>
      </c>
      <c r="E85" s="230">
        <f>VLOOKUP(B85,'NEW JARAK'!$B$2:$H$19998,7,FALSE)</f>
        <v>62.8</v>
      </c>
      <c r="F85" s="232" t="str">
        <f>VLOOKUP(G85,'AREA SPV &amp; AM'!$J$7:$K$22,2,FALSE)</f>
        <v>Triyono Bin Yoso Pawiro</v>
      </c>
      <c r="G85" s="229" t="s">
        <v>33</v>
      </c>
      <c r="H85" s="232" t="str">
        <f>VLOOKUP(I85,'AREA SPV &amp; AM'!$B$7:$C$88,2,FALSE)</f>
        <v>Agus Piali</v>
      </c>
      <c r="I85" s="229" t="s">
        <v>34</v>
      </c>
      <c r="J85" s="250">
        <v>39232</v>
      </c>
      <c r="K85" s="251" t="s">
        <v>568</v>
      </c>
      <c r="L85" s="252" t="s">
        <v>569</v>
      </c>
      <c r="M85" s="252" t="s">
        <v>37</v>
      </c>
      <c r="N85" s="252" t="s">
        <v>38</v>
      </c>
      <c r="O85" s="253">
        <v>17117</v>
      </c>
      <c r="P85" s="254" t="s">
        <v>570</v>
      </c>
      <c r="Q85" s="254" t="s">
        <v>571</v>
      </c>
      <c r="R85" s="255" t="s">
        <v>572</v>
      </c>
      <c r="S85" s="229"/>
      <c r="T85" s="209"/>
    </row>
    <row r="86" spans="1:20">
      <c r="A86" s="229">
        <v>74</v>
      </c>
      <c r="B86" s="230" t="s">
        <v>573</v>
      </c>
      <c r="C86" s="230" t="s">
        <v>574</v>
      </c>
      <c r="D86" s="231" t="s">
        <v>575</v>
      </c>
      <c r="E86" s="230">
        <f>VLOOKUP(B86,'NEW JARAK'!$B$2:$H$19998,7,FALSE)</f>
        <v>65.4</v>
      </c>
      <c r="F86" s="232" t="str">
        <f>VLOOKUP(G86,'AREA SPV &amp; AM'!$J$7:$K$22,2,FALSE)</f>
        <v>Suharno</v>
      </c>
      <c r="G86" s="229" t="s">
        <v>78</v>
      </c>
      <c r="H86" s="232" t="str">
        <f>VLOOKUP(I86,'AREA SPV &amp; AM'!$B$7:$C$88,2,FALSE)</f>
        <v>Rizki Hikmatul Rahmawan</v>
      </c>
      <c r="I86" s="229" t="s">
        <v>120</v>
      </c>
      <c r="J86" s="250">
        <v>39252</v>
      </c>
      <c r="K86" s="251" t="s">
        <v>576</v>
      </c>
      <c r="L86" s="252" t="s">
        <v>577</v>
      </c>
      <c r="M86" s="252" t="s">
        <v>245</v>
      </c>
      <c r="N86" s="252" t="s">
        <v>38</v>
      </c>
      <c r="O86" s="253">
        <v>17156</v>
      </c>
      <c r="P86" s="254" t="s">
        <v>578</v>
      </c>
      <c r="Q86" s="330" t="s">
        <v>579</v>
      </c>
      <c r="R86" s="255" t="s">
        <v>580</v>
      </c>
      <c r="S86" s="229"/>
      <c r="T86" s="209"/>
    </row>
    <row r="87" customHeight="1" spans="1:20">
      <c r="A87" s="229">
        <v>75</v>
      </c>
      <c r="B87" s="230" t="s">
        <v>581</v>
      </c>
      <c r="C87" s="230" t="s">
        <v>581</v>
      </c>
      <c r="D87" s="231" t="s">
        <v>582</v>
      </c>
      <c r="E87" s="230">
        <f>VLOOKUP(B87,'NEW JARAK'!$B$2:$H$19998,7,FALSE)</f>
        <v>65.6</v>
      </c>
      <c r="F87" s="232" t="str">
        <f>VLOOKUP(G87,'AREA SPV &amp; AM'!$J$7:$K$22,2,FALSE)</f>
        <v>Agus Hermawan</v>
      </c>
      <c r="G87" s="229" t="s">
        <v>583</v>
      </c>
      <c r="H87" s="232" t="str">
        <f>VLOOKUP(I87,'AREA SPV &amp; AM'!$B$7:$C$88,2,FALSE)</f>
        <v>Ari Sudaryanto</v>
      </c>
      <c r="I87" s="229" t="s">
        <v>584</v>
      </c>
      <c r="J87" s="250">
        <v>39258</v>
      </c>
      <c r="K87" s="251" t="s">
        <v>585</v>
      </c>
      <c r="L87" s="252" t="s">
        <v>586</v>
      </c>
      <c r="M87" s="252" t="s">
        <v>107</v>
      </c>
      <c r="N87" s="252" t="s">
        <v>38</v>
      </c>
      <c r="O87" s="253">
        <v>17147</v>
      </c>
      <c r="P87" s="254" t="s">
        <v>587</v>
      </c>
      <c r="Q87" s="330" t="s">
        <v>588</v>
      </c>
      <c r="R87" s="255" t="s">
        <v>589</v>
      </c>
      <c r="S87" s="229"/>
      <c r="T87" s="209"/>
    </row>
    <row r="88" spans="1:20">
      <c r="A88" s="229">
        <v>76</v>
      </c>
      <c r="B88" s="230" t="s">
        <v>590</v>
      </c>
      <c r="C88" s="230" t="s">
        <v>590</v>
      </c>
      <c r="D88" s="231" t="s">
        <v>591</v>
      </c>
      <c r="E88" s="230">
        <f>VLOOKUP(B88,'NEW JARAK'!$B$2:$H$19998,7,FALSE)</f>
        <v>66.9</v>
      </c>
      <c r="F88" s="232" t="str">
        <f>VLOOKUP(G88,'AREA SPV &amp; AM'!$J$7:$K$22,2,FALSE)</f>
        <v>Asep Setiawan</v>
      </c>
      <c r="G88" s="229" t="s">
        <v>134</v>
      </c>
      <c r="H88" s="232" t="str">
        <f>VLOOKUP(I88,'AREA SPV &amp; AM'!$B$7:$C$88,2,FALSE)</f>
        <v>Toto Yunianto</v>
      </c>
      <c r="I88" s="229" t="s">
        <v>135</v>
      </c>
      <c r="J88" s="250">
        <v>39273</v>
      </c>
      <c r="K88" s="251" t="s">
        <v>592</v>
      </c>
      <c r="L88" s="252" t="s">
        <v>36</v>
      </c>
      <c r="M88" s="252" t="s">
        <v>37</v>
      </c>
      <c r="N88" s="252" t="s">
        <v>38</v>
      </c>
      <c r="O88" s="253">
        <v>17116</v>
      </c>
      <c r="P88" s="254" t="s">
        <v>593</v>
      </c>
      <c r="Q88" s="254" t="s">
        <v>594</v>
      </c>
      <c r="R88" s="255" t="s">
        <v>595</v>
      </c>
      <c r="S88" s="229"/>
      <c r="T88" s="209"/>
    </row>
    <row r="89" customHeight="1" spans="1:20">
      <c r="A89" s="229">
        <v>77</v>
      </c>
      <c r="B89" s="230" t="s">
        <v>596</v>
      </c>
      <c r="C89" s="230" t="s">
        <v>596</v>
      </c>
      <c r="D89" s="231" t="s">
        <v>597</v>
      </c>
      <c r="E89" s="230">
        <f>VLOOKUP(B89,'NEW JARAK'!$B$2:$H$19998,7,FALSE)</f>
        <v>37.4</v>
      </c>
      <c r="F89" s="232" t="str">
        <f>VLOOKUP(G89,'AREA SPV &amp; AM'!$J$7:$K$22,2,FALSE)</f>
        <v>Asep Setiawan</v>
      </c>
      <c r="G89" s="229" t="s">
        <v>134</v>
      </c>
      <c r="H89" s="232" t="str">
        <f>VLOOKUP(I89,'AREA SPV &amp; AM'!$B$7:$C$88,2,FALSE)</f>
        <v>Toto Yunianto</v>
      </c>
      <c r="I89" s="229" t="s">
        <v>135</v>
      </c>
      <c r="J89" s="250">
        <v>39290</v>
      </c>
      <c r="K89" s="251" t="s">
        <v>598</v>
      </c>
      <c r="L89" s="252" t="s">
        <v>597</v>
      </c>
      <c r="M89" s="252" t="s">
        <v>597</v>
      </c>
      <c r="N89" s="252" t="s">
        <v>49</v>
      </c>
      <c r="O89" s="253">
        <v>17540</v>
      </c>
      <c r="P89" s="254" t="s">
        <v>599</v>
      </c>
      <c r="Q89" s="330" t="s">
        <v>600</v>
      </c>
      <c r="R89" s="255" t="s">
        <v>601</v>
      </c>
      <c r="S89" s="254"/>
      <c r="T89" s="209"/>
    </row>
    <row r="90" customHeight="1" spans="1:20">
      <c r="A90" s="229">
        <v>78</v>
      </c>
      <c r="B90" s="230" t="s">
        <v>602</v>
      </c>
      <c r="C90" s="230" t="s">
        <v>602</v>
      </c>
      <c r="D90" s="231" t="s">
        <v>603</v>
      </c>
      <c r="E90" s="230">
        <f>VLOOKUP(B90,'NEW JARAK'!$B$2:$H$19998,7,FALSE)</f>
        <v>69.3</v>
      </c>
      <c r="F90" s="232" t="str">
        <f>VLOOKUP(G90,'AREA SPV &amp; AM'!$J$7:$K$22,2,FALSE)</f>
        <v>Asep Setiawan</v>
      </c>
      <c r="G90" s="229" t="s">
        <v>134</v>
      </c>
      <c r="H90" s="232" t="str">
        <f>VLOOKUP(I90,'AREA SPV &amp; AM'!$B$7:$C$88,2,FALSE)</f>
        <v>Toto Yunianto</v>
      </c>
      <c r="I90" s="229" t="s">
        <v>135</v>
      </c>
      <c r="J90" s="250">
        <v>39308</v>
      </c>
      <c r="K90" s="251" t="s">
        <v>604</v>
      </c>
      <c r="L90" s="252" t="s">
        <v>603</v>
      </c>
      <c r="M90" s="252" t="s">
        <v>605</v>
      </c>
      <c r="N90" s="252" t="s">
        <v>115</v>
      </c>
      <c r="O90" s="253">
        <v>41353</v>
      </c>
      <c r="P90" s="254" t="s">
        <v>606</v>
      </c>
      <c r="Q90" s="330" t="s">
        <v>607</v>
      </c>
      <c r="R90" s="255" t="s">
        <v>608</v>
      </c>
      <c r="S90" s="229"/>
      <c r="T90" s="209"/>
    </row>
    <row r="91" customHeight="1" spans="1:20">
      <c r="A91" s="229">
        <v>79</v>
      </c>
      <c r="B91" s="230" t="s">
        <v>609</v>
      </c>
      <c r="C91" s="230" t="s">
        <v>609</v>
      </c>
      <c r="D91" s="231" t="s">
        <v>610</v>
      </c>
      <c r="E91" s="230">
        <f>VLOOKUP(B91,'NEW JARAK'!$B$2:$H$19998,7,FALSE)</f>
        <v>55.3</v>
      </c>
      <c r="F91" s="232" t="str">
        <f>VLOOKUP(G91,'AREA SPV &amp; AM'!$J$7:$K$22,2,FALSE)</f>
        <v>Triyono Bin Yoso Pawiro</v>
      </c>
      <c r="G91" s="229" t="s">
        <v>33</v>
      </c>
      <c r="H91" s="232" t="str">
        <f>VLOOKUP(I91,'AREA SPV &amp; AM'!$B$7:$C$88,2,FALSE)</f>
        <v>Agus Piali</v>
      </c>
      <c r="I91" s="229" t="s">
        <v>34</v>
      </c>
      <c r="J91" s="250">
        <v>39350</v>
      </c>
      <c r="K91" s="251" t="s">
        <v>611</v>
      </c>
      <c r="L91" s="252" t="s">
        <v>391</v>
      </c>
      <c r="M91" s="252" t="s">
        <v>336</v>
      </c>
      <c r="N91" s="252" t="s">
        <v>49</v>
      </c>
      <c r="O91" s="253">
        <v>17330</v>
      </c>
      <c r="P91" s="254" t="s">
        <v>612</v>
      </c>
      <c r="Q91" s="330" t="s">
        <v>613</v>
      </c>
      <c r="R91" s="255" t="s">
        <v>614</v>
      </c>
      <c r="S91" s="229"/>
      <c r="T91" s="209"/>
    </row>
    <row r="92" spans="1:20">
      <c r="A92" s="229">
        <v>80</v>
      </c>
      <c r="B92" s="230" t="s">
        <v>615</v>
      </c>
      <c r="C92" s="230" t="s">
        <v>615</v>
      </c>
      <c r="D92" s="231" t="s">
        <v>616</v>
      </c>
      <c r="E92" s="230">
        <f>VLOOKUP(B92,'NEW JARAK'!$B$2:$H$19998,7,FALSE)</f>
        <v>38</v>
      </c>
      <c r="F92" s="232" t="str">
        <f>VLOOKUP(G92,'AREA SPV &amp; AM'!$J$7:$K$22,2,FALSE)</f>
        <v>Asep Setiawan</v>
      </c>
      <c r="G92" s="229" t="s">
        <v>134</v>
      </c>
      <c r="H92" s="232" t="str">
        <f>VLOOKUP(I92,'AREA SPV &amp; AM'!$B$7:$C$88,2,FALSE)</f>
        <v>Toto Yunianto</v>
      </c>
      <c r="I92" s="229" t="s">
        <v>135</v>
      </c>
      <c r="J92" s="250">
        <v>39351</v>
      </c>
      <c r="K92" s="251" t="s">
        <v>617</v>
      </c>
      <c r="L92" s="252" t="s">
        <v>618</v>
      </c>
      <c r="M92" s="252" t="s">
        <v>114</v>
      </c>
      <c r="N92" s="252" t="s">
        <v>115</v>
      </c>
      <c r="O92" s="253">
        <v>41315</v>
      </c>
      <c r="P92" s="254" t="s">
        <v>619</v>
      </c>
      <c r="Q92" s="330" t="s">
        <v>620</v>
      </c>
      <c r="R92" s="255" t="s">
        <v>621</v>
      </c>
      <c r="S92" s="254"/>
      <c r="T92" s="209"/>
    </row>
    <row r="93" customHeight="1" spans="1:20">
      <c r="A93" s="229">
        <v>81</v>
      </c>
      <c r="B93" s="230" t="s">
        <v>622</v>
      </c>
      <c r="C93" s="230" t="s">
        <v>622</v>
      </c>
      <c r="D93" s="231" t="s">
        <v>623</v>
      </c>
      <c r="E93" s="230">
        <f>VLOOKUP(B93,'NEW JARAK'!$B$2:$H$19998,7,FALSE)</f>
        <v>61.2</v>
      </c>
      <c r="F93" s="232" t="str">
        <f>VLOOKUP(G93,'AREA SPV &amp; AM'!$J$7:$K$22,2,FALSE)</f>
        <v>Triyono Bin Yoso Pawiro</v>
      </c>
      <c r="G93" s="229" t="s">
        <v>33</v>
      </c>
      <c r="H93" s="232" t="str">
        <f>VLOOKUP(I93,'AREA SPV &amp; AM'!$B$7:$C$88,2,FALSE)</f>
        <v>Agus Piali</v>
      </c>
      <c r="I93" s="229" t="s">
        <v>34</v>
      </c>
      <c r="J93" s="250">
        <v>39354</v>
      </c>
      <c r="K93" s="251" t="s">
        <v>624</v>
      </c>
      <c r="L93" s="252" t="s">
        <v>625</v>
      </c>
      <c r="M93" s="252" t="s">
        <v>48</v>
      </c>
      <c r="N93" s="252" t="s">
        <v>49</v>
      </c>
      <c r="O93" s="253">
        <v>17510</v>
      </c>
      <c r="P93" s="254" t="s">
        <v>626</v>
      </c>
      <c r="Q93" s="330" t="s">
        <v>627</v>
      </c>
      <c r="R93" s="255" t="s">
        <v>628</v>
      </c>
      <c r="S93" s="229"/>
      <c r="T93" s="209"/>
    </row>
    <row r="94" spans="1:20">
      <c r="A94" s="229">
        <v>82</v>
      </c>
      <c r="B94" s="230" t="s">
        <v>629</v>
      </c>
      <c r="C94" s="230" t="s">
        <v>629</v>
      </c>
      <c r="D94" s="231" t="s">
        <v>630</v>
      </c>
      <c r="E94" s="230">
        <f>VLOOKUP(B94,'NEW JARAK'!$B$2:$H$19998,7,FALSE)</f>
        <v>67.8</v>
      </c>
      <c r="F94" s="232" t="str">
        <f>VLOOKUP(G94,'AREA SPV &amp; AM'!$J$7:$K$22,2,FALSE)</f>
        <v>Asep Setiawan</v>
      </c>
      <c r="G94" s="229" t="s">
        <v>134</v>
      </c>
      <c r="H94" s="232" t="str">
        <f>VLOOKUP(I94,'AREA SPV &amp; AM'!$B$7:$C$88,2,FALSE)</f>
        <v>Toto Yunianto</v>
      </c>
      <c r="I94" s="229" t="s">
        <v>135</v>
      </c>
      <c r="J94" s="250">
        <v>39414</v>
      </c>
      <c r="K94" s="251" t="s">
        <v>631</v>
      </c>
      <c r="L94" s="252" t="s">
        <v>56</v>
      </c>
      <c r="M94" s="252" t="s">
        <v>57</v>
      </c>
      <c r="N94" s="252" t="s">
        <v>38</v>
      </c>
      <c r="O94" s="253">
        <v>17133</v>
      </c>
      <c r="P94" s="254" t="s">
        <v>632</v>
      </c>
      <c r="Q94" s="330" t="s">
        <v>633</v>
      </c>
      <c r="R94" s="255" t="s">
        <v>634</v>
      </c>
      <c r="S94" s="254"/>
      <c r="T94" s="209"/>
    </row>
    <row r="95" spans="1:20">
      <c r="A95" s="229">
        <v>83</v>
      </c>
      <c r="B95" s="230" t="s">
        <v>635</v>
      </c>
      <c r="C95" s="230" t="s">
        <v>635</v>
      </c>
      <c r="D95" s="231" t="s">
        <v>636</v>
      </c>
      <c r="E95" s="230">
        <f>VLOOKUP(B95,'NEW JARAK'!$B$2:$H$19998,7,FALSE)</f>
        <v>64.7</v>
      </c>
      <c r="F95" s="232" t="str">
        <f>VLOOKUP(G95,'AREA SPV &amp; AM'!$J$7:$K$22,2,FALSE)</f>
        <v>Triyono Bin Yoso Pawiro</v>
      </c>
      <c r="G95" s="229" t="s">
        <v>33</v>
      </c>
      <c r="H95" s="232" t="str">
        <f>VLOOKUP(I95,'AREA SPV &amp; AM'!$B$7:$C$88,2,FALSE)</f>
        <v>Agus Piali</v>
      </c>
      <c r="I95" s="229" t="s">
        <v>34</v>
      </c>
      <c r="J95" s="250">
        <v>39445</v>
      </c>
      <c r="K95" s="251" t="s">
        <v>637</v>
      </c>
      <c r="L95" s="252" t="s">
        <v>538</v>
      </c>
      <c r="M95" s="252" t="s">
        <v>107</v>
      </c>
      <c r="N95" s="252" t="s">
        <v>38</v>
      </c>
      <c r="O95" s="253">
        <v>17141</v>
      </c>
      <c r="P95" s="254" t="s">
        <v>638</v>
      </c>
      <c r="Q95" s="330" t="s">
        <v>639</v>
      </c>
      <c r="R95" s="255" t="s">
        <v>640</v>
      </c>
      <c r="S95" s="229"/>
      <c r="T95" s="209"/>
    </row>
    <row r="96" spans="1:20">
      <c r="A96" s="229">
        <v>84</v>
      </c>
      <c r="B96" s="230" t="s">
        <v>641</v>
      </c>
      <c r="C96" s="230" t="s">
        <v>641</v>
      </c>
      <c r="D96" s="231" t="s">
        <v>642</v>
      </c>
      <c r="E96" s="230">
        <f>VLOOKUP(B96,'NEW JARAK'!$B$2:$H$19998,7,FALSE)</f>
        <v>60.8</v>
      </c>
      <c r="F96" s="232" t="str">
        <f>VLOOKUP(G96,'AREA SPV &amp; AM'!$J$7:$K$22,2,FALSE)</f>
        <v>Triyono Bin Yoso Pawiro</v>
      </c>
      <c r="G96" s="229" t="s">
        <v>33</v>
      </c>
      <c r="H96" s="232" t="str">
        <f>VLOOKUP(I96,'AREA SPV &amp; AM'!$B$7:$C$88,2,FALSE)</f>
        <v>Agus Piali</v>
      </c>
      <c r="I96" s="229" t="s">
        <v>34</v>
      </c>
      <c r="J96" s="250">
        <v>39519</v>
      </c>
      <c r="K96" s="251" t="s">
        <v>643</v>
      </c>
      <c r="L96" s="252" t="s">
        <v>625</v>
      </c>
      <c r="M96" s="252" t="s">
        <v>48</v>
      </c>
      <c r="N96" s="252" t="s">
        <v>49</v>
      </c>
      <c r="O96" s="253">
        <v>17510</v>
      </c>
      <c r="P96" s="254" t="s">
        <v>644</v>
      </c>
      <c r="Q96" s="330" t="s">
        <v>645</v>
      </c>
      <c r="R96" s="255" t="s">
        <v>646</v>
      </c>
      <c r="S96" s="229"/>
      <c r="T96" s="209"/>
    </row>
    <row r="97" spans="1:20">
      <c r="A97" s="229">
        <v>85</v>
      </c>
      <c r="B97" s="230" t="s">
        <v>647</v>
      </c>
      <c r="C97" s="230" t="s">
        <v>647</v>
      </c>
      <c r="D97" s="231" t="s">
        <v>648</v>
      </c>
      <c r="E97" s="230">
        <f>VLOOKUP(B97,'NEW JARAK'!$B$2:$H$19998,7,FALSE)</f>
        <v>62.5</v>
      </c>
      <c r="F97" s="232" t="str">
        <f>VLOOKUP(G97,'AREA SPV &amp; AM'!$J$7:$K$22,2,FALSE)</f>
        <v>Triyono Bin Yoso Pawiro</v>
      </c>
      <c r="G97" s="229" t="s">
        <v>33</v>
      </c>
      <c r="H97" s="232" t="str">
        <f>VLOOKUP(I97,'AREA SPV &amp; AM'!$B$7:$C$88,2,FALSE)</f>
        <v>Agus Piali</v>
      </c>
      <c r="I97" s="229" t="s">
        <v>34</v>
      </c>
      <c r="J97" s="250">
        <v>39536</v>
      </c>
      <c r="K97" s="251" t="s">
        <v>649</v>
      </c>
      <c r="L97" s="252" t="s">
        <v>228</v>
      </c>
      <c r="M97" s="252" t="s">
        <v>48</v>
      </c>
      <c r="N97" s="252" t="s">
        <v>49</v>
      </c>
      <c r="O97" s="253">
        <v>17510</v>
      </c>
      <c r="P97" s="254" t="s">
        <v>650</v>
      </c>
      <c r="Q97" s="330" t="s">
        <v>651</v>
      </c>
      <c r="R97" s="255" t="s">
        <v>652</v>
      </c>
      <c r="S97" s="229"/>
      <c r="T97" s="209"/>
    </row>
    <row r="98" spans="1:20">
      <c r="A98" s="229">
        <v>86</v>
      </c>
      <c r="B98" s="230" t="s">
        <v>653</v>
      </c>
      <c r="C98" s="230" t="s">
        <v>654</v>
      </c>
      <c r="D98" s="231" t="s">
        <v>655</v>
      </c>
      <c r="E98" s="230">
        <f>VLOOKUP(B98,'NEW JARAK'!$B$2:$H$19998,7,FALSE)</f>
        <v>29.8</v>
      </c>
      <c r="F98" s="232" t="str">
        <f>VLOOKUP(G98,'AREA SPV &amp; AM'!$J$7:$K$22,2,FALSE)</f>
        <v>Asep Setiawan</v>
      </c>
      <c r="G98" s="229" t="s">
        <v>134</v>
      </c>
      <c r="H98" s="232" t="str">
        <f>VLOOKUP(I98,'AREA SPV &amp; AM'!$B$7:$C$88,2,FALSE)</f>
        <v>Toto Yunianto</v>
      </c>
      <c r="I98" s="229" t="s">
        <v>135</v>
      </c>
      <c r="J98" s="250">
        <v>39562</v>
      </c>
      <c r="K98" s="251" t="s">
        <v>656</v>
      </c>
      <c r="L98" s="252" t="s">
        <v>657</v>
      </c>
      <c r="M98" s="252" t="s">
        <v>658</v>
      </c>
      <c r="N98" s="252" t="s">
        <v>115</v>
      </c>
      <c r="O98" s="253">
        <v>41386</v>
      </c>
      <c r="P98" s="254" t="s">
        <v>659</v>
      </c>
      <c r="Q98" s="330" t="s">
        <v>660</v>
      </c>
      <c r="R98" s="255" t="s">
        <v>661</v>
      </c>
      <c r="S98" s="229"/>
      <c r="T98" s="209"/>
    </row>
    <row r="99" customHeight="1" spans="1:20">
      <c r="A99" s="229">
        <v>87</v>
      </c>
      <c r="B99" s="230" t="s">
        <v>662</v>
      </c>
      <c r="C99" s="230" t="s">
        <v>662</v>
      </c>
      <c r="D99" s="231" t="s">
        <v>663</v>
      </c>
      <c r="E99" s="230">
        <f>VLOOKUP(B99,'NEW JARAK'!$B$2:$H$19998,7,FALSE)</f>
        <v>64.3</v>
      </c>
      <c r="F99" s="232" t="str">
        <f>VLOOKUP(G99,'AREA SPV &amp; AM'!$J$7:$K$22,2,FALSE)</f>
        <v>Mahrus</v>
      </c>
      <c r="G99" s="229" t="s">
        <v>141</v>
      </c>
      <c r="H99" s="232" t="str">
        <f>VLOOKUP(I99,'AREA SPV &amp; AM'!$B$7:$C$88,2,FALSE)</f>
        <v>Epi Sumantri</v>
      </c>
      <c r="I99" s="229" t="s">
        <v>142</v>
      </c>
      <c r="J99" s="250">
        <v>39568</v>
      </c>
      <c r="K99" s="251" t="s">
        <v>664</v>
      </c>
      <c r="L99" s="252" t="s">
        <v>106</v>
      </c>
      <c r="M99" s="252" t="s">
        <v>107</v>
      </c>
      <c r="N99" s="252" t="s">
        <v>38</v>
      </c>
      <c r="O99" s="253">
        <v>17144</v>
      </c>
      <c r="P99" s="254" t="s">
        <v>665</v>
      </c>
      <c r="Q99" s="330" t="s">
        <v>666</v>
      </c>
      <c r="R99" s="255" t="s">
        <v>667</v>
      </c>
      <c r="S99" s="229"/>
      <c r="T99" s="209"/>
    </row>
    <row r="100" spans="1:20">
      <c r="A100" s="229">
        <v>88</v>
      </c>
      <c r="B100" s="230" t="s">
        <v>668</v>
      </c>
      <c r="C100" s="230" t="s">
        <v>668</v>
      </c>
      <c r="D100" s="231" t="s">
        <v>669</v>
      </c>
      <c r="E100" s="230">
        <f>VLOOKUP(B100,'NEW JARAK'!$B$2:$H$19998,7,FALSE)</f>
        <v>53.8</v>
      </c>
      <c r="F100" s="232" t="str">
        <f>VLOOKUP(G100,'AREA SPV &amp; AM'!$J$7:$K$22,2,FALSE)</f>
        <v>Mahrus</v>
      </c>
      <c r="G100" s="229" t="s">
        <v>141</v>
      </c>
      <c r="H100" s="232" t="str">
        <f>VLOOKUP(I100,'AREA SPV &amp; AM'!$B$7:$C$88,2,FALSE)</f>
        <v>Epi Sumantri</v>
      </c>
      <c r="I100" s="229" t="s">
        <v>142</v>
      </c>
      <c r="J100" s="250">
        <v>39619</v>
      </c>
      <c r="K100" s="251" t="s">
        <v>670</v>
      </c>
      <c r="L100" s="252" t="s">
        <v>671</v>
      </c>
      <c r="M100" s="252" t="s">
        <v>48</v>
      </c>
      <c r="N100" s="252" t="s">
        <v>49</v>
      </c>
      <c r="O100" s="253">
        <v>17510</v>
      </c>
      <c r="P100" s="254" t="s">
        <v>672</v>
      </c>
      <c r="Q100" s="330" t="s">
        <v>673</v>
      </c>
      <c r="R100" s="255" t="s">
        <v>674</v>
      </c>
      <c r="S100" s="229"/>
      <c r="T100" s="209"/>
    </row>
    <row r="101" spans="1:20">
      <c r="A101" s="229">
        <v>89</v>
      </c>
      <c r="B101" s="230" t="s">
        <v>675</v>
      </c>
      <c r="C101" s="230" t="s">
        <v>675</v>
      </c>
      <c r="D101" s="231" t="s">
        <v>676</v>
      </c>
      <c r="E101" s="230">
        <f>VLOOKUP(B101,'NEW JARAK'!$B$2:$H$19998,7,FALSE)</f>
        <v>61.6</v>
      </c>
      <c r="F101" s="232" t="str">
        <f>VLOOKUP(G101,'AREA SPV &amp; AM'!$J$7:$K$22,2,FALSE)</f>
        <v>Mahrus</v>
      </c>
      <c r="G101" s="229" t="s">
        <v>141</v>
      </c>
      <c r="H101" s="232" t="str">
        <f>VLOOKUP(I101,'AREA SPV &amp; AM'!$B$7:$C$88,2,FALSE)</f>
        <v>Epi Sumantri</v>
      </c>
      <c r="I101" s="229" t="s">
        <v>142</v>
      </c>
      <c r="J101" s="250">
        <v>39625</v>
      </c>
      <c r="K101" s="251" t="s">
        <v>677</v>
      </c>
      <c r="L101" s="252" t="s">
        <v>473</v>
      </c>
      <c r="M101" s="252" t="s">
        <v>48</v>
      </c>
      <c r="N101" s="252" t="s">
        <v>49</v>
      </c>
      <c r="O101" s="253">
        <v>17510</v>
      </c>
      <c r="P101" s="254" t="s">
        <v>678</v>
      </c>
      <c r="Q101" s="330" t="s">
        <v>679</v>
      </c>
      <c r="R101" s="255" t="s">
        <v>680</v>
      </c>
      <c r="S101" s="229"/>
      <c r="T101" s="209"/>
    </row>
    <row r="102" customHeight="1" spans="1:20">
      <c r="A102" s="229">
        <v>90</v>
      </c>
      <c r="B102" s="230" t="s">
        <v>681</v>
      </c>
      <c r="C102" s="230" t="s">
        <v>681</v>
      </c>
      <c r="D102" s="231" t="s">
        <v>682</v>
      </c>
      <c r="E102" s="230">
        <f>VLOOKUP(B102,'NEW JARAK'!$B$2:$H$19998,7,FALSE)</f>
        <v>61.2</v>
      </c>
      <c r="F102" s="232" t="str">
        <f>VLOOKUP(G102,'AREA SPV &amp; AM'!$J$7:$K$22,2,FALSE)</f>
        <v>Mahrus</v>
      </c>
      <c r="G102" s="229" t="s">
        <v>141</v>
      </c>
      <c r="H102" s="232" t="str">
        <f>VLOOKUP(I102,'AREA SPV &amp; AM'!$B$7:$C$88,2,FALSE)</f>
        <v>Epi Sumantri</v>
      </c>
      <c r="I102" s="229" t="s">
        <v>142</v>
      </c>
      <c r="J102" s="250">
        <v>39625</v>
      </c>
      <c r="K102" s="251" t="s">
        <v>683</v>
      </c>
      <c r="L102" s="252" t="s">
        <v>684</v>
      </c>
      <c r="M102" s="252" t="s">
        <v>291</v>
      </c>
      <c r="N102" s="252" t="s">
        <v>49</v>
      </c>
      <c r="O102" s="253">
        <v>17520</v>
      </c>
      <c r="P102" s="254" t="s">
        <v>685</v>
      </c>
      <c r="Q102" s="254" t="s">
        <v>686</v>
      </c>
      <c r="R102" s="255" t="s">
        <v>687</v>
      </c>
      <c r="S102" s="229"/>
      <c r="T102" s="209"/>
    </row>
    <row r="103" customHeight="1" spans="1:20">
      <c r="A103" s="229">
        <v>91</v>
      </c>
      <c r="B103" s="230" t="s">
        <v>688</v>
      </c>
      <c r="C103" s="230" t="s">
        <v>688</v>
      </c>
      <c r="D103" s="231" t="s">
        <v>689</v>
      </c>
      <c r="E103" s="230">
        <f>VLOOKUP(B103,'NEW JARAK'!$B$2:$H$19998,7,FALSE)</f>
        <v>63.1</v>
      </c>
      <c r="F103" s="232" t="str">
        <f>VLOOKUP(G103,'AREA SPV &amp; AM'!$J$7:$K$22,2,FALSE)</f>
        <v>Mahrus</v>
      </c>
      <c r="G103" s="229" t="s">
        <v>141</v>
      </c>
      <c r="H103" s="232" t="str">
        <f>VLOOKUP(I103,'AREA SPV &amp; AM'!$B$7:$C$88,2,FALSE)</f>
        <v>Epi Sumantri</v>
      </c>
      <c r="I103" s="229" t="s">
        <v>142</v>
      </c>
      <c r="J103" s="250">
        <v>39626</v>
      </c>
      <c r="K103" s="251" t="s">
        <v>690</v>
      </c>
      <c r="L103" s="252" t="s">
        <v>228</v>
      </c>
      <c r="M103" s="252" t="s">
        <v>48</v>
      </c>
      <c r="N103" s="252" t="s">
        <v>49</v>
      </c>
      <c r="O103" s="253">
        <v>17510</v>
      </c>
      <c r="P103" s="254" t="s">
        <v>691</v>
      </c>
      <c r="Q103" s="330" t="s">
        <v>692</v>
      </c>
      <c r="R103" s="255" t="s">
        <v>693</v>
      </c>
      <c r="S103" s="229"/>
      <c r="T103" s="209"/>
    </row>
    <row r="104" customHeight="1" spans="1:20">
      <c r="A104" s="229">
        <v>92</v>
      </c>
      <c r="B104" s="230" t="s">
        <v>694</v>
      </c>
      <c r="C104" s="230" t="s">
        <v>694</v>
      </c>
      <c r="D104" s="231" t="s">
        <v>695</v>
      </c>
      <c r="E104" s="230">
        <f>VLOOKUP(B104,'NEW JARAK'!$B$2:$H$19998,7,FALSE)</f>
        <v>58.6</v>
      </c>
      <c r="F104" s="232" t="str">
        <f>VLOOKUP(G104,'AREA SPV &amp; AM'!$J$7:$K$22,2,FALSE)</f>
        <v>Mahrus</v>
      </c>
      <c r="G104" s="229" t="s">
        <v>141</v>
      </c>
      <c r="H104" s="232" t="str">
        <f>VLOOKUP(I104,'AREA SPV &amp; AM'!$B$7:$C$88,2,FALSE)</f>
        <v>Epi Sumantri</v>
      </c>
      <c r="I104" s="229" t="s">
        <v>142</v>
      </c>
      <c r="J104" s="250">
        <v>39644</v>
      </c>
      <c r="K104" s="251" t="s">
        <v>696</v>
      </c>
      <c r="L104" s="252" t="s">
        <v>244</v>
      </c>
      <c r="M104" s="252" t="s">
        <v>245</v>
      </c>
      <c r="N104" s="252" t="s">
        <v>38</v>
      </c>
      <c r="O104" s="253">
        <v>17158</v>
      </c>
      <c r="P104" s="254" t="s">
        <v>697</v>
      </c>
      <c r="Q104" s="330" t="s">
        <v>698</v>
      </c>
      <c r="R104" s="255" t="s">
        <v>699</v>
      </c>
      <c r="S104" s="229"/>
      <c r="T104" s="209"/>
    </row>
    <row r="105" s="207" customFormat="1" spans="1:20">
      <c r="A105" s="229">
        <v>93</v>
      </c>
      <c r="B105" s="230" t="s">
        <v>700</v>
      </c>
      <c r="C105" s="230" t="s">
        <v>700</v>
      </c>
      <c r="D105" s="231" t="s">
        <v>701</v>
      </c>
      <c r="E105" s="230">
        <f>VLOOKUP(B105,'NEW JARAK'!$B$2:$H$19998,7,FALSE)</f>
        <v>61.8</v>
      </c>
      <c r="F105" s="232" t="str">
        <f>VLOOKUP(G105,'AREA SPV &amp; AM'!$J$7:$K$22,2,FALSE)</f>
        <v>Mahrus</v>
      </c>
      <c r="G105" s="229" t="s">
        <v>141</v>
      </c>
      <c r="H105" s="232" t="str">
        <f>VLOOKUP(I105,'AREA SPV &amp; AM'!$B$7:$C$88,2,FALSE)</f>
        <v>Epi Sumantri</v>
      </c>
      <c r="I105" s="229" t="s">
        <v>142</v>
      </c>
      <c r="J105" s="250">
        <v>39660</v>
      </c>
      <c r="K105" s="251" t="s">
        <v>702</v>
      </c>
      <c r="L105" s="252" t="s">
        <v>703</v>
      </c>
      <c r="M105" s="252" t="s">
        <v>245</v>
      </c>
      <c r="N105" s="252" t="s">
        <v>38</v>
      </c>
      <c r="O105" s="253">
        <v>17157</v>
      </c>
      <c r="P105" s="254" t="s">
        <v>704</v>
      </c>
      <c r="Q105" s="330" t="s">
        <v>705</v>
      </c>
      <c r="R105" s="255" t="s">
        <v>706</v>
      </c>
      <c r="S105" s="229"/>
      <c r="T105" s="209"/>
    </row>
    <row r="106" spans="1:20">
      <c r="A106" s="229">
        <v>94</v>
      </c>
      <c r="B106" s="230" t="s">
        <v>707</v>
      </c>
      <c r="C106" s="230" t="s">
        <v>708</v>
      </c>
      <c r="D106" s="231" t="s">
        <v>709</v>
      </c>
      <c r="E106" s="230">
        <f>VLOOKUP(B106,'NEW JARAK'!$B$2:$H$19998,7,FALSE)</f>
        <v>63.5</v>
      </c>
      <c r="F106" s="232" t="str">
        <f>VLOOKUP(G106,'AREA SPV &amp; AM'!$J$7:$K$22,2,FALSE)</f>
        <v>Asep Setiawan</v>
      </c>
      <c r="G106" s="229" t="s">
        <v>134</v>
      </c>
      <c r="H106" s="232" t="str">
        <f>VLOOKUP(I106,'AREA SPV &amp; AM'!$B$7:$C$88,2,FALSE)</f>
        <v>Toto Yunianto</v>
      </c>
      <c r="I106" s="229" t="s">
        <v>135</v>
      </c>
      <c r="J106" s="250">
        <v>39660</v>
      </c>
      <c r="K106" s="251" t="s">
        <v>710</v>
      </c>
      <c r="L106" s="252" t="s">
        <v>106</v>
      </c>
      <c r="M106" s="252" t="s">
        <v>107</v>
      </c>
      <c r="N106" s="252" t="s">
        <v>38</v>
      </c>
      <c r="O106" s="253">
        <v>17144</v>
      </c>
      <c r="P106" s="254" t="s">
        <v>711</v>
      </c>
      <c r="Q106" s="330" t="s">
        <v>712</v>
      </c>
      <c r="R106" s="255" t="s">
        <v>713</v>
      </c>
      <c r="S106" s="229"/>
      <c r="T106" s="209"/>
    </row>
    <row r="107" spans="1:20">
      <c r="A107" s="229">
        <v>95</v>
      </c>
      <c r="B107" s="230" t="s">
        <v>714</v>
      </c>
      <c r="C107" s="230" t="s">
        <v>714</v>
      </c>
      <c r="D107" s="231" t="s">
        <v>715</v>
      </c>
      <c r="E107" s="230">
        <f>VLOOKUP(B107,'NEW JARAK'!$B$2:$H$19998,7,FALSE)</f>
        <v>68.4</v>
      </c>
      <c r="F107" s="232" t="str">
        <f>VLOOKUP(G107,'AREA SPV &amp; AM'!$J$7:$K$22,2,FALSE)</f>
        <v>Triyono Bin Yoso Pawiro</v>
      </c>
      <c r="G107" s="229" t="s">
        <v>33</v>
      </c>
      <c r="H107" s="232" t="str">
        <f>VLOOKUP(I107,'AREA SPV &amp; AM'!$B$7:$C$88,2,FALSE)</f>
        <v>Agus Piali</v>
      </c>
      <c r="I107" s="229" t="s">
        <v>34</v>
      </c>
      <c r="J107" s="250">
        <v>39675</v>
      </c>
      <c r="K107" s="251" t="s">
        <v>716</v>
      </c>
      <c r="L107" s="252" t="s">
        <v>569</v>
      </c>
      <c r="M107" s="252" t="s">
        <v>37</v>
      </c>
      <c r="N107" s="252" t="s">
        <v>38</v>
      </c>
      <c r="O107" s="253">
        <v>17117</v>
      </c>
      <c r="P107" s="254" t="s">
        <v>717</v>
      </c>
      <c r="Q107" s="254" t="s">
        <v>718</v>
      </c>
      <c r="R107" s="255" t="s">
        <v>719</v>
      </c>
      <c r="S107" s="229"/>
      <c r="T107" s="209"/>
    </row>
    <row r="108" customHeight="1" spans="1:20">
      <c r="A108" s="229">
        <v>96</v>
      </c>
      <c r="B108" s="230" t="s">
        <v>720</v>
      </c>
      <c r="C108" s="230" t="s">
        <v>720</v>
      </c>
      <c r="D108" s="231" t="s">
        <v>721</v>
      </c>
      <c r="E108" s="230">
        <f>VLOOKUP(B108,'NEW JARAK'!$B$2:$H$19998,7,FALSE)</f>
        <v>34.1</v>
      </c>
      <c r="F108" s="232" t="str">
        <f>VLOOKUP(G108,'AREA SPV &amp; AM'!$J$7:$K$22,2,FALSE)</f>
        <v>Triyono Bin Yoso Pawiro</v>
      </c>
      <c r="G108" s="229" t="s">
        <v>33</v>
      </c>
      <c r="H108" s="232" t="str">
        <f>VLOOKUP(I108,'AREA SPV &amp; AM'!$B$7:$C$88,2,FALSE)</f>
        <v>Agus Piali</v>
      </c>
      <c r="I108" s="229" t="s">
        <v>34</v>
      </c>
      <c r="J108" s="250">
        <v>39682</v>
      </c>
      <c r="K108" s="251" t="s">
        <v>722</v>
      </c>
      <c r="L108" s="252" t="s">
        <v>723</v>
      </c>
      <c r="M108" s="252" t="s">
        <v>322</v>
      </c>
      <c r="N108" s="252" t="s">
        <v>115</v>
      </c>
      <c r="O108" s="253">
        <v>41360</v>
      </c>
      <c r="P108" s="254" t="s">
        <v>724</v>
      </c>
      <c r="Q108" s="330" t="s">
        <v>725</v>
      </c>
      <c r="R108" s="255" t="s">
        <v>726</v>
      </c>
      <c r="S108" s="229"/>
      <c r="T108" s="209"/>
    </row>
    <row r="109" spans="1:20">
      <c r="A109" s="229">
        <v>97</v>
      </c>
      <c r="B109" s="230" t="s">
        <v>727</v>
      </c>
      <c r="C109" s="230" t="s">
        <v>727</v>
      </c>
      <c r="D109" s="231" t="s">
        <v>728</v>
      </c>
      <c r="E109" s="230">
        <f>VLOOKUP(B109,'NEW JARAK'!$B$2:$H$19998,7,FALSE)</f>
        <v>27.9</v>
      </c>
      <c r="F109" s="232" t="e">
        <f>VLOOKUP(G109,'AREA SPV &amp; AM'!$J$7:$K$22,2,FALSE)</f>
        <v>#N/A</v>
      </c>
      <c r="G109" s="229" t="e">
        <v>#N/A</v>
      </c>
      <c r="H109" s="232" t="e">
        <f>VLOOKUP(I109,'AREA SPV &amp; AM'!$B$7:$C$88,2,FALSE)</f>
        <v>#N/A</v>
      </c>
      <c r="I109" s="229" t="e">
        <v>#N/A</v>
      </c>
      <c r="J109" s="250">
        <v>39684</v>
      </c>
      <c r="K109" s="251" t="s">
        <v>729</v>
      </c>
      <c r="L109" s="252" t="s">
        <v>207</v>
      </c>
      <c r="M109" s="252" t="s">
        <v>208</v>
      </c>
      <c r="N109" s="252" t="s">
        <v>115</v>
      </c>
      <c r="O109" s="253">
        <v>41314</v>
      </c>
      <c r="P109" s="254" t="s">
        <v>730</v>
      </c>
      <c r="Q109" s="254" t="s">
        <v>731</v>
      </c>
      <c r="R109" s="255" t="s">
        <v>732</v>
      </c>
      <c r="S109" s="229"/>
      <c r="T109" s="209"/>
    </row>
    <row r="110" customHeight="1" spans="1:20">
      <c r="A110" s="229">
        <v>98</v>
      </c>
      <c r="B110" s="230" t="s">
        <v>733</v>
      </c>
      <c r="C110" s="230" t="s">
        <v>733</v>
      </c>
      <c r="D110" s="231" t="s">
        <v>734</v>
      </c>
      <c r="E110" s="230">
        <f>VLOOKUP(B110,'NEW JARAK'!$B$2:$H$19998,7,FALSE)</f>
        <v>62.3</v>
      </c>
      <c r="F110" s="232" t="str">
        <f>VLOOKUP(G110,'AREA SPV &amp; AM'!$J$7:$K$22,2,FALSE)</f>
        <v>Mahrus</v>
      </c>
      <c r="G110" s="229" t="s">
        <v>141</v>
      </c>
      <c r="H110" s="232" t="str">
        <f>VLOOKUP(I110,'AREA SPV &amp; AM'!$B$7:$C$88,2,FALSE)</f>
        <v>Epi Sumantri</v>
      </c>
      <c r="I110" s="229" t="s">
        <v>142</v>
      </c>
      <c r="J110" s="250">
        <v>39685</v>
      </c>
      <c r="K110" s="251" t="s">
        <v>735</v>
      </c>
      <c r="L110" s="252" t="s">
        <v>736</v>
      </c>
      <c r="M110" s="252" t="s">
        <v>737</v>
      </c>
      <c r="N110" s="252" t="s">
        <v>49</v>
      </c>
      <c r="O110" s="253">
        <v>17631</v>
      </c>
      <c r="P110" s="254" t="s">
        <v>738</v>
      </c>
      <c r="Q110" s="330" t="s">
        <v>739</v>
      </c>
      <c r="R110" s="255" t="s">
        <v>740</v>
      </c>
      <c r="S110" s="229"/>
      <c r="T110" s="209"/>
    </row>
    <row r="111" customHeight="1" spans="1:20">
      <c r="A111" s="229">
        <v>99</v>
      </c>
      <c r="B111" s="230" t="s">
        <v>741</v>
      </c>
      <c r="C111" s="230" t="s">
        <v>742</v>
      </c>
      <c r="D111" s="231" t="s">
        <v>743</v>
      </c>
      <c r="E111" s="230">
        <f>VLOOKUP(B111,'NEW JARAK'!$B$2:$H$19998,7,FALSE)</f>
        <v>65.2</v>
      </c>
      <c r="F111" s="232" t="str">
        <f>VLOOKUP(G111,'AREA SPV &amp; AM'!$J$7:$K$22,2,FALSE)</f>
        <v>Suharno</v>
      </c>
      <c r="G111" s="229" t="s">
        <v>78</v>
      </c>
      <c r="H111" s="232" t="str">
        <f>VLOOKUP(I111,'AREA SPV &amp; AM'!$B$7:$C$88,2,FALSE)</f>
        <v>Priyan Muharofian</v>
      </c>
      <c r="I111" s="229" t="s">
        <v>79</v>
      </c>
      <c r="J111" s="250">
        <v>39689</v>
      </c>
      <c r="K111" s="251" t="s">
        <v>744</v>
      </c>
      <c r="L111" s="252" t="s">
        <v>684</v>
      </c>
      <c r="M111" s="252" t="s">
        <v>291</v>
      </c>
      <c r="N111" s="252" t="s">
        <v>49</v>
      </c>
      <c r="O111" s="253">
        <v>17520</v>
      </c>
      <c r="P111" s="254" t="s">
        <v>745</v>
      </c>
      <c r="Q111" s="254" t="s">
        <v>746</v>
      </c>
      <c r="R111" s="255" t="s">
        <v>747</v>
      </c>
      <c r="S111" s="229"/>
      <c r="T111" s="209"/>
    </row>
    <row r="112" customHeight="1" spans="1:20">
      <c r="A112" s="229">
        <v>100</v>
      </c>
      <c r="B112" s="230" t="s">
        <v>748</v>
      </c>
      <c r="C112" s="230" t="s">
        <v>749</v>
      </c>
      <c r="D112" s="231" t="s">
        <v>750</v>
      </c>
      <c r="E112" s="230">
        <f>VLOOKUP(B112,'NEW JARAK'!$B$2:$H$19998,7,FALSE)</f>
        <v>66.7</v>
      </c>
      <c r="F112" s="232" t="str">
        <f>VLOOKUP(G112,'AREA SPV &amp; AM'!$J$7:$K$22,2,FALSE)</f>
        <v>Asep Setiawan</v>
      </c>
      <c r="G112" s="229" t="s">
        <v>134</v>
      </c>
      <c r="H112" s="232" t="str">
        <f>VLOOKUP(I112,'AREA SPV &amp; AM'!$B$7:$C$88,2,FALSE)</f>
        <v>Toto Yunianto</v>
      </c>
      <c r="I112" s="229" t="s">
        <v>135</v>
      </c>
      <c r="J112" s="250">
        <v>39703</v>
      </c>
      <c r="K112" s="251" t="s">
        <v>751</v>
      </c>
      <c r="L112" s="252" t="s">
        <v>56</v>
      </c>
      <c r="M112" s="252" t="s">
        <v>57</v>
      </c>
      <c r="N112" s="252" t="s">
        <v>38</v>
      </c>
      <c r="O112" s="253">
        <v>17133</v>
      </c>
      <c r="P112" s="254" t="s">
        <v>752</v>
      </c>
      <c r="Q112" s="330" t="s">
        <v>753</v>
      </c>
      <c r="R112" s="255" t="s">
        <v>754</v>
      </c>
      <c r="S112" s="254"/>
      <c r="T112" s="209"/>
    </row>
    <row r="113" spans="1:20">
      <c r="A113" s="229">
        <v>101</v>
      </c>
      <c r="B113" s="230" t="s">
        <v>755</v>
      </c>
      <c r="C113" s="230" t="s">
        <v>755</v>
      </c>
      <c r="D113" s="231" t="s">
        <v>756</v>
      </c>
      <c r="E113" s="230">
        <f>VLOOKUP(B113,'NEW JARAK'!$B$2:$H$19998,7,FALSE)</f>
        <v>61.8</v>
      </c>
      <c r="F113" s="232" t="str">
        <f>VLOOKUP(G113,'AREA SPV &amp; AM'!$J$7:$K$22,2,FALSE)</f>
        <v>Mahrus</v>
      </c>
      <c r="G113" s="229" t="s">
        <v>141</v>
      </c>
      <c r="H113" s="232" t="str">
        <f>VLOOKUP(I113,'AREA SPV &amp; AM'!$B$7:$C$88,2,FALSE)</f>
        <v>Epi Sumantri</v>
      </c>
      <c r="I113" s="229" t="s">
        <v>142</v>
      </c>
      <c r="J113" s="250">
        <v>39714</v>
      </c>
      <c r="K113" s="251" t="s">
        <v>757</v>
      </c>
      <c r="L113" s="252" t="s">
        <v>736</v>
      </c>
      <c r="M113" s="252" t="s">
        <v>737</v>
      </c>
      <c r="N113" s="252" t="s">
        <v>49</v>
      </c>
      <c r="O113" s="253">
        <v>17631</v>
      </c>
      <c r="P113" s="254" t="s">
        <v>758</v>
      </c>
      <c r="Q113" s="330" t="s">
        <v>759</v>
      </c>
      <c r="R113" s="255" t="s">
        <v>760</v>
      </c>
      <c r="S113" s="229"/>
      <c r="T113" s="209"/>
    </row>
    <row r="114" customHeight="1" spans="1:20">
      <c r="A114" s="229">
        <v>102</v>
      </c>
      <c r="B114" s="230" t="s">
        <v>761</v>
      </c>
      <c r="C114" s="230" t="s">
        <v>761</v>
      </c>
      <c r="D114" s="231" t="s">
        <v>762</v>
      </c>
      <c r="E114" s="230">
        <f>VLOOKUP(B114,'NEW JARAK'!$B$2:$H$19998,7,FALSE)</f>
        <v>55.3</v>
      </c>
      <c r="F114" s="232" t="str">
        <f>VLOOKUP(G114,'AREA SPV &amp; AM'!$J$7:$K$22,2,FALSE)</f>
        <v>Suharno</v>
      </c>
      <c r="G114" s="229" t="s">
        <v>78</v>
      </c>
      <c r="H114" s="232" t="str">
        <f>VLOOKUP(I114,'AREA SPV &amp; AM'!$B$7:$C$88,2,FALSE)</f>
        <v>Priyan Muharofian</v>
      </c>
      <c r="I114" s="229" t="s">
        <v>79</v>
      </c>
      <c r="J114" s="250">
        <v>39745</v>
      </c>
      <c r="K114" s="251" t="s">
        <v>763</v>
      </c>
      <c r="L114" s="252" t="s">
        <v>764</v>
      </c>
      <c r="M114" s="252" t="s">
        <v>48</v>
      </c>
      <c r="N114" s="252" t="s">
        <v>49</v>
      </c>
      <c r="O114" s="253">
        <v>17510</v>
      </c>
      <c r="P114" s="254" t="s">
        <v>765</v>
      </c>
      <c r="Q114" s="330" t="s">
        <v>766</v>
      </c>
      <c r="R114" s="255" t="s">
        <v>767</v>
      </c>
      <c r="S114" s="229"/>
      <c r="T114" s="209"/>
    </row>
    <row r="115" spans="1:20">
      <c r="A115" s="229">
        <v>103</v>
      </c>
      <c r="B115" s="230" t="s">
        <v>768</v>
      </c>
      <c r="C115" s="230" t="s">
        <v>768</v>
      </c>
      <c r="D115" s="231" t="s">
        <v>769</v>
      </c>
      <c r="E115" s="230">
        <f>VLOOKUP(B115,'NEW JARAK'!$B$2:$H$19998,7,FALSE)</f>
        <v>60</v>
      </c>
      <c r="F115" s="232" t="str">
        <f>VLOOKUP(G115,'AREA SPV &amp; AM'!$J$7:$K$22,2,FALSE)</f>
        <v>Mahrus</v>
      </c>
      <c r="G115" s="229" t="s">
        <v>141</v>
      </c>
      <c r="H115" s="232" t="str">
        <f>VLOOKUP(I115,'AREA SPV &amp; AM'!$B$7:$C$88,2,FALSE)</f>
        <v>Epi Sumantri</v>
      </c>
      <c r="I115" s="229" t="s">
        <v>142</v>
      </c>
      <c r="J115" s="250">
        <v>39781</v>
      </c>
      <c r="K115" s="251" t="s">
        <v>770</v>
      </c>
      <c r="L115" s="252" t="s">
        <v>771</v>
      </c>
      <c r="M115" s="252" t="s">
        <v>769</v>
      </c>
      <c r="N115" s="252" t="s">
        <v>236</v>
      </c>
      <c r="O115" s="253">
        <v>41257</v>
      </c>
      <c r="P115" s="254" t="s">
        <v>772</v>
      </c>
      <c r="Q115" s="254" t="s">
        <v>773</v>
      </c>
      <c r="R115" s="255" t="s">
        <v>774</v>
      </c>
      <c r="S115" s="229"/>
      <c r="T115" s="209"/>
    </row>
    <row r="116" spans="1:20">
      <c r="A116" s="229">
        <v>104</v>
      </c>
      <c r="B116" s="230" t="s">
        <v>775</v>
      </c>
      <c r="C116" s="230" t="s">
        <v>775</v>
      </c>
      <c r="D116" s="231" t="s">
        <v>776</v>
      </c>
      <c r="E116" s="230">
        <f>VLOOKUP(B116,'NEW JARAK'!$B$2:$H$19998,7,FALSE)</f>
        <v>13.2</v>
      </c>
      <c r="F116" s="232" t="str">
        <f>VLOOKUP(G116,'AREA SPV &amp; AM'!$J$7:$K$22,2,FALSE)</f>
        <v>Triyono Bin Yoso Pawiro</v>
      </c>
      <c r="G116" s="229" t="s">
        <v>33</v>
      </c>
      <c r="H116" s="232" t="str">
        <f>VLOOKUP(I116,'AREA SPV &amp; AM'!$B$7:$C$88,2,FALSE)</f>
        <v>Agus Piali</v>
      </c>
      <c r="I116" s="229" t="s">
        <v>34</v>
      </c>
      <c r="J116" s="250">
        <v>39814</v>
      </c>
      <c r="K116" s="251" t="s">
        <v>777</v>
      </c>
      <c r="L116" s="252" t="s">
        <v>778</v>
      </c>
      <c r="M116" s="252" t="s">
        <v>779</v>
      </c>
      <c r="N116" s="252" t="s">
        <v>353</v>
      </c>
      <c r="O116" s="253">
        <v>41118</v>
      </c>
      <c r="P116" s="254" t="s">
        <v>780</v>
      </c>
      <c r="Q116" s="254" t="s">
        <v>781</v>
      </c>
      <c r="R116" s="255" t="s">
        <v>782</v>
      </c>
      <c r="S116" s="229"/>
      <c r="T116" s="209"/>
    </row>
    <row r="117" customHeight="1" spans="1:20">
      <c r="A117" s="229">
        <v>105</v>
      </c>
      <c r="B117" s="230" t="s">
        <v>783</v>
      </c>
      <c r="C117" s="230" t="s">
        <v>784</v>
      </c>
      <c r="D117" s="231" t="s">
        <v>785</v>
      </c>
      <c r="E117" s="230">
        <f>VLOOKUP(B117,'NEW JARAK'!$B$2:$H$19998,7,FALSE)</f>
        <v>75</v>
      </c>
      <c r="F117" s="232" t="str">
        <f>VLOOKUP(G117,'AREA SPV &amp; AM'!$J$7:$K$22,2,FALSE)</f>
        <v>Undang Hermawan</v>
      </c>
      <c r="G117" s="229" t="s">
        <v>126</v>
      </c>
      <c r="H117" s="232" t="str">
        <f>VLOOKUP(I117,'AREA SPV &amp; AM'!$B$7:$C$88,2,FALSE)</f>
        <v>Jati Setiyo Rohmat</v>
      </c>
      <c r="I117" s="229" t="s">
        <v>127</v>
      </c>
      <c r="J117" s="250">
        <v>39843</v>
      </c>
      <c r="K117" s="251" t="s">
        <v>786</v>
      </c>
      <c r="L117" s="252" t="s">
        <v>787</v>
      </c>
      <c r="M117" s="252" t="s">
        <v>785</v>
      </c>
      <c r="N117" s="252" t="s">
        <v>236</v>
      </c>
      <c r="O117" s="253">
        <v>41280</v>
      </c>
      <c r="P117" s="254" t="s">
        <v>788</v>
      </c>
      <c r="Q117" s="330" t="s">
        <v>789</v>
      </c>
      <c r="R117" s="255" t="s">
        <v>790</v>
      </c>
      <c r="S117" s="229"/>
      <c r="T117" s="209"/>
    </row>
    <row r="118" spans="1:20">
      <c r="A118" s="229">
        <v>106</v>
      </c>
      <c r="B118" s="230" t="s">
        <v>791</v>
      </c>
      <c r="C118" s="230" t="s">
        <v>791</v>
      </c>
      <c r="D118" s="231" t="s">
        <v>792</v>
      </c>
      <c r="E118" s="230">
        <f>VLOOKUP(B118,'NEW JARAK'!$B$2:$H$19998,7,FALSE)</f>
        <v>60.8</v>
      </c>
      <c r="F118" s="232" t="str">
        <f>VLOOKUP(G118,'AREA SPV &amp; AM'!$J$7:$K$22,2,FALSE)</f>
        <v>Suharno</v>
      </c>
      <c r="G118" s="229" t="s">
        <v>78</v>
      </c>
      <c r="H118" s="232" t="str">
        <f>VLOOKUP(I118,'AREA SPV &amp; AM'!$B$7:$C$88,2,FALSE)</f>
        <v>Priyan Muharofian</v>
      </c>
      <c r="I118" s="229" t="s">
        <v>79</v>
      </c>
      <c r="J118" s="250">
        <v>39864</v>
      </c>
      <c r="K118" s="251" t="s">
        <v>793</v>
      </c>
      <c r="L118" s="252" t="s">
        <v>794</v>
      </c>
      <c r="M118" s="252" t="s">
        <v>553</v>
      </c>
      <c r="N118" s="252" t="s">
        <v>49</v>
      </c>
      <c r="O118" s="253">
        <v>17320</v>
      </c>
      <c r="P118" s="254" t="s">
        <v>795</v>
      </c>
      <c r="Q118" s="254" t="s">
        <v>796</v>
      </c>
      <c r="R118" s="255" t="s">
        <v>797</v>
      </c>
      <c r="S118" s="229"/>
      <c r="T118" s="209"/>
    </row>
    <row r="119" spans="1:20">
      <c r="A119" s="229">
        <v>107</v>
      </c>
      <c r="B119" s="230" t="s">
        <v>798</v>
      </c>
      <c r="C119" s="230" t="s">
        <v>799</v>
      </c>
      <c r="D119" s="231" t="s">
        <v>800</v>
      </c>
      <c r="E119" s="230">
        <f>VLOOKUP(B119,'NEW JARAK'!$B$2:$H$19998,7,FALSE)</f>
        <v>68</v>
      </c>
      <c r="F119" s="232" t="str">
        <f>VLOOKUP(G119,'AREA SPV &amp; AM'!$J$7:$K$22,2,FALSE)</f>
        <v>Suharno</v>
      </c>
      <c r="G119" s="229" t="s">
        <v>78</v>
      </c>
      <c r="H119" s="232" t="str">
        <f>VLOOKUP(I119,'AREA SPV &amp; AM'!$B$7:$C$88,2,FALSE)</f>
        <v>Priyan Muharofian</v>
      </c>
      <c r="I119" s="229" t="s">
        <v>79</v>
      </c>
      <c r="J119" s="250">
        <v>39902</v>
      </c>
      <c r="K119" s="251" t="s">
        <v>801</v>
      </c>
      <c r="L119" s="252" t="s">
        <v>129</v>
      </c>
      <c r="M119" s="252" t="s">
        <v>57</v>
      </c>
      <c r="N119" s="252" t="s">
        <v>38</v>
      </c>
      <c r="O119" s="253">
        <v>17134</v>
      </c>
      <c r="P119" s="254" t="s">
        <v>802</v>
      </c>
      <c r="Q119" s="330" t="s">
        <v>803</v>
      </c>
      <c r="R119" s="255" t="s">
        <v>804</v>
      </c>
      <c r="S119" s="229"/>
      <c r="T119" s="209"/>
    </row>
    <row r="120" customHeight="1" spans="1:20">
      <c r="A120" s="229">
        <v>108</v>
      </c>
      <c r="B120" s="230" t="s">
        <v>805</v>
      </c>
      <c r="C120" s="230" t="s">
        <v>805</v>
      </c>
      <c r="D120" s="231" t="s">
        <v>806</v>
      </c>
      <c r="E120" s="230">
        <f>VLOOKUP(B120,'NEW JARAK'!$B$2:$H$19998,7,FALSE)</f>
        <v>55.5</v>
      </c>
      <c r="F120" s="232" t="str">
        <f>VLOOKUP(G120,'AREA SPV &amp; AM'!$J$7:$K$22,2,FALSE)</f>
        <v>Asep Setiawan</v>
      </c>
      <c r="G120" s="229" t="s">
        <v>134</v>
      </c>
      <c r="H120" s="232" t="str">
        <f>VLOOKUP(I120,'AREA SPV &amp; AM'!$B$7:$C$88,2,FALSE)</f>
        <v>Toto Yunianto</v>
      </c>
      <c r="I120" s="229" t="s">
        <v>135</v>
      </c>
      <c r="J120" s="250">
        <v>39933</v>
      </c>
      <c r="K120" s="251" t="s">
        <v>807</v>
      </c>
      <c r="L120" s="252" t="s">
        <v>391</v>
      </c>
      <c r="M120" s="252" t="s">
        <v>336</v>
      </c>
      <c r="N120" s="252" t="s">
        <v>49</v>
      </c>
      <c r="O120" s="253">
        <v>17330</v>
      </c>
      <c r="P120" s="254" t="s">
        <v>808</v>
      </c>
      <c r="Q120" s="330" t="s">
        <v>809</v>
      </c>
      <c r="R120" s="255" t="s">
        <v>810</v>
      </c>
      <c r="S120" s="229"/>
      <c r="T120" s="209"/>
    </row>
    <row r="121" spans="1:20">
      <c r="A121" s="229">
        <v>109</v>
      </c>
      <c r="B121" s="230" t="s">
        <v>811</v>
      </c>
      <c r="C121" s="230" t="s">
        <v>811</v>
      </c>
      <c r="D121" s="231" t="s">
        <v>812</v>
      </c>
      <c r="E121" s="230">
        <f>VLOOKUP(B121,'NEW JARAK'!$B$2:$H$19998,7,FALSE)</f>
        <v>64.3</v>
      </c>
      <c r="F121" s="232" t="str">
        <f>VLOOKUP(G121,'AREA SPV &amp; AM'!$J$7:$K$22,2,FALSE)</f>
        <v>Triyono Bin Yoso Pawiro</v>
      </c>
      <c r="G121" s="229" t="s">
        <v>33</v>
      </c>
      <c r="H121" s="232" t="str">
        <f>VLOOKUP(I121,'AREA SPV &amp; AM'!$B$7:$C$88,2,FALSE)</f>
        <v>Agus Piali</v>
      </c>
      <c r="I121" s="229" t="s">
        <v>34</v>
      </c>
      <c r="J121" s="250">
        <v>39933</v>
      </c>
      <c r="K121" s="251" t="s">
        <v>813</v>
      </c>
      <c r="L121" s="252" t="s">
        <v>106</v>
      </c>
      <c r="M121" s="252" t="s">
        <v>107</v>
      </c>
      <c r="N121" s="252" t="s">
        <v>38</v>
      </c>
      <c r="O121" s="253">
        <v>17144</v>
      </c>
      <c r="P121" s="254" t="s">
        <v>814</v>
      </c>
      <c r="Q121" s="254" t="s">
        <v>815</v>
      </c>
      <c r="R121" s="255" t="s">
        <v>816</v>
      </c>
      <c r="S121" s="229"/>
      <c r="T121" s="209"/>
    </row>
    <row r="122" spans="1:20">
      <c r="A122" s="229">
        <v>110</v>
      </c>
      <c r="B122" s="230" t="s">
        <v>817</v>
      </c>
      <c r="C122" s="230" t="s">
        <v>817</v>
      </c>
      <c r="D122" s="231" t="s">
        <v>818</v>
      </c>
      <c r="E122" s="230">
        <f>VLOOKUP(B122,'NEW JARAK'!$B$2:$H$19998,7,FALSE)</f>
        <v>64.4</v>
      </c>
      <c r="F122" s="232" t="str">
        <f>VLOOKUP(G122,'AREA SPV &amp; AM'!$J$7:$K$22,2,FALSE)</f>
        <v>Suharno</v>
      </c>
      <c r="G122" s="229" t="s">
        <v>78</v>
      </c>
      <c r="H122" s="232" t="str">
        <f>VLOOKUP(I122,'AREA SPV &amp; AM'!$B$7:$C$88,2,FALSE)</f>
        <v>Rizki Hikmatul Rahmawan</v>
      </c>
      <c r="I122" s="229" t="s">
        <v>120</v>
      </c>
      <c r="J122" s="250">
        <v>39962</v>
      </c>
      <c r="K122" s="251" t="s">
        <v>819</v>
      </c>
      <c r="L122" s="252" t="s">
        <v>538</v>
      </c>
      <c r="M122" s="252" t="s">
        <v>107</v>
      </c>
      <c r="N122" s="252" t="s">
        <v>38</v>
      </c>
      <c r="O122" s="253">
        <v>17141</v>
      </c>
      <c r="P122" s="254" t="s">
        <v>820</v>
      </c>
      <c r="Q122" s="330" t="s">
        <v>821</v>
      </c>
      <c r="R122" s="255" t="s">
        <v>822</v>
      </c>
      <c r="S122" s="229"/>
      <c r="T122" s="209"/>
    </row>
    <row r="123" spans="1:20">
      <c r="A123" s="229">
        <v>111</v>
      </c>
      <c r="B123" s="230" t="s">
        <v>823</v>
      </c>
      <c r="C123" s="230" t="s">
        <v>823</v>
      </c>
      <c r="D123" s="231" t="s">
        <v>824</v>
      </c>
      <c r="E123" s="230">
        <f>VLOOKUP(B123,'NEW JARAK'!$B$2:$H$19998,7,FALSE)</f>
        <v>63.9</v>
      </c>
      <c r="F123" s="232" t="str">
        <f>VLOOKUP(G123,'AREA SPV &amp; AM'!$J$7:$K$22,2,FALSE)</f>
        <v>Suharno</v>
      </c>
      <c r="G123" s="229" t="s">
        <v>78</v>
      </c>
      <c r="H123" s="232" t="str">
        <f>VLOOKUP(I123,'AREA SPV &amp; AM'!$B$7:$C$88,2,FALSE)</f>
        <v>Rizki Hikmatul Rahmawan</v>
      </c>
      <c r="I123" s="229" t="s">
        <v>120</v>
      </c>
      <c r="J123" s="250">
        <v>39990</v>
      </c>
      <c r="K123" s="251" t="s">
        <v>825</v>
      </c>
      <c r="L123" s="252" t="s">
        <v>466</v>
      </c>
      <c r="M123" s="252" t="s">
        <v>107</v>
      </c>
      <c r="N123" s="252" t="s">
        <v>38</v>
      </c>
      <c r="O123" s="253">
        <v>17148</v>
      </c>
      <c r="P123" s="254" t="s">
        <v>826</v>
      </c>
      <c r="Q123" s="330" t="s">
        <v>827</v>
      </c>
      <c r="R123" s="255" t="s">
        <v>828</v>
      </c>
      <c r="S123" s="229"/>
      <c r="T123" s="209"/>
    </row>
    <row r="124" spans="1:20">
      <c r="A124" s="229">
        <v>112</v>
      </c>
      <c r="B124" s="230" t="s">
        <v>829</v>
      </c>
      <c r="C124" s="230" t="s">
        <v>829</v>
      </c>
      <c r="D124" s="231" t="s">
        <v>830</v>
      </c>
      <c r="E124" s="230">
        <f>VLOOKUP(B124,'NEW JARAK'!$B$2:$H$19998,7,FALSE)</f>
        <v>70.5</v>
      </c>
      <c r="F124" s="232" t="str">
        <f>VLOOKUP(G124,'AREA SPV &amp; AM'!$J$7:$K$22,2,FALSE)</f>
        <v>Suharno</v>
      </c>
      <c r="G124" s="229" t="s">
        <v>78</v>
      </c>
      <c r="H124" s="232" t="str">
        <f>VLOOKUP(I124,'AREA SPV &amp; AM'!$B$7:$C$88,2,FALSE)</f>
        <v>Rizki Hikmatul Rahmawan</v>
      </c>
      <c r="I124" s="229" t="s">
        <v>120</v>
      </c>
      <c r="J124" s="250">
        <v>39993</v>
      </c>
      <c r="K124" s="251" t="s">
        <v>831</v>
      </c>
      <c r="L124" s="252" t="s">
        <v>432</v>
      </c>
      <c r="M124" s="252" t="s">
        <v>57</v>
      </c>
      <c r="N124" s="252" t="s">
        <v>38</v>
      </c>
      <c r="O124" s="253">
        <v>17145</v>
      </c>
      <c r="P124" s="254" t="s">
        <v>832</v>
      </c>
      <c r="Q124" s="330" t="s">
        <v>833</v>
      </c>
      <c r="R124" s="255" t="s">
        <v>834</v>
      </c>
      <c r="S124" s="229"/>
      <c r="T124" s="209"/>
    </row>
    <row r="125" spans="1:20">
      <c r="A125" s="229">
        <v>113</v>
      </c>
      <c r="B125" s="230" t="s">
        <v>835</v>
      </c>
      <c r="C125" s="230" t="s">
        <v>835</v>
      </c>
      <c r="D125" s="231" t="s">
        <v>836</v>
      </c>
      <c r="E125" s="230">
        <f>VLOOKUP(B125,'NEW JARAK'!$B$2:$H$19998,7,FALSE)</f>
        <v>69.5</v>
      </c>
      <c r="F125" s="232" t="str">
        <f>VLOOKUP(G125,'AREA SPV &amp; AM'!$J$7:$K$22,2,FALSE)</f>
        <v>Suharno</v>
      </c>
      <c r="G125" s="229" t="s">
        <v>78</v>
      </c>
      <c r="H125" s="232" t="str">
        <f>VLOOKUP(I125,'AREA SPV &amp; AM'!$B$7:$C$88,2,FALSE)</f>
        <v>Rizki Hikmatul Rahmawan</v>
      </c>
      <c r="I125" s="229" t="s">
        <v>120</v>
      </c>
      <c r="J125" s="250">
        <v>40008</v>
      </c>
      <c r="K125" s="251" t="s">
        <v>837</v>
      </c>
      <c r="L125" s="252" t="s">
        <v>87</v>
      </c>
      <c r="M125" s="252" t="s">
        <v>57</v>
      </c>
      <c r="N125" s="252" t="s">
        <v>38</v>
      </c>
      <c r="O125" s="253">
        <v>17136</v>
      </c>
      <c r="P125" s="254" t="s">
        <v>838</v>
      </c>
      <c r="Q125" s="330" t="s">
        <v>839</v>
      </c>
      <c r="R125" s="255" t="s">
        <v>840</v>
      </c>
      <c r="S125" s="254"/>
      <c r="T125" s="209"/>
    </row>
    <row r="126" customHeight="1" spans="1:20">
      <c r="A126" s="229">
        <v>114</v>
      </c>
      <c r="B126" s="230" t="s">
        <v>841</v>
      </c>
      <c r="C126" s="230" t="s">
        <v>841</v>
      </c>
      <c r="D126" s="231" t="s">
        <v>842</v>
      </c>
      <c r="E126" s="230">
        <f>VLOOKUP(B126,'NEW JARAK'!$B$2:$H$19998,7,FALSE)</f>
        <v>63.1</v>
      </c>
      <c r="F126" s="232" t="str">
        <f>VLOOKUP(G126,'AREA SPV &amp; AM'!$J$7:$K$22,2,FALSE)</f>
        <v>Suharno</v>
      </c>
      <c r="G126" s="229" t="s">
        <v>78</v>
      </c>
      <c r="H126" s="232" t="str">
        <f>VLOOKUP(I126,'AREA SPV &amp; AM'!$B$7:$C$88,2,FALSE)</f>
        <v>Rizki Hikmatul Rahmawan</v>
      </c>
      <c r="I126" s="229" t="s">
        <v>120</v>
      </c>
      <c r="J126" s="250">
        <v>40025</v>
      </c>
      <c r="K126" s="251" t="s">
        <v>843</v>
      </c>
      <c r="L126" s="252" t="s">
        <v>577</v>
      </c>
      <c r="M126" s="252" t="s">
        <v>245</v>
      </c>
      <c r="N126" s="252" t="s">
        <v>38</v>
      </c>
      <c r="O126" s="253">
        <v>17156</v>
      </c>
      <c r="P126" s="254" t="s">
        <v>844</v>
      </c>
      <c r="Q126" s="330" t="s">
        <v>845</v>
      </c>
      <c r="R126" s="255" t="s">
        <v>846</v>
      </c>
      <c r="S126" s="229"/>
      <c r="T126" s="209"/>
    </row>
    <row r="127" spans="1:20">
      <c r="A127" s="229">
        <v>115</v>
      </c>
      <c r="B127" s="230" t="s">
        <v>847</v>
      </c>
      <c r="C127" s="233" t="s">
        <v>847</v>
      </c>
      <c r="D127" s="231" t="s">
        <v>848</v>
      </c>
      <c r="E127" s="230">
        <f>VLOOKUP(B127,'NEW JARAK'!$B$2:$H$19998,7,FALSE)</f>
        <v>31.3</v>
      </c>
      <c r="F127" s="232" t="str">
        <f>VLOOKUP(G127,'AREA SPV &amp; AM'!$J$7:$K$22,2,FALSE)</f>
        <v>Triyono Bin Yoso Pawiro</v>
      </c>
      <c r="G127" s="229" t="s">
        <v>33</v>
      </c>
      <c r="H127" s="232" t="str">
        <f>VLOOKUP(I127,'AREA SPV &amp; AM'!$B$7:$C$88,2,FALSE)</f>
        <v>Agus Piali</v>
      </c>
      <c r="I127" s="229" t="s">
        <v>34</v>
      </c>
      <c r="J127" s="250">
        <v>40041</v>
      </c>
      <c r="K127" s="251" t="s">
        <v>849</v>
      </c>
      <c r="L127" s="252" t="s">
        <v>850</v>
      </c>
      <c r="M127" s="252" t="s">
        <v>266</v>
      </c>
      <c r="N127" s="252" t="s">
        <v>236</v>
      </c>
      <c r="O127" s="253">
        <v>41256</v>
      </c>
      <c r="P127" s="254" t="s">
        <v>851</v>
      </c>
      <c r="Q127" s="330" t="s">
        <v>852</v>
      </c>
      <c r="R127" s="255" t="s">
        <v>853</v>
      </c>
      <c r="S127" s="229"/>
      <c r="T127" s="209"/>
    </row>
    <row r="128" spans="1:20">
      <c r="A128" s="229">
        <v>116</v>
      </c>
      <c r="B128" s="230" t="s">
        <v>854</v>
      </c>
      <c r="C128" s="230" t="s">
        <v>854</v>
      </c>
      <c r="D128" s="231" t="s">
        <v>855</v>
      </c>
      <c r="E128" s="230">
        <f>VLOOKUP(B128,'NEW JARAK'!$B$2:$H$19998,7,FALSE)</f>
        <v>60.4</v>
      </c>
      <c r="F128" s="232" t="str">
        <f>VLOOKUP(G128,'AREA SPV &amp; AM'!$J$7:$K$22,2,FALSE)</f>
        <v>Suharno</v>
      </c>
      <c r="G128" s="229" t="s">
        <v>78</v>
      </c>
      <c r="H128" s="232" t="str">
        <f>VLOOKUP(I128,'AREA SPV &amp; AM'!$B$7:$C$88,2,FALSE)</f>
        <v>Rizki Hikmatul Rahmawan</v>
      </c>
      <c r="I128" s="229" t="s">
        <v>120</v>
      </c>
      <c r="J128" s="250">
        <v>40053</v>
      </c>
      <c r="K128" s="251" t="s">
        <v>856</v>
      </c>
      <c r="L128" s="252" t="s">
        <v>857</v>
      </c>
      <c r="M128" s="252" t="s">
        <v>858</v>
      </c>
      <c r="N128" s="252" t="s">
        <v>49</v>
      </c>
      <c r="O128" s="253">
        <v>17340</v>
      </c>
      <c r="P128" s="254" t="s">
        <v>859</v>
      </c>
      <c r="Q128" s="330" t="s">
        <v>860</v>
      </c>
      <c r="R128" s="255" t="s">
        <v>861</v>
      </c>
      <c r="S128" s="229"/>
      <c r="T128" s="209"/>
    </row>
    <row r="129" customHeight="1" spans="1:20">
      <c r="A129" s="229">
        <v>117</v>
      </c>
      <c r="B129" s="230" t="s">
        <v>862</v>
      </c>
      <c r="C129" s="230" t="s">
        <v>862</v>
      </c>
      <c r="D129" s="231" t="s">
        <v>863</v>
      </c>
      <c r="E129" s="230">
        <f>VLOOKUP(B129,'NEW JARAK'!$B$2:$H$19998,7,FALSE)</f>
        <v>51.2</v>
      </c>
      <c r="F129" s="232" t="str">
        <f>VLOOKUP(G129,'AREA SPV &amp; AM'!$J$7:$K$22,2,FALSE)</f>
        <v>Suharno</v>
      </c>
      <c r="G129" s="229" t="s">
        <v>78</v>
      </c>
      <c r="H129" s="232" t="str">
        <f>VLOOKUP(I129,'AREA SPV &amp; AM'!$B$7:$C$88,2,FALSE)</f>
        <v>Rizki Hikmatul Rahmawan</v>
      </c>
      <c r="I129" s="229" t="s">
        <v>120</v>
      </c>
      <c r="J129" s="250">
        <v>40056</v>
      </c>
      <c r="K129" s="251" t="s">
        <v>864</v>
      </c>
      <c r="L129" s="252" t="s">
        <v>865</v>
      </c>
      <c r="M129" s="252" t="s">
        <v>866</v>
      </c>
      <c r="N129" s="252" t="s">
        <v>236</v>
      </c>
      <c r="O129" s="253">
        <v>41264</v>
      </c>
      <c r="P129" s="254" t="s">
        <v>867</v>
      </c>
      <c r="Q129" s="330" t="s">
        <v>868</v>
      </c>
      <c r="R129" s="255" t="s">
        <v>869</v>
      </c>
      <c r="S129" s="254"/>
      <c r="T129" s="209"/>
    </row>
    <row r="130" spans="1:20">
      <c r="A130" s="229">
        <v>118</v>
      </c>
      <c r="B130" s="230" t="s">
        <v>870</v>
      </c>
      <c r="C130" s="230" t="s">
        <v>870</v>
      </c>
      <c r="D130" s="231" t="s">
        <v>871</v>
      </c>
      <c r="E130" s="230">
        <f>VLOOKUP(B130,'NEW JARAK'!$B$2:$H$19998,7,FALSE)</f>
        <v>42.1</v>
      </c>
      <c r="F130" s="232" t="str">
        <f>VLOOKUP(G130,'AREA SPV &amp; AM'!$J$7:$K$22,2,FALSE)</f>
        <v>Suharno</v>
      </c>
      <c r="G130" s="229" t="s">
        <v>78</v>
      </c>
      <c r="H130" s="232" t="str">
        <f>VLOOKUP(I130,'AREA SPV &amp; AM'!$B$7:$C$88,2,FALSE)</f>
        <v>Rizki Hikmatul Rahmawan</v>
      </c>
      <c r="I130" s="229" t="s">
        <v>120</v>
      </c>
      <c r="J130" s="250">
        <v>40056</v>
      </c>
      <c r="K130" s="251" t="s">
        <v>872</v>
      </c>
      <c r="L130" s="252" t="s">
        <v>873</v>
      </c>
      <c r="M130" s="252" t="s">
        <v>597</v>
      </c>
      <c r="N130" s="252" t="s">
        <v>49</v>
      </c>
      <c r="O130" s="253">
        <v>17540</v>
      </c>
      <c r="P130" s="254" t="s">
        <v>874</v>
      </c>
      <c r="Q130" s="254" t="s">
        <v>875</v>
      </c>
      <c r="R130" s="255" t="s">
        <v>876</v>
      </c>
      <c r="S130" s="229"/>
      <c r="T130" s="209"/>
    </row>
    <row r="131" customHeight="1" spans="1:20">
      <c r="A131" s="229">
        <v>119</v>
      </c>
      <c r="B131" s="230" t="s">
        <v>877</v>
      </c>
      <c r="C131" s="230" t="s">
        <v>877</v>
      </c>
      <c r="D131" s="231" t="s">
        <v>878</v>
      </c>
      <c r="E131" s="230">
        <f>VLOOKUP(B131,'NEW JARAK'!$B$2:$H$19998,7,FALSE)</f>
        <v>62.6</v>
      </c>
      <c r="F131" s="232" t="str">
        <f>VLOOKUP(G131,'AREA SPV &amp; AM'!$J$7:$K$22,2,FALSE)</f>
        <v>Suharno</v>
      </c>
      <c r="G131" s="229" t="s">
        <v>78</v>
      </c>
      <c r="H131" s="232" t="str">
        <f>VLOOKUP(I131,'AREA SPV &amp; AM'!$B$7:$C$88,2,FALSE)</f>
        <v>Rizki Hikmatul Rahmawan</v>
      </c>
      <c r="I131" s="229" t="s">
        <v>120</v>
      </c>
      <c r="J131" s="250">
        <v>40056</v>
      </c>
      <c r="K131" s="251" t="s">
        <v>879</v>
      </c>
      <c r="L131" s="252" t="s">
        <v>157</v>
      </c>
      <c r="M131" s="252" t="s">
        <v>95</v>
      </c>
      <c r="N131" s="252" t="s">
        <v>38</v>
      </c>
      <c r="O131" s="253">
        <v>17111</v>
      </c>
      <c r="P131" s="254" t="s">
        <v>880</v>
      </c>
      <c r="Q131" s="330" t="s">
        <v>881</v>
      </c>
      <c r="R131" s="255" t="s">
        <v>882</v>
      </c>
      <c r="S131" s="229"/>
      <c r="T131" s="209"/>
    </row>
    <row r="132" spans="1:20">
      <c r="A132" s="229">
        <v>120</v>
      </c>
      <c r="B132" s="230" t="s">
        <v>883</v>
      </c>
      <c r="C132" s="230" t="s">
        <v>884</v>
      </c>
      <c r="D132" s="231" t="s">
        <v>885</v>
      </c>
      <c r="E132" s="230">
        <f>VLOOKUP(B132,'NEW JARAK'!$B$2:$H$19998,7,FALSE)</f>
        <v>59.2</v>
      </c>
      <c r="F132" s="232" t="str">
        <f>VLOOKUP(G132,'AREA SPV &amp; AM'!$J$7:$K$22,2,FALSE)</f>
        <v>Triyono Bin Yoso Pawiro</v>
      </c>
      <c r="G132" s="229" t="s">
        <v>33</v>
      </c>
      <c r="H132" s="232" t="str">
        <f>VLOOKUP(I132,'AREA SPV &amp; AM'!$B$7:$C$88,2,FALSE)</f>
        <v>Agus Piali</v>
      </c>
      <c r="I132" s="229" t="s">
        <v>34</v>
      </c>
      <c r="J132" s="250">
        <v>40063</v>
      </c>
      <c r="K132" s="251" t="s">
        <v>886</v>
      </c>
      <c r="L132" s="252" t="s">
        <v>290</v>
      </c>
      <c r="M132" s="252" t="s">
        <v>291</v>
      </c>
      <c r="N132" s="252" t="s">
        <v>49</v>
      </c>
      <c r="O132" s="253">
        <v>17520</v>
      </c>
      <c r="P132" s="254" t="s">
        <v>887</v>
      </c>
      <c r="Q132" s="254" t="s">
        <v>888</v>
      </c>
      <c r="R132" s="255" t="s">
        <v>889</v>
      </c>
      <c r="S132" s="229"/>
      <c r="T132" s="209"/>
    </row>
    <row r="133" spans="1:20">
      <c r="A133" s="229">
        <v>121</v>
      </c>
      <c r="B133" s="230" t="s">
        <v>890</v>
      </c>
      <c r="C133" s="230" t="s">
        <v>890</v>
      </c>
      <c r="D133" s="231" t="s">
        <v>891</v>
      </c>
      <c r="E133" s="230">
        <f>VLOOKUP(B133,'NEW JARAK'!$B$2:$H$19998,7,FALSE)</f>
        <v>63.2</v>
      </c>
      <c r="F133" s="232" t="str">
        <f>VLOOKUP(G133,'AREA SPV &amp; AM'!$J$7:$K$22,2,FALSE)</f>
        <v>Suharno</v>
      </c>
      <c r="G133" s="229" t="s">
        <v>78</v>
      </c>
      <c r="H133" s="232" t="str">
        <f>VLOOKUP(I133,'AREA SPV &amp; AM'!$B$7:$C$88,2,FALSE)</f>
        <v>Rizki Hikmatul Rahmawan</v>
      </c>
      <c r="I133" s="229" t="s">
        <v>120</v>
      </c>
      <c r="J133" s="250">
        <v>40071</v>
      </c>
      <c r="K133" s="251" t="s">
        <v>892</v>
      </c>
      <c r="L133" s="252" t="s">
        <v>215</v>
      </c>
      <c r="M133" s="252" t="s">
        <v>95</v>
      </c>
      <c r="N133" s="252" t="s">
        <v>38</v>
      </c>
      <c r="O133" s="253">
        <v>17111</v>
      </c>
      <c r="P133" s="254" t="s">
        <v>893</v>
      </c>
      <c r="Q133" s="330" t="s">
        <v>894</v>
      </c>
      <c r="R133" s="255" t="s">
        <v>895</v>
      </c>
      <c r="S133" s="229"/>
      <c r="T133" s="209"/>
    </row>
    <row r="134" spans="1:20">
      <c r="A134" s="229">
        <v>122</v>
      </c>
      <c r="B134" s="230" t="s">
        <v>896</v>
      </c>
      <c r="C134" s="230" t="s">
        <v>896</v>
      </c>
      <c r="D134" s="231" t="s">
        <v>897</v>
      </c>
      <c r="E134" s="230">
        <f>VLOOKUP(B134,'NEW JARAK'!$B$2:$H$19998,7,FALSE)</f>
        <v>67</v>
      </c>
      <c r="F134" s="232" t="str">
        <f>VLOOKUP(G134,'AREA SPV &amp; AM'!$J$7:$K$22,2,FALSE)</f>
        <v>Suharno</v>
      </c>
      <c r="G134" s="229" t="s">
        <v>78</v>
      </c>
      <c r="H134" s="232" t="str">
        <f>VLOOKUP(I134,'AREA SPV &amp; AM'!$B$7:$C$88,2,FALSE)</f>
        <v>Rizki Hikmatul Rahmawan</v>
      </c>
      <c r="I134" s="229" t="s">
        <v>120</v>
      </c>
      <c r="J134" s="250">
        <v>40071</v>
      </c>
      <c r="K134" s="251" t="s">
        <v>898</v>
      </c>
      <c r="L134" s="252" t="s">
        <v>87</v>
      </c>
      <c r="M134" s="252" t="s">
        <v>57</v>
      </c>
      <c r="N134" s="252" t="s">
        <v>38</v>
      </c>
      <c r="O134" s="253">
        <v>17136</v>
      </c>
      <c r="P134" s="254" t="s">
        <v>899</v>
      </c>
      <c r="Q134" s="330" t="s">
        <v>900</v>
      </c>
      <c r="R134" s="255" t="s">
        <v>901</v>
      </c>
      <c r="S134" s="229"/>
      <c r="T134" s="209"/>
    </row>
    <row r="135" spans="1:20">
      <c r="A135" s="229">
        <v>123</v>
      </c>
      <c r="B135" s="230" t="s">
        <v>902</v>
      </c>
      <c r="C135" s="230" t="s">
        <v>902</v>
      </c>
      <c r="D135" s="231" t="s">
        <v>903</v>
      </c>
      <c r="E135" s="230">
        <f>VLOOKUP(B135,'NEW JARAK'!$B$2:$H$19998,7,FALSE)</f>
        <v>8.9</v>
      </c>
      <c r="F135" s="232" t="str">
        <f>VLOOKUP(G135,'AREA SPV &amp; AM'!$J$7:$K$22,2,FALSE)</f>
        <v>Suharno</v>
      </c>
      <c r="G135" s="229" t="s">
        <v>78</v>
      </c>
      <c r="H135" s="232" t="str">
        <f>VLOOKUP(I135,'AREA SPV &amp; AM'!$B$7:$C$88,2,FALSE)</f>
        <v>Rizki Hikmatul Rahmawan</v>
      </c>
      <c r="I135" s="229" t="s">
        <v>120</v>
      </c>
      <c r="J135" s="250">
        <v>40109</v>
      </c>
      <c r="K135" s="251" t="s">
        <v>904</v>
      </c>
      <c r="L135" s="252" t="s">
        <v>405</v>
      </c>
      <c r="M135" s="252" t="s">
        <v>56</v>
      </c>
      <c r="N135" s="252" t="s">
        <v>115</v>
      </c>
      <c r="O135" s="253">
        <v>41376</v>
      </c>
      <c r="P135" s="254" t="s">
        <v>905</v>
      </c>
      <c r="Q135" s="254" t="s">
        <v>906</v>
      </c>
      <c r="R135" s="255" t="s">
        <v>907</v>
      </c>
      <c r="S135" s="229"/>
      <c r="T135" s="209"/>
    </row>
    <row r="136" spans="1:20">
      <c r="A136" s="229">
        <v>124</v>
      </c>
      <c r="B136" s="230" t="s">
        <v>908</v>
      </c>
      <c r="C136" s="230" t="s">
        <v>908</v>
      </c>
      <c r="D136" s="231" t="s">
        <v>909</v>
      </c>
      <c r="E136" s="230">
        <f>VLOOKUP(B136,'NEW JARAK'!$B$2:$H$19998,7,FALSE)</f>
        <v>61.6</v>
      </c>
      <c r="F136" s="232" t="str">
        <f>VLOOKUP(G136,'AREA SPV &amp; AM'!$J$7:$K$22,2,FALSE)</f>
        <v>Suharno</v>
      </c>
      <c r="G136" s="229" t="s">
        <v>78</v>
      </c>
      <c r="H136" s="232" t="str">
        <f>VLOOKUP(I136,'AREA SPV &amp; AM'!$B$7:$C$88,2,FALSE)</f>
        <v>Rizki Hikmatul Rahmawan</v>
      </c>
      <c r="I136" s="229" t="s">
        <v>120</v>
      </c>
      <c r="J136" s="250">
        <v>40117</v>
      </c>
      <c r="K136" s="251" t="s">
        <v>910</v>
      </c>
      <c r="L136" s="252" t="s">
        <v>36</v>
      </c>
      <c r="M136" s="252" t="s">
        <v>37</v>
      </c>
      <c r="N136" s="252" t="s">
        <v>38</v>
      </c>
      <c r="O136" s="253">
        <v>17116</v>
      </c>
      <c r="P136" s="254" t="s">
        <v>911</v>
      </c>
      <c r="Q136" s="254" t="s">
        <v>912</v>
      </c>
      <c r="R136" s="255" t="s">
        <v>913</v>
      </c>
      <c r="S136" s="229"/>
      <c r="T136" s="209"/>
    </row>
    <row r="137" spans="1:20">
      <c r="A137" s="229">
        <v>125</v>
      </c>
      <c r="B137" s="230" t="s">
        <v>914</v>
      </c>
      <c r="C137" s="230" t="s">
        <v>915</v>
      </c>
      <c r="D137" s="231" t="s">
        <v>916</v>
      </c>
      <c r="E137" s="230">
        <f>VLOOKUP(B137,'NEW JARAK'!$B$2:$H$19998,7,FALSE)</f>
        <v>58.1</v>
      </c>
      <c r="F137" s="232" t="str">
        <f>VLOOKUP(G137,'AREA SPV &amp; AM'!$J$7:$K$22,2,FALSE)</f>
        <v>Asep Setiawan</v>
      </c>
      <c r="G137" s="229" t="s">
        <v>134</v>
      </c>
      <c r="H137" s="232" t="str">
        <f>VLOOKUP(I137,'AREA SPV &amp; AM'!$B$7:$C$88,2,FALSE)</f>
        <v>Toto Yunianto</v>
      </c>
      <c r="I137" s="229" t="s">
        <v>135</v>
      </c>
      <c r="J137" s="250">
        <v>40130</v>
      </c>
      <c r="K137" s="251" t="s">
        <v>917</v>
      </c>
      <c r="L137" s="252" t="s">
        <v>189</v>
      </c>
      <c r="M137" s="252" t="s">
        <v>48</v>
      </c>
      <c r="N137" s="252" t="s">
        <v>49</v>
      </c>
      <c r="O137" s="253">
        <v>17510</v>
      </c>
      <c r="P137" s="254" t="s">
        <v>918</v>
      </c>
      <c r="Q137" s="254" t="s">
        <v>919</v>
      </c>
      <c r="R137" s="255" t="s">
        <v>920</v>
      </c>
      <c r="S137" s="229"/>
      <c r="T137" s="209"/>
    </row>
    <row r="138" customHeight="1" spans="1:20">
      <c r="A138" s="229">
        <v>126</v>
      </c>
      <c r="B138" s="230" t="s">
        <v>921</v>
      </c>
      <c r="C138" s="230" t="s">
        <v>921</v>
      </c>
      <c r="D138" s="231" t="s">
        <v>922</v>
      </c>
      <c r="E138" s="230">
        <f>VLOOKUP(B138,'NEW JARAK'!$B$2:$H$19998,7,FALSE)</f>
        <v>70.1</v>
      </c>
      <c r="F138" s="232" t="str">
        <f>VLOOKUP(G138,'AREA SPV &amp; AM'!$J$7:$K$22,2,FALSE)</f>
        <v>Triyono Bin Yoso Pawiro</v>
      </c>
      <c r="G138" s="229" t="s">
        <v>33</v>
      </c>
      <c r="H138" s="232" t="str">
        <f>VLOOKUP(I138,'AREA SPV &amp; AM'!$B$7:$C$88,2,FALSE)</f>
        <v>Agus Piali</v>
      </c>
      <c r="I138" s="229" t="s">
        <v>34</v>
      </c>
      <c r="J138" s="250">
        <v>40137</v>
      </c>
      <c r="K138" s="251" t="s">
        <v>923</v>
      </c>
      <c r="L138" s="252" t="s">
        <v>924</v>
      </c>
      <c r="M138" s="252" t="s">
        <v>922</v>
      </c>
      <c r="N138" s="252" t="s">
        <v>236</v>
      </c>
      <c r="O138" s="253">
        <v>41287</v>
      </c>
      <c r="P138" s="254" t="s">
        <v>925</v>
      </c>
      <c r="Q138" s="330" t="s">
        <v>926</v>
      </c>
      <c r="R138" s="255" t="s">
        <v>927</v>
      </c>
      <c r="S138" s="229"/>
      <c r="T138" s="209"/>
    </row>
    <row r="139" spans="1:20">
      <c r="A139" s="229">
        <v>127</v>
      </c>
      <c r="B139" s="230" t="s">
        <v>928</v>
      </c>
      <c r="C139" s="230" t="s">
        <v>928</v>
      </c>
      <c r="D139" s="231" t="s">
        <v>929</v>
      </c>
      <c r="E139" s="230">
        <f>VLOOKUP(B139,'NEW JARAK'!$B$2:$H$19998,7,FALSE)</f>
        <v>61.7</v>
      </c>
      <c r="F139" s="232" t="str">
        <f>VLOOKUP(G139,'AREA SPV &amp; AM'!$J$7:$K$22,2,FALSE)</f>
        <v>Asep Setiawan</v>
      </c>
      <c r="G139" s="229" t="s">
        <v>134</v>
      </c>
      <c r="H139" s="232" t="str">
        <f>VLOOKUP(I139,'AREA SPV &amp; AM'!$B$7:$C$88,2,FALSE)</f>
        <v>Toto Yunianto</v>
      </c>
      <c r="I139" s="229" t="s">
        <v>135</v>
      </c>
      <c r="J139" s="250">
        <v>40155</v>
      </c>
      <c r="K139" s="251" t="s">
        <v>930</v>
      </c>
      <c r="L139" s="252" t="s">
        <v>473</v>
      </c>
      <c r="M139" s="252" t="s">
        <v>48</v>
      </c>
      <c r="N139" s="252" t="s">
        <v>49</v>
      </c>
      <c r="O139" s="253">
        <v>17510</v>
      </c>
      <c r="P139" s="254" t="s">
        <v>931</v>
      </c>
      <c r="Q139" s="330" t="s">
        <v>932</v>
      </c>
      <c r="R139" s="255" t="s">
        <v>933</v>
      </c>
      <c r="S139" s="229"/>
      <c r="T139" s="209"/>
    </row>
    <row r="140" spans="1:20">
      <c r="A140" s="229">
        <v>128</v>
      </c>
      <c r="B140" s="230" t="s">
        <v>934</v>
      </c>
      <c r="C140" s="230" t="s">
        <v>934</v>
      </c>
      <c r="D140" s="231" t="s">
        <v>935</v>
      </c>
      <c r="E140" s="230">
        <f>VLOOKUP(B140,'NEW JARAK'!$B$2:$H$19998,7,FALSE)</f>
        <v>60.2</v>
      </c>
      <c r="F140" s="232" t="str">
        <f>VLOOKUP(G140,'AREA SPV &amp; AM'!$J$7:$K$22,2,FALSE)</f>
        <v>Asep Setiawan</v>
      </c>
      <c r="G140" s="229" t="s">
        <v>134</v>
      </c>
      <c r="H140" s="232" t="str">
        <f>VLOOKUP(I140,'AREA SPV &amp; AM'!$B$7:$C$88,2,FALSE)</f>
        <v>Toto Yunianto</v>
      </c>
      <c r="I140" s="229" t="s">
        <v>135</v>
      </c>
      <c r="J140" s="250">
        <v>40171</v>
      </c>
      <c r="K140" s="251" t="s">
        <v>936</v>
      </c>
      <c r="L140" s="252" t="s">
        <v>47</v>
      </c>
      <c r="M140" s="252" t="s">
        <v>48</v>
      </c>
      <c r="N140" s="252" t="s">
        <v>49</v>
      </c>
      <c r="O140" s="253">
        <v>17510</v>
      </c>
      <c r="P140" s="254" t="s">
        <v>937</v>
      </c>
      <c r="Q140" s="254" t="s">
        <v>938</v>
      </c>
      <c r="R140" s="255" t="s">
        <v>939</v>
      </c>
      <c r="S140" s="229"/>
      <c r="T140" s="209"/>
    </row>
    <row r="141" spans="1:20">
      <c r="A141" s="229">
        <v>129</v>
      </c>
      <c r="B141" s="236" t="s">
        <v>940</v>
      </c>
      <c r="C141" s="236" t="s">
        <v>940</v>
      </c>
      <c r="D141" s="231" t="s">
        <v>941</v>
      </c>
      <c r="E141" s="230">
        <f>VLOOKUP(B141,'NEW JARAK'!$B$2:$H$19998,7,FALSE)</f>
        <v>77.3</v>
      </c>
      <c r="F141" s="232" t="str">
        <f>VLOOKUP(G141,'AREA SPV &amp; AM'!$J$7:$K$22,2,FALSE)</f>
        <v>Asep Setiawan</v>
      </c>
      <c r="G141" s="229" t="s">
        <v>134</v>
      </c>
      <c r="H141" s="232" t="str">
        <f>VLOOKUP(I141,'AREA SPV &amp; AM'!$B$7:$C$88,2,FALSE)</f>
        <v>Toto Yunianto</v>
      </c>
      <c r="I141" s="229" t="s">
        <v>135</v>
      </c>
      <c r="J141" s="250">
        <v>40173</v>
      </c>
      <c r="K141" s="251" t="s">
        <v>942</v>
      </c>
      <c r="L141" s="252" t="s">
        <v>943</v>
      </c>
      <c r="M141" s="252" t="s">
        <v>370</v>
      </c>
      <c r="N141" s="252" t="s">
        <v>38</v>
      </c>
      <c r="O141" s="253">
        <v>17152</v>
      </c>
      <c r="P141" s="254" t="s">
        <v>944</v>
      </c>
      <c r="Q141" s="254" t="s">
        <v>945</v>
      </c>
      <c r="R141" s="255" t="s">
        <v>946</v>
      </c>
      <c r="S141" s="254"/>
      <c r="T141" s="209"/>
    </row>
    <row r="142" spans="1:20">
      <c r="A142" s="229">
        <v>130</v>
      </c>
      <c r="B142" s="230" t="s">
        <v>947</v>
      </c>
      <c r="C142" s="230" t="s">
        <v>947</v>
      </c>
      <c r="D142" s="231" t="s">
        <v>948</v>
      </c>
      <c r="E142" s="230">
        <f>VLOOKUP(B142,'NEW JARAK'!$B$2:$H$19998,7,FALSE)</f>
        <v>40.7</v>
      </c>
      <c r="F142" s="232" t="str">
        <f>VLOOKUP(G142,'AREA SPV &amp; AM'!$J$7:$K$22,2,FALSE)</f>
        <v>Edi Riswandi</v>
      </c>
      <c r="G142" s="229" t="s">
        <v>62</v>
      </c>
      <c r="H142" s="232" t="str">
        <f>VLOOKUP(I142,'AREA SPV &amp; AM'!$B$7:$C$88,2,FALSE)</f>
        <v>Nur Jamal</v>
      </c>
      <c r="I142" s="229" t="s">
        <v>63</v>
      </c>
      <c r="J142" s="250">
        <v>40175</v>
      </c>
      <c r="K142" s="251" t="s">
        <v>949</v>
      </c>
      <c r="L142" s="252" t="s">
        <v>948</v>
      </c>
      <c r="M142" s="252" t="s">
        <v>948</v>
      </c>
      <c r="N142" s="252" t="s">
        <v>236</v>
      </c>
      <c r="O142" s="253">
        <v>41259</v>
      </c>
      <c r="P142" s="254" t="s">
        <v>925</v>
      </c>
      <c r="Q142" s="330" t="s">
        <v>950</v>
      </c>
      <c r="R142" s="255" t="s">
        <v>951</v>
      </c>
      <c r="S142" s="254"/>
      <c r="T142" s="209"/>
    </row>
    <row r="143" spans="1:20">
      <c r="A143" s="229">
        <v>131</v>
      </c>
      <c r="B143" s="236" t="s">
        <v>952</v>
      </c>
      <c r="C143" s="236" t="s">
        <v>952</v>
      </c>
      <c r="D143" s="231" t="s">
        <v>953</v>
      </c>
      <c r="E143" s="230">
        <f>VLOOKUP(B143,'NEW JARAK'!$B$2:$H$19998,7,FALSE)</f>
        <v>68.9</v>
      </c>
      <c r="F143" s="232" t="str">
        <f>VLOOKUP(G143,'AREA SPV &amp; AM'!$J$7:$K$22,2,FALSE)</f>
        <v>Asep Setiawan</v>
      </c>
      <c r="G143" s="229" t="s">
        <v>134</v>
      </c>
      <c r="H143" s="232" t="str">
        <f>VLOOKUP(I143,'AREA SPV &amp; AM'!$B$7:$C$88,2,FALSE)</f>
        <v>Toto Yunianto</v>
      </c>
      <c r="I143" s="229" t="s">
        <v>135</v>
      </c>
      <c r="J143" s="250">
        <v>40177</v>
      </c>
      <c r="K143" s="251" t="s">
        <v>954</v>
      </c>
      <c r="L143" s="252" t="s">
        <v>943</v>
      </c>
      <c r="M143" s="252" t="s">
        <v>370</v>
      </c>
      <c r="N143" s="252" t="s">
        <v>38</v>
      </c>
      <c r="O143" s="253">
        <v>17152</v>
      </c>
      <c r="P143" s="254" t="s">
        <v>955</v>
      </c>
      <c r="Q143" s="254" t="s">
        <v>956</v>
      </c>
      <c r="R143" s="255" t="s">
        <v>957</v>
      </c>
      <c r="S143" s="229"/>
      <c r="T143" s="209"/>
    </row>
    <row r="144" spans="1:20">
      <c r="A144" s="229">
        <v>132</v>
      </c>
      <c r="B144" s="230" t="s">
        <v>958</v>
      </c>
      <c r="C144" s="230" t="s">
        <v>958</v>
      </c>
      <c r="D144" s="231" t="s">
        <v>959</v>
      </c>
      <c r="E144" s="230">
        <f>VLOOKUP(B144,'NEW JARAK'!$B$2:$H$19998,7,FALSE)</f>
        <v>64.4</v>
      </c>
      <c r="F144" s="232" t="str">
        <f>VLOOKUP(G144,'AREA SPV &amp; AM'!$J$7:$K$22,2,FALSE)</f>
        <v>Asep Setiawan</v>
      </c>
      <c r="G144" s="229" t="s">
        <v>134</v>
      </c>
      <c r="H144" s="232" t="str">
        <f>VLOOKUP(I144,'AREA SPV &amp; AM'!$B$7:$C$88,2,FALSE)</f>
        <v>Toto Yunianto</v>
      </c>
      <c r="I144" s="229" t="s">
        <v>135</v>
      </c>
      <c r="J144" s="250">
        <v>40194</v>
      </c>
      <c r="K144" s="251" t="s">
        <v>960</v>
      </c>
      <c r="L144" s="252" t="s">
        <v>106</v>
      </c>
      <c r="M144" s="252" t="s">
        <v>107</v>
      </c>
      <c r="N144" s="252" t="s">
        <v>38</v>
      </c>
      <c r="O144" s="253">
        <v>17144</v>
      </c>
      <c r="P144" s="254" t="s">
        <v>961</v>
      </c>
      <c r="Q144" s="330" t="s">
        <v>962</v>
      </c>
      <c r="R144" s="255" t="s">
        <v>963</v>
      </c>
      <c r="S144" s="229"/>
      <c r="T144" s="209"/>
    </row>
    <row r="145" spans="1:20">
      <c r="A145" s="229">
        <v>133</v>
      </c>
      <c r="B145" s="230" t="s">
        <v>964</v>
      </c>
      <c r="C145" s="230" t="s">
        <v>964</v>
      </c>
      <c r="D145" s="231" t="s">
        <v>965</v>
      </c>
      <c r="E145" s="230">
        <f>VLOOKUP(B145,'NEW JARAK'!$B$2:$H$19998,7,FALSE)</f>
        <v>53.7</v>
      </c>
      <c r="F145" s="232" t="str">
        <f>VLOOKUP(G145,'AREA SPV &amp; AM'!$J$7:$K$22,2,FALSE)</f>
        <v>Asep Setiawan</v>
      </c>
      <c r="G145" s="229" t="s">
        <v>134</v>
      </c>
      <c r="H145" s="232" t="str">
        <f>VLOOKUP(I145,'AREA SPV &amp; AM'!$B$7:$C$88,2,FALSE)</f>
        <v>Toto Yunianto</v>
      </c>
      <c r="I145" s="229" t="s">
        <v>135</v>
      </c>
      <c r="J145" s="250">
        <v>40219</v>
      </c>
      <c r="K145" s="251" t="s">
        <v>966</v>
      </c>
      <c r="L145" s="252" t="s">
        <v>335</v>
      </c>
      <c r="M145" s="252" t="s">
        <v>336</v>
      </c>
      <c r="N145" s="252" t="s">
        <v>49</v>
      </c>
      <c r="O145" s="253">
        <v>17330</v>
      </c>
      <c r="P145" s="254" t="s">
        <v>967</v>
      </c>
      <c r="Q145" s="330" t="s">
        <v>968</v>
      </c>
      <c r="R145" s="255" t="s">
        <v>969</v>
      </c>
      <c r="S145" s="229"/>
      <c r="T145" s="209"/>
    </row>
    <row r="146" spans="1:20">
      <c r="A146" s="229">
        <v>134</v>
      </c>
      <c r="B146" s="236" t="s">
        <v>970</v>
      </c>
      <c r="C146" s="236" t="s">
        <v>970</v>
      </c>
      <c r="D146" s="231" t="s">
        <v>552</v>
      </c>
      <c r="E146" s="230">
        <f>VLOOKUP(B146,'NEW JARAK'!$B$2:$H$19998,7,FALSE)</f>
        <v>71.6</v>
      </c>
      <c r="F146" s="232" t="str">
        <f>VLOOKUP(G146,'AREA SPV &amp; AM'!$J$7:$K$22,2,FALSE)</f>
        <v>Triyono Bin Yoso Pawiro</v>
      </c>
      <c r="G146" s="229" t="s">
        <v>33</v>
      </c>
      <c r="H146" s="232" t="str">
        <f>VLOOKUP(I146,'AREA SPV &amp; AM'!$B$7:$C$88,2,FALSE)</f>
        <v>Agus Piali</v>
      </c>
      <c r="I146" s="229" t="s">
        <v>34</v>
      </c>
      <c r="J146" s="250">
        <v>40219</v>
      </c>
      <c r="K146" s="251" t="s">
        <v>971</v>
      </c>
      <c r="L146" s="252" t="s">
        <v>972</v>
      </c>
      <c r="M146" s="252" t="s">
        <v>370</v>
      </c>
      <c r="N146" s="252" t="s">
        <v>38</v>
      </c>
      <c r="O146" s="253">
        <v>17153</v>
      </c>
      <c r="P146" s="254" t="s">
        <v>973</v>
      </c>
      <c r="Q146" s="254" t="s">
        <v>974</v>
      </c>
      <c r="R146" s="255" t="s">
        <v>975</v>
      </c>
      <c r="S146" s="254"/>
      <c r="T146" s="209"/>
    </row>
    <row r="147" spans="1:20">
      <c r="A147" s="229">
        <v>135</v>
      </c>
      <c r="B147" s="230" t="s">
        <v>976</v>
      </c>
      <c r="C147" s="230" t="s">
        <v>977</v>
      </c>
      <c r="D147" s="231" t="s">
        <v>978</v>
      </c>
      <c r="E147" s="230">
        <f>VLOOKUP(B147,'NEW JARAK'!$B$2:$H$19998,7,FALSE)</f>
        <v>65.8</v>
      </c>
      <c r="F147" s="232" t="str">
        <f>VLOOKUP(G147,'AREA SPV &amp; AM'!$J$7:$K$22,2,FALSE)</f>
        <v>Elan Ruslaeni</v>
      </c>
      <c r="G147" s="229" t="s">
        <v>360</v>
      </c>
      <c r="H147" s="232" t="str">
        <f>VLOOKUP(I147,'AREA SPV &amp; AM'!$B$7:$C$88,2,FALSE)</f>
        <v>Irfan Maulana</v>
      </c>
      <c r="I147" s="229" t="s">
        <v>361</v>
      </c>
      <c r="J147" s="250">
        <v>40219</v>
      </c>
      <c r="K147" s="251" t="s">
        <v>979</v>
      </c>
      <c r="L147" s="252" t="s">
        <v>466</v>
      </c>
      <c r="M147" s="252" t="s">
        <v>107</v>
      </c>
      <c r="N147" s="252" t="s">
        <v>38</v>
      </c>
      <c r="O147" s="253">
        <v>17148</v>
      </c>
      <c r="P147" s="254" t="s">
        <v>980</v>
      </c>
      <c r="Q147" s="330" t="s">
        <v>981</v>
      </c>
      <c r="R147" s="255" t="s">
        <v>982</v>
      </c>
      <c r="S147" s="229"/>
      <c r="T147" s="209"/>
    </row>
    <row r="148" customHeight="1" spans="1:20">
      <c r="A148" s="229">
        <v>136</v>
      </c>
      <c r="B148" s="230" t="s">
        <v>983</v>
      </c>
      <c r="C148" s="230" t="s">
        <v>984</v>
      </c>
      <c r="D148" s="231" t="s">
        <v>985</v>
      </c>
      <c r="E148" s="230">
        <f>VLOOKUP(B148,'NEW JARAK'!$B$2:$H$19998,7,FALSE)</f>
        <v>34.1</v>
      </c>
      <c r="F148" s="232" t="str">
        <f>VLOOKUP(G148,'AREA SPV &amp; AM'!$J$7:$K$22,2,FALSE)</f>
        <v>Mahrus</v>
      </c>
      <c r="G148" s="229" t="s">
        <v>141</v>
      </c>
      <c r="H148" s="232" t="str">
        <f>VLOOKUP(I148,'AREA SPV &amp; AM'!$B$7:$C$88,2,FALSE)</f>
        <v>Epi Sumantri</v>
      </c>
      <c r="I148" s="229" t="s">
        <v>142</v>
      </c>
      <c r="J148" s="250">
        <v>40234</v>
      </c>
      <c r="K148" s="251" t="s">
        <v>986</v>
      </c>
      <c r="L148" s="252" t="s">
        <v>987</v>
      </c>
      <c r="M148" s="252" t="s">
        <v>988</v>
      </c>
      <c r="N148" s="252" t="s">
        <v>236</v>
      </c>
      <c r="O148" s="253">
        <v>41271</v>
      </c>
      <c r="P148" s="254" t="s">
        <v>989</v>
      </c>
      <c r="Q148" s="254" t="s">
        <v>990</v>
      </c>
      <c r="R148" s="255" t="s">
        <v>991</v>
      </c>
      <c r="S148" s="229"/>
      <c r="T148" s="209"/>
    </row>
    <row r="149" spans="1:20">
      <c r="A149" s="229">
        <v>137</v>
      </c>
      <c r="B149" s="230" t="s">
        <v>992</v>
      </c>
      <c r="C149" s="230" t="s">
        <v>992</v>
      </c>
      <c r="D149" s="256" t="s">
        <v>993</v>
      </c>
      <c r="E149" s="230">
        <f>VLOOKUP(B149,'NEW JARAK'!$B$2:$H$19998,7,FALSE)</f>
        <v>86.7</v>
      </c>
      <c r="F149" s="232" t="str">
        <f>VLOOKUP(G149,'AREA SPV &amp; AM'!$J$7:$K$22,2,FALSE)</f>
        <v>Triyono Bin Yoso Pawiro</v>
      </c>
      <c r="G149" s="229" t="s">
        <v>33</v>
      </c>
      <c r="H149" s="232" t="str">
        <f>VLOOKUP(I149,'AREA SPV &amp; AM'!$B$7:$C$88,2,FALSE)</f>
        <v>Agus Piali</v>
      </c>
      <c r="I149" s="229" t="s">
        <v>34</v>
      </c>
      <c r="J149" s="250">
        <v>40266</v>
      </c>
      <c r="K149" s="251" t="s">
        <v>994</v>
      </c>
      <c r="L149" s="252" t="s">
        <v>995</v>
      </c>
      <c r="M149" s="252" t="s">
        <v>996</v>
      </c>
      <c r="N149" s="252" t="s">
        <v>353</v>
      </c>
      <c r="O149" s="253">
        <v>41163</v>
      </c>
      <c r="P149" s="254" t="s">
        <v>997</v>
      </c>
      <c r="Q149" s="330" t="s">
        <v>998</v>
      </c>
      <c r="R149" s="255" t="s">
        <v>999</v>
      </c>
      <c r="S149" s="229"/>
      <c r="T149" s="209"/>
    </row>
    <row r="150" customHeight="1" spans="1:20">
      <c r="A150" s="229">
        <v>138</v>
      </c>
      <c r="B150" s="230" t="s">
        <v>1000</v>
      </c>
      <c r="C150" s="230" t="s">
        <v>1000</v>
      </c>
      <c r="D150" s="231" t="s">
        <v>1001</v>
      </c>
      <c r="E150" s="230">
        <f>VLOOKUP(B150,'NEW JARAK'!$B$2:$H$19998,7,FALSE)</f>
        <v>27.9</v>
      </c>
      <c r="F150" s="232" t="str">
        <f>VLOOKUP(G150,'AREA SPV &amp; AM'!$J$7:$K$22,2,FALSE)</f>
        <v>Triyono Bin Yoso Pawiro</v>
      </c>
      <c r="G150" s="229" t="s">
        <v>33</v>
      </c>
      <c r="H150" s="232" t="str">
        <f>VLOOKUP(I150,'AREA SPV &amp; AM'!$B$7:$C$88,2,FALSE)</f>
        <v>Agus Piali</v>
      </c>
      <c r="I150" s="229" t="s">
        <v>34</v>
      </c>
      <c r="J150" s="250">
        <v>40277</v>
      </c>
      <c r="K150" s="251" t="s">
        <v>1002</v>
      </c>
      <c r="L150" s="252" t="s">
        <v>1003</v>
      </c>
      <c r="M150" s="252" t="s">
        <v>1004</v>
      </c>
      <c r="N150" s="252" t="s">
        <v>115</v>
      </c>
      <c r="O150" s="253">
        <v>41370</v>
      </c>
      <c r="P150" s="254" t="s">
        <v>1005</v>
      </c>
      <c r="Q150" s="254" t="s">
        <v>1006</v>
      </c>
      <c r="R150" s="255" t="s">
        <v>1007</v>
      </c>
      <c r="S150" s="229"/>
      <c r="T150" s="209"/>
    </row>
    <row r="151" spans="1:20">
      <c r="A151" s="229">
        <v>139</v>
      </c>
      <c r="B151" s="230" t="s">
        <v>1008</v>
      </c>
      <c r="C151" s="230" t="s">
        <v>1008</v>
      </c>
      <c r="D151" s="231" t="s">
        <v>1009</v>
      </c>
      <c r="E151" s="230">
        <f>VLOOKUP(B151,'NEW JARAK'!$B$2:$H$19998,7,FALSE)</f>
        <v>61.7</v>
      </c>
      <c r="F151" s="232" t="str">
        <f>VLOOKUP(G151,'AREA SPV &amp; AM'!$J$7:$K$22,2,FALSE)</f>
        <v>Suharno</v>
      </c>
      <c r="G151" s="229" t="s">
        <v>78</v>
      </c>
      <c r="H151" s="232" t="str">
        <f>VLOOKUP(I151,'AREA SPV &amp; AM'!$B$7:$C$88,2,FALSE)</f>
        <v>Rizki Hikmatul Rahmawan</v>
      </c>
      <c r="I151" s="229" t="s">
        <v>120</v>
      </c>
      <c r="J151" s="250">
        <v>40319</v>
      </c>
      <c r="K151" s="251" t="s">
        <v>1010</v>
      </c>
      <c r="L151" s="252" t="s">
        <v>684</v>
      </c>
      <c r="M151" s="252" t="s">
        <v>291</v>
      </c>
      <c r="N151" s="252" t="s">
        <v>49</v>
      </c>
      <c r="O151" s="253">
        <v>17520</v>
      </c>
      <c r="P151" s="254" t="s">
        <v>1011</v>
      </c>
      <c r="Q151" s="254" t="s">
        <v>1012</v>
      </c>
      <c r="R151" s="255" t="s">
        <v>1013</v>
      </c>
      <c r="S151" s="229"/>
      <c r="T151" s="209"/>
    </row>
    <row r="152" customHeight="1" spans="1:20">
      <c r="A152" s="229">
        <v>140</v>
      </c>
      <c r="B152" s="230" t="s">
        <v>1014</v>
      </c>
      <c r="C152" s="230" t="s">
        <v>1014</v>
      </c>
      <c r="D152" s="231" t="s">
        <v>1015</v>
      </c>
      <c r="E152" s="230">
        <f>VLOOKUP(B152,'NEW JARAK'!$B$2:$H$19998,7,FALSE)</f>
        <v>61.3</v>
      </c>
      <c r="F152" s="232" t="str">
        <f>VLOOKUP(G152,'AREA SPV &amp; AM'!$J$7:$K$22,2,FALSE)</f>
        <v>Suharno</v>
      </c>
      <c r="G152" s="229" t="s">
        <v>78</v>
      </c>
      <c r="H152" s="232" t="str">
        <f>VLOOKUP(I152,'AREA SPV &amp; AM'!$B$7:$C$88,2,FALSE)</f>
        <v>Rizki Hikmatul Rahmawan</v>
      </c>
      <c r="I152" s="229" t="s">
        <v>120</v>
      </c>
      <c r="J152" s="250">
        <v>40327</v>
      </c>
      <c r="K152" s="251" t="s">
        <v>1016</v>
      </c>
      <c r="L152" s="252" t="s">
        <v>36</v>
      </c>
      <c r="M152" s="252" t="s">
        <v>37</v>
      </c>
      <c r="N152" s="252" t="s">
        <v>38</v>
      </c>
      <c r="O152" s="253">
        <v>17116</v>
      </c>
      <c r="P152" s="254" t="s">
        <v>1017</v>
      </c>
      <c r="Q152" s="254" t="s">
        <v>1018</v>
      </c>
      <c r="R152" s="255" t="s">
        <v>1019</v>
      </c>
      <c r="S152" s="229"/>
      <c r="T152" s="209"/>
    </row>
    <row r="153" spans="1:20">
      <c r="A153" s="229">
        <v>141</v>
      </c>
      <c r="B153" s="230" t="s">
        <v>1020</v>
      </c>
      <c r="C153" s="230" t="s">
        <v>1020</v>
      </c>
      <c r="D153" s="231" t="s">
        <v>1021</v>
      </c>
      <c r="E153" s="230">
        <f>VLOOKUP(B153,'NEW JARAK'!$B$2:$H$19998,7,FALSE)</f>
        <v>66</v>
      </c>
      <c r="F153" s="232" t="str">
        <f>VLOOKUP(G153,'AREA SPV &amp; AM'!$J$7:$K$22,2,FALSE)</f>
        <v>Suharno</v>
      </c>
      <c r="G153" s="229" t="s">
        <v>78</v>
      </c>
      <c r="H153" s="232" t="str">
        <f>VLOOKUP(I153,'AREA SPV &amp; AM'!$B$7:$C$88,2,FALSE)</f>
        <v>Rizki Hikmatul Rahmawan</v>
      </c>
      <c r="I153" s="229" t="s">
        <v>120</v>
      </c>
      <c r="J153" s="250">
        <v>40327</v>
      </c>
      <c r="K153" s="251" t="s">
        <v>1022</v>
      </c>
      <c r="L153" s="252" t="s">
        <v>466</v>
      </c>
      <c r="M153" s="252" t="s">
        <v>107</v>
      </c>
      <c r="N153" s="252" t="s">
        <v>38</v>
      </c>
      <c r="O153" s="253">
        <v>17148</v>
      </c>
      <c r="P153" s="254" t="s">
        <v>1023</v>
      </c>
      <c r="Q153" s="330" t="s">
        <v>1024</v>
      </c>
      <c r="R153" s="255" t="s">
        <v>1025</v>
      </c>
      <c r="S153" s="229"/>
      <c r="T153" s="209"/>
    </row>
    <row r="154" spans="1:20">
      <c r="A154" s="229">
        <v>142</v>
      </c>
      <c r="B154" s="230" t="s">
        <v>1026</v>
      </c>
      <c r="C154" s="230" t="s">
        <v>1026</v>
      </c>
      <c r="D154" s="231" t="s">
        <v>1027</v>
      </c>
      <c r="E154" s="230">
        <f>VLOOKUP(B154,'NEW JARAK'!$B$2:$H$19998,7,FALSE)</f>
        <v>6.8</v>
      </c>
      <c r="F154" s="232" t="str">
        <f>VLOOKUP(G154,'AREA SPV &amp; AM'!$J$7:$K$22,2,FALSE)</f>
        <v>Asep Setiawan</v>
      </c>
      <c r="G154" s="229" t="s">
        <v>134</v>
      </c>
      <c r="H154" s="232" t="str">
        <f>VLOOKUP(I154,'AREA SPV &amp; AM'!$B$7:$C$88,2,FALSE)</f>
        <v>Toto Yunianto</v>
      </c>
      <c r="I154" s="229" t="s">
        <v>135</v>
      </c>
      <c r="J154" s="250">
        <v>40354</v>
      </c>
      <c r="K154" s="251" t="s">
        <v>1028</v>
      </c>
      <c r="L154" s="252" t="s">
        <v>1029</v>
      </c>
      <c r="M154" s="252" t="s">
        <v>56</v>
      </c>
      <c r="N154" s="252" t="s">
        <v>115</v>
      </c>
      <c r="O154" s="253">
        <v>41376</v>
      </c>
      <c r="P154" s="254" t="s">
        <v>1030</v>
      </c>
      <c r="Q154" s="254" t="s">
        <v>1031</v>
      </c>
      <c r="R154" s="255" t="s">
        <v>1032</v>
      </c>
      <c r="S154" s="229"/>
      <c r="T154" s="209"/>
    </row>
    <row r="155" spans="1:20">
      <c r="A155" s="229">
        <v>143</v>
      </c>
      <c r="B155" s="230" t="s">
        <v>1033</v>
      </c>
      <c r="C155" s="230" t="s">
        <v>1033</v>
      </c>
      <c r="D155" s="231" t="s">
        <v>1034</v>
      </c>
      <c r="E155" s="230">
        <f>VLOOKUP(B155,'NEW JARAK'!$B$2:$H$19998,7,FALSE)</f>
        <v>24.5</v>
      </c>
      <c r="F155" s="232" t="str">
        <f>VLOOKUP(G155,'AREA SPV &amp; AM'!$J$7:$K$22,2,FALSE)</f>
        <v>Triyono Bin Yoso Pawiro</v>
      </c>
      <c r="G155" s="229" t="s">
        <v>33</v>
      </c>
      <c r="H155" s="232" t="str">
        <f>VLOOKUP(I155,'AREA SPV &amp; AM'!$B$7:$C$88,2,FALSE)</f>
        <v>Agus Piali</v>
      </c>
      <c r="I155" s="229" t="s">
        <v>34</v>
      </c>
      <c r="J155" s="250">
        <v>40374</v>
      </c>
      <c r="K155" s="251" t="s">
        <v>1035</v>
      </c>
      <c r="L155" s="252" t="s">
        <v>1036</v>
      </c>
      <c r="M155" s="252" t="s">
        <v>1037</v>
      </c>
      <c r="N155" s="252" t="s">
        <v>115</v>
      </c>
      <c r="O155" s="253">
        <v>41363</v>
      </c>
      <c r="P155" s="254" t="s">
        <v>1038</v>
      </c>
      <c r="Q155" s="330" t="s">
        <v>1039</v>
      </c>
      <c r="R155" s="255" t="s">
        <v>1040</v>
      </c>
      <c r="S155" s="229"/>
      <c r="T155" s="209"/>
    </row>
    <row r="156" customHeight="1" spans="1:20">
      <c r="A156" s="229">
        <v>144</v>
      </c>
      <c r="B156" s="230" t="s">
        <v>1041</v>
      </c>
      <c r="C156" s="230" t="s">
        <v>1041</v>
      </c>
      <c r="D156" s="231" t="s">
        <v>1042</v>
      </c>
      <c r="E156" s="230">
        <f>VLOOKUP(B156,'NEW JARAK'!$B$2:$H$19998,7,FALSE)</f>
        <v>6.3</v>
      </c>
      <c r="F156" s="232" t="str">
        <f>VLOOKUP(G156,'AREA SPV &amp; AM'!$J$7:$K$22,2,FALSE)</f>
        <v>Suharno</v>
      </c>
      <c r="G156" s="229" t="s">
        <v>78</v>
      </c>
      <c r="H156" s="232" t="str">
        <f>VLOOKUP(I156,'AREA SPV &amp; AM'!$B$7:$C$88,2,FALSE)</f>
        <v>Rizki Hikmatul Rahmawan</v>
      </c>
      <c r="I156" s="229" t="s">
        <v>120</v>
      </c>
      <c r="J156" s="250">
        <v>40379</v>
      </c>
      <c r="K156" s="251" t="s">
        <v>1043</v>
      </c>
      <c r="L156" s="252" t="s">
        <v>1029</v>
      </c>
      <c r="M156" s="252" t="s">
        <v>56</v>
      </c>
      <c r="N156" s="252" t="s">
        <v>115</v>
      </c>
      <c r="O156" s="253">
        <v>41376</v>
      </c>
      <c r="P156" s="254" t="s">
        <v>1044</v>
      </c>
      <c r="Q156" s="254" t="s">
        <v>1045</v>
      </c>
      <c r="R156" s="255" t="s">
        <v>1046</v>
      </c>
      <c r="S156" s="229"/>
      <c r="T156" s="209"/>
    </row>
    <row r="157" spans="1:20">
      <c r="A157" s="229">
        <v>145</v>
      </c>
      <c r="B157" s="230" t="s">
        <v>1047</v>
      </c>
      <c r="C157" s="230" t="s">
        <v>1047</v>
      </c>
      <c r="D157" s="231" t="s">
        <v>1048</v>
      </c>
      <c r="E157" s="230">
        <f>VLOOKUP(B157,'NEW JARAK'!$B$2:$H$19998,7,FALSE)</f>
        <v>19.5</v>
      </c>
      <c r="F157" s="232" t="str">
        <f>VLOOKUP(G157,'AREA SPV &amp; AM'!$J$7:$K$22,2,FALSE)</f>
        <v>Suharno</v>
      </c>
      <c r="G157" s="229" t="s">
        <v>78</v>
      </c>
      <c r="H157" s="232" t="str">
        <f>VLOOKUP(I157,'AREA SPV &amp; AM'!$B$7:$C$88,2,FALSE)</f>
        <v>Rizki Hikmatul Rahmawan</v>
      </c>
      <c r="I157" s="229" t="s">
        <v>120</v>
      </c>
      <c r="J157" s="250">
        <v>40400</v>
      </c>
      <c r="K157" s="251" t="s">
        <v>1049</v>
      </c>
      <c r="L157" s="252" t="s">
        <v>1048</v>
      </c>
      <c r="M157" s="252" t="s">
        <v>174</v>
      </c>
      <c r="N157" s="252" t="s">
        <v>115</v>
      </c>
      <c r="O157" s="253">
        <v>41371</v>
      </c>
      <c r="P157" s="254" t="s">
        <v>1050</v>
      </c>
      <c r="Q157" s="254" t="s">
        <v>1051</v>
      </c>
      <c r="R157" s="255" t="s">
        <v>1052</v>
      </c>
      <c r="S157" s="229"/>
      <c r="T157" s="209"/>
    </row>
    <row r="158" spans="1:20">
      <c r="A158" s="229">
        <v>146</v>
      </c>
      <c r="B158" s="230" t="s">
        <v>1053</v>
      </c>
      <c r="C158" s="230" t="s">
        <v>1053</v>
      </c>
      <c r="D158" s="231" t="s">
        <v>1054</v>
      </c>
      <c r="E158" s="230">
        <f>VLOOKUP(B158,'NEW JARAK'!$B$2:$H$19998,7,FALSE)</f>
        <v>66.3</v>
      </c>
      <c r="F158" s="232" t="str">
        <f>VLOOKUP(G158,'AREA SPV &amp; AM'!$J$7:$K$22,2,FALSE)</f>
        <v>Suharno</v>
      </c>
      <c r="G158" s="229" t="s">
        <v>78</v>
      </c>
      <c r="H158" s="232" t="str">
        <f>VLOOKUP(I158,'AREA SPV &amp; AM'!$B$7:$C$88,2,FALSE)</f>
        <v>Rizki Hikmatul Rahmawan</v>
      </c>
      <c r="I158" s="229" t="s">
        <v>120</v>
      </c>
      <c r="J158" s="250">
        <v>40409</v>
      </c>
      <c r="K158" s="251" t="s">
        <v>1055</v>
      </c>
      <c r="L158" s="252" t="s">
        <v>586</v>
      </c>
      <c r="M158" s="252" t="s">
        <v>107</v>
      </c>
      <c r="N158" s="252" t="s">
        <v>38</v>
      </c>
      <c r="O158" s="253">
        <v>17147</v>
      </c>
      <c r="P158" s="254" t="s">
        <v>1056</v>
      </c>
      <c r="Q158" s="330" t="s">
        <v>1057</v>
      </c>
      <c r="R158" s="255" t="s">
        <v>1058</v>
      </c>
      <c r="S158" s="229"/>
      <c r="T158" s="209"/>
    </row>
    <row r="159" customHeight="1" spans="1:20">
      <c r="A159" s="229">
        <v>147</v>
      </c>
      <c r="B159" s="230" t="s">
        <v>1059</v>
      </c>
      <c r="C159" s="230" t="s">
        <v>1059</v>
      </c>
      <c r="D159" s="231" t="s">
        <v>1060</v>
      </c>
      <c r="E159" s="230">
        <f>VLOOKUP(B159,'NEW JARAK'!$B$2:$H$19998,7,FALSE)</f>
        <v>13.5</v>
      </c>
      <c r="F159" s="232" t="str">
        <f>VLOOKUP(G159,'AREA SPV &amp; AM'!$J$7:$K$22,2,FALSE)</f>
        <v>Suharno</v>
      </c>
      <c r="G159" s="229" t="s">
        <v>78</v>
      </c>
      <c r="H159" s="232" t="str">
        <f>VLOOKUP(I159,'AREA SPV &amp; AM'!$B$7:$C$88,2,FALSE)</f>
        <v>Rizki Hikmatul Rahmawan</v>
      </c>
      <c r="I159" s="229" t="s">
        <v>120</v>
      </c>
      <c r="J159" s="250">
        <v>40424</v>
      </c>
      <c r="K159" s="251" t="s">
        <v>1061</v>
      </c>
      <c r="L159" s="252" t="s">
        <v>81</v>
      </c>
      <c r="M159" s="252" t="s">
        <v>440</v>
      </c>
      <c r="N159" s="252" t="s">
        <v>115</v>
      </c>
      <c r="O159" s="253">
        <v>41375</v>
      </c>
      <c r="P159" s="254" t="s">
        <v>1062</v>
      </c>
      <c r="Q159" s="330" t="s">
        <v>1063</v>
      </c>
      <c r="R159" s="255" t="s">
        <v>1064</v>
      </c>
      <c r="S159" s="229"/>
      <c r="T159" s="209"/>
    </row>
    <row r="160" spans="1:20">
      <c r="A160" s="229">
        <v>148</v>
      </c>
      <c r="B160" s="230" t="s">
        <v>1065</v>
      </c>
      <c r="C160" s="230" t="s">
        <v>1065</v>
      </c>
      <c r="D160" s="231" t="s">
        <v>1066</v>
      </c>
      <c r="E160" s="230">
        <f>VLOOKUP(B160,'NEW JARAK'!$B$2:$H$19998,7,FALSE)</f>
        <v>82.1</v>
      </c>
      <c r="F160" s="232" t="str">
        <f>VLOOKUP(G160,'AREA SPV &amp; AM'!$J$7:$K$22,2,FALSE)</f>
        <v>Suharno</v>
      </c>
      <c r="G160" s="229" t="s">
        <v>78</v>
      </c>
      <c r="H160" s="232" t="str">
        <f>VLOOKUP(I160,'AREA SPV &amp; AM'!$B$7:$C$88,2,FALSE)</f>
        <v>Rizki Hikmatul Rahmawan</v>
      </c>
      <c r="I160" s="229" t="s">
        <v>120</v>
      </c>
      <c r="J160" s="250">
        <v>40429</v>
      </c>
      <c r="K160" s="251" t="s">
        <v>1067</v>
      </c>
      <c r="L160" s="252" t="s">
        <v>1068</v>
      </c>
      <c r="M160" s="252" t="s">
        <v>1068</v>
      </c>
      <c r="N160" s="252" t="s">
        <v>236</v>
      </c>
      <c r="O160" s="253">
        <v>41284</v>
      </c>
      <c r="P160" s="254" t="s">
        <v>1069</v>
      </c>
      <c r="Q160" s="330" t="s">
        <v>1070</v>
      </c>
      <c r="R160" s="255" t="s">
        <v>1071</v>
      </c>
      <c r="S160" s="229"/>
      <c r="T160" s="209"/>
    </row>
    <row r="161" customHeight="1" spans="1:20">
      <c r="A161" s="229">
        <v>149</v>
      </c>
      <c r="B161" s="230" t="s">
        <v>1072</v>
      </c>
      <c r="C161" s="230" t="s">
        <v>1072</v>
      </c>
      <c r="D161" s="231" t="s">
        <v>1073</v>
      </c>
      <c r="E161" s="230">
        <f>VLOOKUP(B161,'NEW JARAK'!$B$2:$H$19998,7,FALSE)</f>
        <v>62.9</v>
      </c>
      <c r="F161" s="232" t="str">
        <f>VLOOKUP(G161,'AREA SPV &amp; AM'!$J$7:$K$22,2,FALSE)</f>
        <v>Suharno</v>
      </c>
      <c r="G161" s="229" t="s">
        <v>78</v>
      </c>
      <c r="H161" s="232" t="str">
        <f>VLOOKUP(I161,'AREA SPV &amp; AM'!$B$7:$C$88,2,FALSE)</f>
        <v>Priyan Muharofian</v>
      </c>
      <c r="I161" s="229" t="s">
        <v>79</v>
      </c>
      <c r="J161" s="250">
        <v>40451</v>
      </c>
      <c r="K161" s="251" t="s">
        <v>1074</v>
      </c>
      <c r="L161" s="252" t="s">
        <v>398</v>
      </c>
      <c r="M161" s="252" t="s">
        <v>95</v>
      </c>
      <c r="N161" s="252" t="s">
        <v>38</v>
      </c>
      <c r="O161" s="253">
        <v>17112</v>
      </c>
      <c r="P161" s="254" t="s">
        <v>1075</v>
      </c>
      <c r="Q161" s="330" t="s">
        <v>1076</v>
      </c>
      <c r="R161" s="255" t="s">
        <v>1077</v>
      </c>
      <c r="S161" s="229"/>
      <c r="T161" s="209"/>
    </row>
    <row r="162" spans="1:20">
      <c r="A162" s="229">
        <v>150</v>
      </c>
      <c r="B162" s="230" t="s">
        <v>1078</v>
      </c>
      <c r="C162" s="230" t="s">
        <v>1078</v>
      </c>
      <c r="D162" s="231" t="s">
        <v>1079</v>
      </c>
      <c r="E162" s="230">
        <f>VLOOKUP(B162,'NEW JARAK'!$B$2:$H$19998,7,FALSE)</f>
        <v>67.1</v>
      </c>
      <c r="F162" s="232" t="str">
        <f>VLOOKUP(G162,'AREA SPV &amp; AM'!$J$7:$K$22,2,FALSE)</f>
        <v>Triyono Bin Yoso Pawiro</v>
      </c>
      <c r="G162" s="229" t="s">
        <v>33</v>
      </c>
      <c r="H162" s="232" t="str">
        <f>VLOOKUP(I162,'AREA SPV &amp; AM'!$B$7:$C$88,2,FALSE)</f>
        <v>Agus Piali</v>
      </c>
      <c r="I162" s="229" t="s">
        <v>34</v>
      </c>
      <c r="J162" s="250">
        <v>40482</v>
      </c>
      <c r="K162" s="251" t="s">
        <v>1080</v>
      </c>
      <c r="L162" s="252" t="s">
        <v>1081</v>
      </c>
      <c r="M162" s="252" t="s">
        <v>107</v>
      </c>
      <c r="N162" s="252" t="s">
        <v>38</v>
      </c>
      <c r="O162" s="253">
        <v>17146</v>
      </c>
      <c r="P162" s="254" t="s">
        <v>1082</v>
      </c>
      <c r="Q162" s="330" t="s">
        <v>1083</v>
      </c>
      <c r="R162" s="255" t="s">
        <v>1084</v>
      </c>
      <c r="S162" s="229"/>
      <c r="T162" s="209"/>
    </row>
    <row r="163" spans="1:20">
      <c r="A163" s="229">
        <v>151</v>
      </c>
      <c r="B163" s="230" t="s">
        <v>1085</v>
      </c>
      <c r="C163" s="230" t="s">
        <v>1085</v>
      </c>
      <c r="D163" s="231" t="s">
        <v>1086</v>
      </c>
      <c r="E163" s="230">
        <f>VLOOKUP(B163,'NEW JARAK'!$B$2:$H$19998,7,FALSE)</f>
        <v>53.9</v>
      </c>
      <c r="F163" s="232" t="str">
        <f>VLOOKUP(G163,'AREA SPV &amp; AM'!$J$7:$K$22,2,FALSE)</f>
        <v>Triyono Bin Yoso Pawiro</v>
      </c>
      <c r="G163" s="229" t="s">
        <v>33</v>
      </c>
      <c r="H163" s="232" t="str">
        <f>VLOOKUP(I163,'AREA SPV &amp; AM'!$B$7:$C$88,2,FALSE)</f>
        <v>Agus Piali</v>
      </c>
      <c r="I163" s="229" t="s">
        <v>34</v>
      </c>
      <c r="J163" s="250">
        <v>40491</v>
      </c>
      <c r="K163" s="251" t="s">
        <v>1087</v>
      </c>
      <c r="L163" s="252" t="s">
        <v>1088</v>
      </c>
      <c r="M163" s="252" t="s">
        <v>291</v>
      </c>
      <c r="N163" s="252" t="s">
        <v>49</v>
      </c>
      <c r="O163" s="253">
        <v>17520</v>
      </c>
      <c r="P163" s="254" t="s">
        <v>1089</v>
      </c>
      <c r="Q163" s="330" t="s">
        <v>1090</v>
      </c>
      <c r="R163" s="255" t="s">
        <v>1091</v>
      </c>
      <c r="S163" s="229"/>
      <c r="T163" s="209"/>
    </row>
    <row r="164" spans="1:20">
      <c r="A164" s="229">
        <v>152</v>
      </c>
      <c r="B164" s="230" t="s">
        <v>1092</v>
      </c>
      <c r="C164" s="230" t="s">
        <v>1092</v>
      </c>
      <c r="D164" s="231" t="s">
        <v>335</v>
      </c>
      <c r="E164" s="230">
        <f>VLOOKUP(B164,'NEW JARAK'!$B$2:$H$19998,7,FALSE)</f>
        <v>54.9</v>
      </c>
      <c r="F164" s="232" t="str">
        <f>VLOOKUP(G164,'AREA SPV &amp; AM'!$J$7:$K$22,2,FALSE)</f>
        <v>Suharno</v>
      </c>
      <c r="G164" s="229" t="s">
        <v>78</v>
      </c>
      <c r="H164" s="232" t="str">
        <f>VLOOKUP(I164,'AREA SPV &amp; AM'!$B$7:$C$88,2,FALSE)</f>
        <v>Priyan Muharofian</v>
      </c>
      <c r="I164" s="229" t="s">
        <v>79</v>
      </c>
      <c r="J164" s="250">
        <v>40512</v>
      </c>
      <c r="K164" s="251" t="s">
        <v>1093</v>
      </c>
      <c r="L164" s="252" t="s">
        <v>335</v>
      </c>
      <c r="M164" s="252" t="s">
        <v>336</v>
      </c>
      <c r="N164" s="252" t="s">
        <v>49</v>
      </c>
      <c r="O164" s="253">
        <v>17330</v>
      </c>
      <c r="P164" s="254" t="s">
        <v>1094</v>
      </c>
      <c r="Q164" s="330" t="s">
        <v>1095</v>
      </c>
      <c r="R164" s="255" t="s">
        <v>1096</v>
      </c>
      <c r="S164" s="254"/>
      <c r="T164" s="209"/>
    </row>
    <row r="165" spans="1:20">
      <c r="A165" s="229">
        <v>153</v>
      </c>
      <c r="B165" s="230" t="s">
        <v>1097</v>
      </c>
      <c r="C165" s="230" t="s">
        <v>1097</v>
      </c>
      <c r="D165" s="231" t="s">
        <v>1098</v>
      </c>
      <c r="E165" s="230">
        <f>VLOOKUP(B165,'NEW JARAK'!$B$2:$H$19998,7,FALSE)</f>
        <v>48.4</v>
      </c>
      <c r="F165" s="232" t="str">
        <f>VLOOKUP(G165,'AREA SPV &amp; AM'!$J$7:$K$22,2,FALSE)</f>
        <v>Suharno</v>
      </c>
      <c r="G165" s="229" t="s">
        <v>78</v>
      </c>
      <c r="H165" s="232" t="str">
        <f>VLOOKUP(I165,'AREA SPV &amp; AM'!$B$7:$C$88,2,FALSE)</f>
        <v>Rizki Hikmatul Rahmawan</v>
      </c>
      <c r="I165" s="229" t="s">
        <v>120</v>
      </c>
      <c r="J165" s="250">
        <v>40524</v>
      </c>
      <c r="K165" s="251" t="s">
        <v>1099</v>
      </c>
      <c r="L165" s="252" t="s">
        <v>1100</v>
      </c>
      <c r="M165" s="252" t="s">
        <v>561</v>
      </c>
      <c r="N165" s="252" t="s">
        <v>236</v>
      </c>
      <c r="O165" s="253">
        <v>41213</v>
      </c>
      <c r="P165" s="254" t="s">
        <v>1101</v>
      </c>
      <c r="Q165" s="254" t="s">
        <v>1102</v>
      </c>
      <c r="R165" s="255" t="s">
        <v>1103</v>
      </c>
      <c r="S165" s="229"/>
      <c r="T165" s="209"/>
    </row>
    <row r="166" customHeight="1" spans="1:20">
      <c r="A166" s="229">
        <v>154</v>
      </c>
      <c r="B166" s="230" t="s">
        <v>1104</v>
      </c>
      <c r="C166" s="230" t="s">
        <v>1104</v>
      </c>
      <c r="D166" s="231" t="s">
        <v>1105</v>
      </c>
      <c r="E166" s="230">
        <f>VLOOKUP(B166,'NEW JARAK'!$B$2:$H$19998,7,FALSE)</f>
        <v>67</v>
      </c>
      <c r="F166" s="232" t="str">
        <f>VLOOKUP(G166,'AREA SPV &amp; AM'!$J$7:$K$22,2,FALSE)</f>
        <v>Suharno</v>
      </c>
      <c r="G166" s="229" t="s">
        <v>78</v>
      </c>
      <c r="H166" s="232" t="str">
        <f>VLOOKUP(I166,'AREA SPV &amp; AM'!$B$7:$C$88,2,FALSE)</f>
        <v>Rizki Hikmatul Rahmawan</v>
      </c>
      <c r="I166" s="229" t="s">
        <v>120</v>
      </c>
      <c r="J166" s="250">
        <v>40535</v>
      </c>
      <c r="K166" s="251" t="s">
        <v>1106</v>
      </c>
      <c r="L166" s="252" t="s">
        <v>298</v>
      </c>
      <c r="M166" s="252" t="s">
        <v>57</v>
      </c>
      <c r="N166" s="252" t="s">
        <v>38</v>
      </c>
      <c r="O166" s="253">
        <v>17135</v>
      </c>
      <c r="P166" s="254" t="s">
        <v>1107</v>
      </c>
      <c r="Q166" s="330" t="s">
        <v>1108</v>
      </c>
      <c r="R166" s="255" t="s">
        <v>1109</v>
      </c>
      <c r="S166" s="229"/>
      <c r="T166" s="209"/>
    </row>
    <row r="167" customHeight="1" spans="1:20">
      <c r="A167" s="229">
        <v>155</v>
      </c>
      <c r="B167" s="230" t="s">
        <v>1110</v>
      </c>
      <c r="C167" s="230" t="s">
        <v>1110</v>
      </c>
      <c r="D167" s="231" t="s">
        <v>1111</v>
      </c>
      <c r="E167" s="230">
        <f>VLOOKUP(B167,'NEW JARAK'!$B$2:$H$19998,7,FALSE)</f>
        <v>33.9</v>
      </c>
      <c r="F167" s="232" t="str">
        <f>VLOOKUP(G167,'AREA SPV &amp; AM'!$J$7:$K$22,2,FALSE)</f>
        <v>Suharno</v>
      </c>
      <c r="G167" s="229" t="s">
        <v>78</v>
      </c>
      <c r="H167" s="232" t="str">
        <f>VLOOKUP(I167,'AREA SPV &amp; AM'!$B$7:$C$88,2,FALSE)</f>
        <v>Rizki Hikmatul Rahmawan</v>
      </c>
      <c r="I167" s="229" t="s">
        <v>120</v>
      </c>
      <c r="J167" s="250">
        <v>40542</v>
      </c>
      <c r="K167" s="251" t="s">
        <v>1112</v>
      </c>
      <c r="L167" s="252" t="s">
        <v>1113</v>
      </c>
      <c r="M167" s="252" t="s">
        <v>322</v>
      </c>
      <c r="N167" s="252" t="s">
        <v>115</v>
      </c>
      <c r="O167" s="253">
        <v>41360</v>
      </c>
      <c r="P167" s="254" t="s">
        <v>1114</v>
      </c>
      <c r="Q167" s="330" t="s">
        <v>1115</v>
      </c>
      <c r="R167" s="255" t="s">
        <v>1116</v>
      </c>
      <c r="S167" s="229"/>
      <c r="T167" s="209"/>
    </row>
    <row r="168" spans="1:20">
      <c r="A168" s="229">
        <v>156</v>
      </c>
      <c r="B168" s="230" t="s">
        <v>1117</v>
      </c>
      <c r="C168" s="230" t="s">
        <v>1117</v>
      </c>
      <c r="D168" s="231" t="s">
        <v>1118</v>
      </c>
      <c r="E168" s="230">
        <f>VLOOKUP(B168,'NEW JARAK'!$B$2:$H$19998,7,FALSE)</f>
        <v>9.7</v>
      </c>
      <c r="F168" s="232" t="str">
        <f>VLOOKUP(G168,'AREA SPV &amp; AM'!$J$7:$K$22,2,FALSE)</f>
        <v>Triyono Bin Yoso Pawiro</v>
      </c>
      <c r="G168" s="229" t="s">
        <v>33</v>
      </c>
      <c r="H168" s="232" t="str">
        <f>VLOOKUP(I168,'AREA SPV &amp; AM'!$B$7:$C$88,2,FALSE)</f>
        <v>Agus Piali</v>
      </c>
      <c r="I168" s="229" t="s">
        <v>34</v>
      </c>
      <c r="J168" s="250">
        <v>40553</v>
      </c>
      <c r="K168" s="251" t="s">
        <v>1119</v>
      </c>
      <c r="L168" s="252" t="s">
        <v>1120</v>
      </c>
      <c r="M168" s="252" t="s">
        <v>56</v>
      </c>
      <c r="N168" s="252" t="s">
        <v>115</v>
      </c>
      <c r="O168" s="253">
        <v>41376</v>
      </c>
      <c r="P168" s="254" t="s">
        <v>1121</v>
      </c>
      <c r="Q168" s="330" t="s">
        <v>1122</v>
      </c>
      <c r="R168" s="255" t="s">
        <v>1123</v>
      </c>
      <c r="S168" s="229"/>
      <c r="T168" s="209"/>
    </row>
    <row r="169" customHeight="1" spans="1:20">
      <c r="A169" s="229">
        <v>157</v>
      </c>
      <c r="B169" s="230" t="s">
        <v>1124</v>
      </c>
      <c r="C169" s="230" t="s">
        <v>1124</v>
      </c>
      <c r="D169" s="231" t="s">
        <v>1125</v>
      </c>
      <c r="E169" s="230">
        <f>VLOOKUP(B169,'NEW JARAK'!$B$2:$H$19998,7,FALSE)</f>
        <v>61.4</v>
      </c>
      <c r="F169" s="232" t="str">
        <f>VLOOKUP(G169,'AREA SPV &amp; AM'!$J$7:$K$22,2,FALSE)</f>
        <v>Triyono Bin Yoso Pawiro</v>
      </c>
      <c r="G169" s="229" t="s">
        <v>33</v>
      </c>
      <c r="H169" s="232" t="str">
        <f>VLOOKUP(I169,'AREA SPV &amp; AM'!$B$7:$C$88,2,FALSE)</f>
        <v>Agus Piali</v>
      </c>
      <c r="I169" s="229" t="s">
        <v>34</v>
      </c>
      <c r="J169" s="250">
        <v>40569</v>
      </c>
      <c r="K169" s="251" t="s">
        <v>1126</v>
      </c>
      <c r="L169" s="252" t="s">
        <v>577</v>
      </c>
      <c r="M169" s="252" t="s">
        <v>245</v>
      </c>
      <c r="N169" s="252" t="s">
        <v>38</v>
      </c>
      <c r="O169" s="253">
        <v>17156</v>
      </c>
      <c r="P169" s="254" t="s">
        <v>1127</v>
      </c>
      <c r="Q169" s="330" t="s">
        <v>1128</v>
      </c>
      <c r="R169" s="255" t="s">
        <v>1129</v>
      </c>
      <c r="S169" s="229"/>
      <c r="T169" s="209"/>
    </row>
    <row r="170" customHeight="1" spans="1:20">
      <c r="A170" s="229">
        <v>158</v>
      </c>
      <c r="B170" s="230" t="s">
        <v>1130</v>
      </c>
      <c r="C170" s="230" t="s">
        <v>1130</v>
      </c>
      <c r="D170" s="231" t="s">
        <v>1131</v>
      </c>
      <c r="E170" s="230">
        <f>VLOOKUP(B170,'NEW JARAK'!$B$2:$H$19998,7,FALSE)</f>
        <v>58.6</v>
      </c>
      <c r="F170" s="232" t="str">
        <f>VLOOKUP(G170,'AREA SPV &amp; AM'!$J$7:$K$22,2,FALSE)</f>
        <v>Suharno</v>
      </c>
      <c r="G170" s="229" t="s">
        <v>78</v>
      </c>
      <c r="H170" s="232" t="str">
        <f>VLOOKUP(I170,'AREA SPV &amp; AM'!$B$7:$C$88,2,FALSE)</f>
        <v>Priyan Muharofian</v>
      </c>
      <c r="I170" s="229" t="s">
        <v>79</v>
      </c>
      <c r="J170" s="250">
        <v>40583</v>
      </c>
      <c r="K170" s="251" t="s">
        <v>1132</v>
      </c>
      <c r="L170" s="252" t="s">
        <v>94</v>
      </c>
      <c r="M170" s="252" t="s">
        <v>95</v>
      </c>
      <c r="N170" s="252" t="s">
        <v>38</v>
      </c>
      <c r="O170" s="253">
        <v>17113</v>
      </c>
      <c r="P170" s="254" t="s">
        <v>1133</v>
      </c>
      <c r="Q170" s="330" t="s">
        <v>1134</v>
      </c>
      <c r="R170" s="255" t="s">
        <v>1135</v>
      </c>
      <c r="S170" s="229"/>
      <c r="T170" s="209"/>
    </row>
    <row r="171" spans="1:20">
      <c r="A171" s="229">
        <v>159</v>
      </c>
      <c r="B171" s="230" t="s">
        <v>1136</v>
      </c>
      <c r="C171" s="230" t="s">
        <v>1136</v>
      </c>
      <c r="D171" s="231" t="s">
        <v>1137</v>
      </c>
      <c r="E171" s="230">
        <f>VLOOKUP(B171,'NEW JARAK'!$B$2:$H$19998,7,FALSE)</f>
        <v>60.4</v>
      </c>
      <c r="F171" s="232" t="str">
        <f>VLOOKUP(G171,'AREA SPV &amp; AM'!$J$7:$K$22,2,FALSE)</f>
        <v>Suharno</v>
      </c>
      <c r="G171" s="229" t="s">
        <v>78</v>
      </c>
      <c r="H171" s="232" t="str">
        <f>VLOOKUP(I171,'AREA SPV &amp; AM'!$B$7:$C$88,2,FALSE)</f>
        <v>Rizki Hikmatul Rahmawan</v>
      </c>
      <c r="I171" s="229" t="s">
        <v>120</v>
      </c>
      <c r="J171" s="250">
        <v>40599</v>
      </c>
      <c r="K171" s="251" t="s">
        <v>1138</v>
      </c>
      <c r="L171" s="252" t="s">
        <v>65</v>
      </c>
      <c r="M171" s="252" t="s">
        <v>37</v>
      </c>
      <c r="N171" s="252" t="s">
        <v>38</v>
      </c>
      <c r="O171" s="253">
        <v>17115</v>
      </c>
      <c r="P171" s="254" t="s">
        <v>1139</v>
      </c>
      <c r="Q171" s="254" t="s">
        <v>1140</v>
      </c>
      <c r="R171" s="255" t="s">
        <v>1141</v>
      </c>
      <c r="S171" s="229"/>
      <c r="T171" s="209"/>
    </row>
    <row r="172" spans="1:20">
      <c r="A172" s="229">
        <v>160</v>
      </c>
      <c r="B172" s="230" t="s">
        <v>1142</v>
      </c>
      <c r="C172" s="230" t="s">
        <v>1142</v>
      </c>
      <c r="D172" s="231" t="s">
        <v>1143</v>
      </c>
      <c r="E172" s="230">
        <f>VLOOKUP(B172,'NEW JARAK'!$B$2:$H$19998,7,FALSE)</f>
        <v>48.5</v>
      </c>
      <c r="F172" s="232" t="str">
        <f>VLOOKUP(G172,'AREA SPV &amp; AM'!$J$7:$K$22,2,FALSE)</f>
        <v>Asep Setiawan</v>
      </c>
      <c r="G172" s="229" t="s">
        <v>134</v>
      </c>
      <c r="H172" s="232" t="str">
        <f>VLOOKUP(I172,'AREA SPV &amp; AM'!$B$7:$C$88,2,FALSE)</f>
        <v>Toto Yunianto</v>
      </c>
      <c r="I172" s="229" t="s">
        <v>135</v>
      </c>
      <c r="J172" s="250">
        <v>40633</v>
      </c>
      <c r="K172" s="251" t="s">
        <v>1144</v>
      </c>
      <c r="L172" s="252" t="s">
        <v>1145</v>
      </c>
      <c r="M172" s="252" t="s">
        <v>561</v>
      </c>
      <c r="N172" s="252" t="s">
        <v>236</v>
      </c>
      <c r="O172" s="253">
        <v>41211</v>
      </c>
      <c r="P172" s="254" t="s">
        <v>1146</v>
      </c>
      <c r="Q172" s="330" t="s">
        <v>1147</v>
      </c>
      <c r="R172" s="255" t="s">
        <v>1148</v>
      </c>
      <c r="S172" s="229"/>
      <c r="T172" s="209"/>
    </row>
    <row r="173" spans="1:20">
      <c r="A173" s="229">
        <v>161</v>
      </c>
      <c r="B173" s="230" t="s">
        <v>1149</v>
      </c>
      <c r="C173" s="230" t="s">
        <v>1150</v>
      </c>
      <c r="D173" s="231" t="s">
        <v>1151</v>
      </c>
      <c r="E173" s="230">
        <f>VLOOKUP(B173,'NEW JARAK'!$B$2:$H$19998,7,FALSE)</f>
        <v>20.5</v>
      </c>
      <c r="F173" s="232" t="str">
        <f>VLOOKUP(G173,'AREA SPV &amp; AM'!$J$7:$K$22,2,FALSE)</f>
        <v>Asep Setiawan</v>
      </c>
      <c r="G173" s="229" t="s">
        <v>134</v>
      </c>
      <c r="H173" s="232" t="str">
        <f>VLOOKUP(I173,'AREA SPV &amp; AM'!$B$7:$C$88,2,FALSE)</f>
        <v>Toto Yunianto</v>
      </c>
      <c r="I173" s="229" t="s">
        <v>135</v>
      </c>
      <c r="J173" s="250">
        <v>40657</v>
      </c>
      <c r="K173" s="251" t="s">
        <v>1152</v>
      </c>
      <c r="L173" s="252" t="s">
        <v>1153</v>
      </c>
      <c r="M173" s="252" t="s">
        <v>779</v>
      </c>
      <c r="N173" s="252" t="s">
        <v>353</v>
      </c>
      <c r="O173" s="253">
        <v>41111</v>
      </c>
      <c r="P173" s="254" t="s">
        <v>1154</v>
      </c>
      <c r="Q173" s="254" t="s">
        <v>1155</v>
      </c>
      <c r="R173" s="255" t="s">
        <v>1156</v>
      </c>
      <c r="S173" s="229"/>
      <c r="T173" s="209"/>
    </row>
    <row r="174" customHeight="1" spans="1:20">
      <c r="A174" s="229">
        <v>162</v>
      </c>
      <c r="B174" s="230" t="s">
        <v>1157</v>
      </c>
      <c r="C174" s="230" t="s">
        <v>1157</v>
      </c>
      <c r="D174" s="231" t="s">
        <v>1158</v>
      </c>
      <c r="E174" s="230">
        <f>VLOOKUP(B174,'NEW JARAK'!$B$2:$H$19998,7,FALSE)</f>
        <v>56.8</v>
      </c>
      <c r="F174" s="232" t="str">
        <f>VLOOKUP(G174,'AREA SPV &amp; AM'!$J$7:$K$22,2,FALSE)</f>
        <v>Asep Setiawan</v>
      </c>
      <c r="G174" s="229" t="s">
        <v>134</v>
      </c>
      <c r="H174" s="232" t="str">
        <f>VLOOKUP(I174,'AREA SPV &amp; AM'!$B$7:$C$88,2,FALSE)</f>
        <v>Toto Yunianto</v>
      </c>
      <c r="I174" s="229" t="s">
        <v>135</v>
      </c>
      <c r="J174" s="250">
        <v>40663</v>
      </c>
      <c r="K174" s="251" t="s">
        <v>1159</v>
      </c>
      <c r="L174" s="252" t="s">
        <v>244</v>
      </c>
      <c r="M174" s="252" t="s">
        <v>245</v>
      </c>
      <c r="N174" s="252" t="s">
        <v>38</v>
      </c>
      <c r="O174" s="253">
        <v>17158</v>
      </c>
      <c r="P174" s="254" t="s">
        <v>1160</v>
      </c>
      <c r="Q174" s="330" t="s">
        <v>1161</v>
      </c>
      <c r="R174" s="255" t="s">
        <v>1162</v>
      </c>
      <c r="S174" s="229"/>
      <c r="T174" s="209"/>
    </row>
    <row r="175" spans="1:20">
      <c r="A175" s="229">
        <v>163</v>
      </c>
      <c r="B175" s="230" t="s">
        <v>1163</v>
      </c>
      <c r="C175" s="230" t="s">
        <v>1163</v>
      </c>
      <c r="D175" s="231" t="s">
        <v>1164</v>
      </c>
      <c r="E175" s="230">
        <f>VLOOKUP(B175,'NEW JARAK'!$B$2:$H$19998,7,FALSE)</f>
        <v>48.2</v>
      </c>
      <c r="F175" s="232" t="str">
        <f>VLOOKUP(G175,'AREA SPV &amp; AM'!$J$7:$K$22,2,FALSE)</f>
        <v>Suharno</v>
      </c>
      <c r="G175" s="229" t="s">
        <v>78</v>
      </c>
      <c r="H175" s="232" t="str">
        <f>VLOOKUP(I175,'AREA SPV &amp; AM'!$B$7:$C$88,2,FALSE)</f>
        <v>Rizki Hikmatul Rahmawan</v>
      </c>
      <c r="I175" s="229" t="s">
        <v>120</v>
      </c>
      <c r="J175" s="250">
        <v>40663</v>
      </c>
      <c r="K175" s="251" t="s">
        <v>1165</v>
      </c>
      <c r="L175" s="252" t="s">
        <v>560</v>
      </c>
      <c r="M175" s="252" t="s">
        <v>561</v>
      </c>
      <c r="N175" s="252" t="s">
        <v>236</v>
      </c>
      <c r="O175" s="253">
        <v>41211</v>
      </c>
      <c r="P175" s="254" t="s">
        <v>1166</v>
      </c>
      <c r="Q175" s="330" t="s">
        <v>1167</v>
      </c>
      <c r="R175" s="255" t="s">
        <v>1168</v>
      </c>
      <c r="S175" s="229"/>
      <c r="T175" s="209"/>
    </row>
    <row r="176" customHeight="1" spans="1:20">
      <c r="A176" s="229">
        <v>164</v>
      </c>
      <c r="B176" s="230" t="s">
        <v>1169</v>
      </c>
      <c r="C176" s="230" t="s">
        <v>1169</v>
      </c>
      <c r="D176" s="231" t="s">
        <v>1170</v>
      </c>
      <c r="E176" s="230">
        <f>VLOOKUP(B176,'NEW JARAK'!$B$2:$H$19998,7,FALSE)</f>
        <v>39.5</v>
      </c>
      <c r="F176" s="232" t="str">
        <f>VLOOKUP(G176,'AREA SPV &amp; AM'!$J$7:$K$22,2,FALSE)</f>
        <v>Asep Setiawan</v>
      </c>
      <c r="G176" s="229" t="s">
        <v>134</v>
      </c>
      <c r="H176" s="232" t="str">
        <f>VLOOKUP(I176,'AREA SPV &amp; AM'!$B$7:$C$88,2,FALSE)</f>
        <v>Toto Yunianto</v>
      </c>
      <c r="I176" s="229" t="s">
        <v>135</v>
      </c>
      <c r="J176" s="250">
        <v>40673</v>
      </c>
      <c r="K176" s="251" t="s">
        <v>1171</v>
      </c>
      <c r="L176" s="252" t="s">
        <v>1172</v>
      </c>
      <c r="M176" s="252" t="s">
        <v>1172</v>
      </c>
      <c r="N176" s="252" t="s">
        <v>353</v>
      </c>
      <c r="O176" s="253">
        <v>41174</v>
      </c>
      <c r="P176" s="254" t="s">
        <v>1173</v>
      </c>
      <c r="Q176" s="330" t="s">
        <v>1174</v>
      </c>
      <c r="R176" s="255" t="s">
        <v>1175</v>
      </c>
      <c r="S176" s="229"/>
      <c r="T176" s="209"/>
    </row>
    <row r="177" spans="1:20">
      <c r="A177" s="229">
        <v>165</v>
      </c>
      <c r="B177" s="230" t="s">
        <v>1176</v>
      </c>
      <c r="C177" s="230" t="s">
        <v>1177</v>
      </c>
      <c r="D177" s="231" t="s">
        <v>1178</v>
      </c>
      <c r="E177" s="230">
        <f>VLOOKUP(B177,'NEW JARAK'!$B$2:$H$19998,7,FALSE)</f>
        <v>62.9</v>
      </c>
      <c r="F177" s="232" t="str">
        <f>VLOOKUP(G177,'AREA SPV &amp; AM'!$J$7:$K$22,2,FALSE)</f>
        <v>Triyono Bin Yoso Pawiro</v>
      </c>
      <c r="G177" s="229" t="s">
        <v>33</v>
      </c>
      <c r="H177" s="232" t="str">
        <f>VLOOKUP(I177,'AREA SPV &amp; AM'!$B$7:$C$88,2,FALSE)</f>
        <v>Agus Piali</v>
      </c>
      <c r="I177" s="229" t="s">
        <v>34</v>
      </c>
      <c r="J177" s="250">
        <v>40677</v>
      </c>
      <c r="K177" s="251" t="s">
        <v>1179</v>
      </c>
      <c r="L177" s="252" t="s">
        <v>473</v>
      </c>
      <c r="M177" s="252" t="s">
        <v>48</v>
      </c>
      <c r="N177" s="252" t="s">
        <v>49</v>
      </c>
      <c r="O177" s="253">
        <v>17510</v>
      </c>
      <c r="P177" s="254" t="s">
        <v>1180</v>
      </c>
      <c r="Q177" s="330" t="s">
        <v>1181</v>
      </c>
      <c r="R177" s="255" t="s">
        <v>1182</v>
      </c>
      <c r="S177" s="229"/>
      <c r="T177" s="209"/>
    </row>
    <row r="178" spans="1:20">
      <c r="A178" s="229">
        <v>166</v>
      </c>
      <c r="B178" s="230" t="s">
        <v>1183</v>
      </c>
      <c r="C178" s="230" t="s">
        <v>1184</v>
      </c>
      <c r="D178" s="231" t="s">
        <v>1185</v>
      </c>
      <c r="E178" s="230">
        <f>VLOOKUP(B178,'NEW JARAK'!$B$2:$H$19998,7,FALSE)</f>
        <v>40.5</v>
      </c>
      <c r="F178" s="232" t="str">
        <f>VLOOKUP(G178,'AREA SPV &amp; AM'!$J$7:$K$22,2,FALSE)</f>
        <v>Triyono Bin Yoso Pawiro</v>
      </c>
      <c r="G178" s="229" t="s">
        <v>33</v>
      </c>
      <c r="H178" s="232" t="str">
        <f>VLOOKUP(I178,'AREA SPV &amp; AM'!$B$7:$C$88,2,FALSE)</f>
        <v>Agus Piali</v>
      </c>
      <c r="I178" s="229" t="s">
        <v>34</v>
      </c>
      <c r="J178" s="250">
        <v>40681</v>
      </c>
      <c r="K178" s="251" t="s">
        <v>1186</v>
      </c>
      <c r="L178" s="252" t="s">
        <v>1187</v>
      </c>
      <c r="M178" s="252" t="s">
        <v>114</v>
      </c>
      <c r="N178" s="252" t="s">
        <v>115</v>
      </c>
      <c r="O178" s="253">
        <v>41311</v>
      </c>
      <c r="P178" s="254" t="s">
        <v>1188</v>
      </c>
      <c r="Q178" s="254" t="s">
        <v>1189</v>
      </c>
      <c r="R178" s="255" t="s">
        <v>1190</v>
      </c>
      <c r="S178" s="229"/>
      <c r="T178" s="209"/>
    </row>
    <row r="179" spans="1:20">
      <c r="A179" s="229">
        <v>167</v>
      </c>
      <c r="B179" s="230" t="s">
        <v>1191</v>
      </c>
      <c r="C179" s="230" t="s">
        <v>1191</v>
      </c>
      <c r="D179" s="231" t="s">
        <v>1192</v>
      </c>
      <c r="E179" s="230">
        <f>VLOOKUP(B179,'NEW JARAK'!$B$2:$H$19998,7,FALSE)</f>
        <v>61</v>
      </c>
      <c r="F179" s="232" t="str">
        <f>VLOOKUP(G179,'AREA SPV &amp; AM'!$J$7:$K$22,2,FALSE)</f>
        <v>Asep Setiawan</v>
      </c>
      <c r="G179" s="229" t="s">
        <v>134</v>
      </c>
      <c r="H179" s="232" t="str">
        <f>VLOOKUP(I179,'AREA SPV &amp; AM'!$B$7:$C$88,2,FALSE)</f>
        <v>Toto Yunianto</v>
      </c>
      <c r="I179" s="229" t="s">
        <v>135</v>
      </c>
      <c r="J179" s="250">
        <v>40694</v>
      </c>
      <c r="K179" s="251" t="s">
        <v>1193</v>
      </c>
      <c r="L179" s="252" t="s">
        <v>473</v>
      </c>
      <c r="M179" s="252" t="s">
        <v>48</v>
      </c>
      <c r="N179" s="252" t="s">
        <v>49</v>
      </c>
      <c r="O179" s="253">
        <v>17510</v>
      </c>
      <c r="P179" s="254" t="s">
        <v>1194</v>
      </c>
      <c r="Q179" s="330" t="s">
        <v>1195</v>
      </c>
      <c r="R179" s="255" t="s">
        <v>1196</v>
      </c>
      <c r="S179" s="229"/>
      <c r="T179" s="209"/>
    </row>
    <row r="180" customHeight="1" spans="1:20">
      <c r="A180" s="229">
        <v>168</v>
      </c>
      <c r="B180" s="236" t="s">
        <v>1197</v>
      </c>
      <c r="C180" s="236" t="s">
        <v>1197</v>
      </c>
      <c r="D180" s="231" t="s">
        <v>1198</v>
      </c>
      <c r="E180" s="230">
        <f>VLOOKUP(B180,'NEW JARAK'!$B$2:$H$19998,7,FALSE)</f>
        <v>63.8</v>
      </c>
      <c r="F180" s="232" t="str">
        <f>VLOOKUP(G180,'AREA SPV &amp; AM'!$J$7:$K$22,2,FALSE)</f>
        <v>Triyono Bin Yoso Pawiro</v>
      </c>
      <c r="G180" s="229" t="s">
        <v>33</v>
      </c>
      <c r="H180" s="232" t="str">
        <f>VLOOKUP(I180,'AREA SPV &amp; AM'!$B$7:$C$88,2,FALSE)</f>
        <v>Agus Piali</v>
      </c>
      <c r="I180" s="229" t="s">
        <v>34</v>
      </c>
      <c r="J180" s="250">
        <v>40695</v>
      </c>
      <c r="K180" s="251" t="s">
        <v>1199</v>
      </c>
      <c r="L180" s="252" t="s">
        <v>1200</v>
      </c>
      <c r="M180" s="252" t="s">
        <v>370</v>
      </c>
      <c r="N180" s="252" t="s">
        <v>38</v>
      </c>
      <c r="O180" s="253">
        <v>17154</v>
      </c>
      <c r="P180" s="254" t="s">
        <v>1201</v>
      </c>
      <c r="Q180" s="254" t="s">
        <v>1202</v>
      </c>
      <c r="R180" s="255" t="s">
        <v>1203</v>
      </c>
      <c r="S180" s="229"/>
      <c r="T180" s="209"/>
    </row>
    <row r="181" customHeight="1" spans="1:20">
      <c r="A181" s="229">
        <v>169</v>
      </c>
      <c r="B181" s="230" t="s">
        <v>1204</v>
      </c>
      <c r="C181" s="230" t="s">
        <v>1204</v>
      </c>
      <c r="D181" s="231" t="s">
        <v>1205</v>
      </c>
      <c r="E181" s="230">
        <f>VLOOKUP(B181,'NEW JARAK'!$B$2:$H$19998,7,FALSE)</f>
        <v>41.1</v>
      </c>
      <c r="F181" s="232" t="str">
        <f>VLOOKUP(G181,'AREA SPV &amp; AM'!$J$7:$K$22,2,FALSE)</f>
        <v>Asep Setiawan</v>
      </c>
      <c r="G181" s="229" t="s">
        <v>134</v>
      </c>
      <c r="H181" s="232" t="str">
        <f>VLOOKUP(I181,'AREA SPV &amp; AM'!$B$7:$C$88,2,FALSE)</f>
        <v>Toto Yunianto</v>
      </c>
      <c r="I181" s="229" t="s">
        <v>135</v>
      </c>
      <c r="J181" s="250">
        <v>40721</v>
      </c>
      <c r="K181" s="251" t="s">
        <v>1206</v>
      </c>
      <c r="L181" s="252" t="s">
        <v>1205</v>
      </c>
      <c r="M181" s="252" t="s">
        <v>1205</v>
      </c>
      <c r="N181" s="252" t="s">
        <v>115</v>
      </c>
      <c r="O181" s="253">
        <v>41385</v>
      </c>
      <c r="P181" s="254" t="s">
        <v>1207</v>
      </c>
      <c r="Q181" s="330" t="s">
        <v>1208</v>
      </c>
      <c r="R181" s="255" t="s">
        <v>1209</v>
      </c>
      <c r="S181" s="229"/>
      <c r="T181" s="209"/>
    </row>
    <row r="182" spans="1:20">
      <c r="A182" s="229">
        <v>170</v>
      </c>
      <c r="B182" s="230" t="s">
        <v>1210</v>
      </c>
      <c r="C182" s="230" t="s">
        <v>1211</v>
      </c>
      <c r="D182" s="231" t="s">
        <v>1212</v>
      </c>
      <c r="E182" s="230">
        <f>VLOOKUP(B182,'NEW JARAK'!$B$2:$H$19998,7,FALSE)</f>
        <v>52.5</v>
      </c>
      <c r="F182" s="232" t="str">
        <f>VLOOKUP(G182,'AREA SPV &amp; AM'!$J$7:$K$22,2,FALSE)</f>
        <v>Elan Ruslaeni</v>
      </c>
      <c r="G182" s="229" t="s">
        <v>360</v>
      </c>
      <c r="H182" s="232" t="str">
        <f>VLOOKUP(I182,'AREA SPV &amp; AM'!$B$7:$C$88,2,FALSE)</f>
        <v>Irfan Maulana</v>
      </c>
      <c r="I182" s="229" t="s">
        <v>361</v>
      </c>
      <c r="J182" s="250">
        <v>40722</v>
      </c>
      <c r="K182" s="251" t="s">
        <v>1213</v>
      </c>
      <c r="L182" s="252" t="s">
        <v>1214</v>
      </c>
      <c r="M182" s="252" t="s">
        <v>1215</v>
      </c>
      <c r="N182" s="252" t="s">
        <v>115</v>
      </c>
      <c r="O182" s="253">
        <v>41352</v>
      </c>
      <c r="P182" s="254" t="s">
        <v>1216</v>
      </c>
      <c r="Q182" s="330" t="s">
        <v>1217</v>
      </c>
      <c r="R182" s="255" t="s">
        <v>1218</v>
      </c>
      <c r="S182" s="229"/>
      <c r="T182" s="209"/>
    </row>
    <row r="183" spans="1:20">
      <c r="A183" s="229">
        <v>171</v>
      </c>
      <c r="B183" s="230" t="s">
        <v>1219</v>
      </c>
      <c r="C183" s="230" t="s">
        <v>1219</v>
      </c>
      <c r="D183" s="231" t="s">
        <v>1220</v>
      </c>
      <c r="E183" s="230">
        <f>VLOOKUP(B183,'NEW JARAK'!$B$2:$H$19998,7,FALSE)</f>
        <v>53.6</v>
      </c>
      <c r="F183" s="232" t="str">
        <f>VLOOKUP(G183,'AREA SPV &amp; AM'!$J$7:$K$22,2,FALSE)</f>
        <v>Asep Setiawan</v>
      </c>
      <c r="G183" s="229" t="s">
        <v>134</v>
      </c>
      <c r="H183" s="232" t="str">
        <f>VLOOKUP(I183,'AREA SPV &amp; AM'!$B$7:$C$88,2,FALSE)</f>
        <v>Toto Yunianto</v>
      </c>
      <c r="I183" s="229" t="s">
        <v>135</v>
      </c>
      <c r="J183" s="250">
        <v>40724</v>
      </c>
      <c r="K183" s="251" t="s">
        <v>1221</v>
      </c>
      <c r="L183" s="252" t="s">
        <v>671</v>
      </c>
      <c r="M183" s="252" t="s">
        <v>48</v>
      </c>
      <c r="N183" s="252" t="s">
        <v>49</v>
      </c>
      <c r="O183" s="253">
        <v>17510</v>
      </c>
      <c r="P183" s="254" t="s">
        <v>1222</v>
      </c>
      <c r="Q183" s="330" t="s">
        <v>1223</v>
      </c>
      <c r="R183" s="255" t="s">
        <v>1224</v>
      </c>
      <c r="S183" s="229"/>
      <c r="T183" s="209"/>
    </row>
    <row r="184" spans="1:20">
      <c r="A184" s="229">
        <v>172</v>
      </c>
      <c r="B184" s="230" t="s">
        <v>1225</v>
      </c>
      <c r="C184" s="230" t="s">
        <v>1225</v>
      </c>
      <c r="D184" s="231" t="s">
        <v>1226</v>
      </c>
      <c r="E184" s="230">
        <f>VLOOKUP(B184,'NEW JARAK'!$B$2:$H$19998,7,FALSE)</f>
        <v>19.8</v>
      </c>
      <c r="F184" s="232" t="str">
        <f>VLOOKUP(G184,'AREA SPV &amp; AM'!$J$7:$K$22,2,FALSE)</f>
        <v>Triyono Bin Yoso Pawiro</v>
      </c>
      <c r="G184" s="229" t="s">
        <v>33</v>
      </c>
      <c r="H184" s="232" t="str">
        <f>VLOOKUP(I184,'AREA SPV &amp; AM'!$B$7:$C$88,2,FALSE)</f>
        <v>Agus Piali</v>
      </c>
      <c r="I184" s="229" t="s">
        <v>34</v>
      </c>
      <c r="J184" s="250">
        <v>40755</v>
      </c>
      <c r="K184" s="251" t="s">
        <v>1227</v>
      </c>
      <c r="L184" s="252" t="s">
        <v>1048</v>
      </c>
      <c r="M184" s="252" t="s">
        <v>174</v>
      </c>
      <c r="N184" s="252" t="s">
        <v>115</v>
      </c>
      <c r="O184" s="253">
        <v>41371</v>
      </c>
      <c r="P184" s="254" t="s">
        <v>1228</v>
      </c>
      <c r="Q184" s="254" t="s">
        <v>1229</v>
      </c>
      <c r="R184" s="255" t="s">
        <v>1230</v>
      </c>
      <c r="S184" s="229"/>
      <c r="T184" s="209"/>
    </row>
    <row r="185" customHeight="1" spans="1:20">
      <c r="A185" s="229">
        <v>173</v>
      </c>
      <c r="B185" s="230" t="s">
        <v>1231</v>
      </c>
      <c r="C185" s="230" t="s">
        <v>1231</v>
      </c>
      <c r="D185" s="231" t="s">
        <v>1232</v>
      </c>
      <c r="E185" s="230">
        <f>VLOOKUP(B185,'NEW JARAK'!$B$2:$H$19998,7,FALSE)</f>
        <v>22</v>
      </c>
      <c r="F185" s="232" t="str">
        <f>VLOOKUP(G185,'AREA SPV &amp; AM'!$J$7:$K$22,2,FALSE)</f>
        <v>Asep Setiawan</v>
      </c>
      <c r="G185" s="229" t="s">
        <v>134</v>
      </c>
      <c r="H185" s="232" t="str">
        <f>VLOOKUP(I185,'AREA SPV &amp; AM'!$B$7:$C$88,2,FALSE)</f>
        <v>Toto Yunianto</v>
      </c>
      <c r="I185" s="229" t="s">
        <v>135</v>
      </c>
      <c r="J185" s="250">
        <v>40779</v>
      </c>
      <c r="K185" s="251" t="s">
        <v>1233</v>
      </c>
      <c r="L185" s="252" t="s">
        <v>1234</v>
      </c>
      <c r="M185" s="252" t="s">
        <v>174</v>
      </c>
      <c r="N185" s="252" t="s">
        <v>115</v>
      </c>
      <c r="O185" s="253">
        <v>41371</v>
      </c>
      <c r="P185" s="254" t="s">
        <v>1235</v>
      </c>
      <c r="Q185" s="254" t="s">
        <v>1236</v>
      </c>
      <c r="R185" s="255" t="s">
        <v>1237</v>
      </c>
      <c r="S185" s="229"/>
      <c r="T185" s="209"/>
    </row>
    <row r="186" customHeight="1" spans="1:20">
      <c r="A186" s="229">
        <v>174</v>
      </c>
      <c r="B186" s="230" t="s">
        <v>1238</v>
      </c>
      <c r="C186" s="230" t="s">
        <v>1238</v>
      </c>
      <c r="D186" s="231" t="s">
        <v>1239</v>
      </c>
      <c r="E186" s="230">
        <f>VLOOKUP(B186,'NEW JARAK'!$B$2:$H$19998,7,FALSE)</f>
        <v>66.5</v>
      </c>
      <c r="F186" s="232" t="str">
        <f>VLOOKUP(G186,'AREA SPV &amp; AM'!$J$7:$K$22,2,FALSE)</f>
        <v>Mahrus</v>
      </c>
      <c r="G186" s="229" t="s">
        <v>141</v>
      </c>
      <c r="H186" s="232" t="str">
        <f>VLOOKUP(I186,'AREA SPV &amp; AM'!$B$7:$C$88,2,FALSE)</f>
        <v>Epi Sumantri</v>
      </c>
      <c r="I186" s="229" t="s">
        <v>142</v>
      </c>
      <c r="J186" s="250">
        <v>40816</v>
      </c>
      <c r="K186" s="251" t="s">
        <v>1240</v>
      </c>
      <c r="L186" s="252" t="s">
        <v>466</v>
      </c>
      <c r="M186" s="252" t="s">
        <v>107</v>
      </c>
      <c r="N186" s="252" t="s">
        <v>38</v>
      </c>
      <c r="O186" s="253">
        <v>17148</v>
      </c>
      <c r="P186" s="254" t="s">
        <v>1241</v>
      </c>
      <c r="Q186" s="330" t="s">
        <v>1242</v>
      </c>
      <c r="R186" s="255" t="s">
        <v>1243</v>
      </c>
      <c r="S186" s="229"/>
      <c r="T186" s="209"/>
    </row>
    <row r="187" customHeight="1" spans="1:20">
      <c r="A187" s="229">
        <v>175</v>
      </c>
      <c r="B187" s="230" t="s">
        <v>1244</v>
      </c>
      <c r="C187" s="257" t="s">
        <v>1244</v>
      </c>
      <c r="D187" s="231" t="s">
        <v>1245</v>
      </c>
      <c r="E187" s="230">
        <f>VLOOKUP(B187,'NEW JARAK'!$B$2:$H$19998,7,FALSE)</f>
        <v>32</v>
      </c>
      <c r="F187" s="232" t="str">
        <f>VLOOKUP(G187,'AREA SPV &amp; AM'!$J$7:$K$22,2,FALSE)</f>
        <v>Rochmad Rochmadon</v>
      </c>
      <c r="G187" s="229" t="s">
        <v>312</v>
      </c>
      <c r="H187" s="232" t="str">
        <f>VLOOKUP(I187,'AREA SPV &amp; AM'!$B$7:$C$88,2,FALSE)</f>
        <v>Razief Noor Alhijarah</v>
      </c>
      <c r="I187" s="229" t="s">
        <v>313</v>
      </c>
      <c r="J187" s="250">
        <v>40845</v>
      </c>
      <c r="K187" s="251" t="s">
        <v>1246</v>
      </c>
      <c r="L187" s="252" t="s">
        <v>1113</v>
      </c>
      <c r="M187" s="252" t="s">
        <v>322</v>
      </c>
      <c r="N187" s="252" t="s">
        <v>115</v>
      </c>
      <c r="O187" s="253">
        <v>41360</v>
      </c>
      <c r="P187" s="254" t="s">
        <v>1247</v>
      </c>
      <c r="Q187" s="330" t="s">
        <v>1248</v>
      </c>
      <c r="R187" s="255" t="s">
        <v>1249</v>
      </c>
      <c r="S187" s="229"/>
      <c r="T187" s="209"/>
    </row>
    <row r="188" customHeight="1" spans="1:20">
      <c r="A188" s="229">
        <v>176</v>
      </c>
      <c r="B188" s="230" t="s">
        <v>1250</v>
      </c>
      <c r="C188" s="230" t="s">
        <v>1251</v>
      </c>
      <c r="D188" s="231" t="s">
        <v>1252</v>
      </c>
      <c r="E188" s="230">
        <f>VLOOKUP(B188,'NEW JARAK'!$B$2:$H$19998,7,FALSE)</f>
        <v>34.5</v>
      </c>
      <c r="F188" s="232" t="str">
        <f>VLOOKUP(G188,'AREA SPV &amp; AM'!$J$7:$K$22,2,FALSE)</f>
        <v>Suharno</v>
      </c>
      <c r="G188" s="229" t="s">
        <v>78</v>
      </c>
      <c r="H188" s="232" t="str">
        <f>VLOOKUP(I188,'AREA SPV &amp; AM'!$B$7:$C$88,2,FALSE)</f>
        <v>Rizki Hikmatul Rahmawan</v>
      </c>
      <c r="I188" s="229" t="s">
        <v>120</v>
      </c>
      <c r="J188" s="250">
        <v>40847</v>
      </c>
      <c r="K188" s="251" t="s">
        <v>1253</v>
      </c>
      <c r="L188" s="252" t="s">
        <v>1252</v>
      </c>
      <c r="M188" s="252" t="s">
        <v>322</v>
      </c>
      <c r="N188" s="252" t="s">
        <v>115</v>
      </c>
      <c r="O188" s="253">
        <v>41360</v>
      </c>
      <c r="P188" s="254" t="s">
        <v>1254</v>
      </c>
      <c r="Q188" s="330" t="s">
        <v>1255</v>
      </c>
      <c r="R188" s="255" t="s">
        <v>1256</v>
      </c>
      <c r="S188" s="229"/>
      <c r="T188" s="209"/>
    </row>
    <row r="189" customHeight="1" spans="1:20">
      <c r="A189" s="229">
        <v>177</v>
      </c>
      <c r="B189" s="230" t="s">
        <v>1257</v>
      </c>
      <c r="C189" s="230" t="s">
        <v>1257</v>
      </c>
      <c r="D189" s="231" t="s">
        <v>1258</v>
      </c>
      <c r="E189" s="230">
        <f>VLOOKUP(B189,'NEW JARAK'!$B$2:$H$19998,7,FALSE)</f>
        <v>32.5</v>
      </c>
      <c r="F189" s="232" t="str">
        <f>VLOOKUP(G189,'AREA SPV &amp; AM'!$J$7:$K$22,2,FALSE)</f>
        <v>Asep Setiawan</v>
      </c>
      <c r="G189" s="229" t="s">
        <v>134</v>
      </c>
      <c r="H189" s="232" t="str">
        <f>VLOOKUP(I189,'AREA SPV &amp; AM'!$B$7:$C$88,2,FALSE)</f>
        <v>Toto Yunianto</v>
      </c>
      <c r="I189" s="229" t="s">
        <v>135</v>
      </c>
      <c r="J189" s="250">
        <v>40868</v>
      </c>
      <c r="K189" s="251" t="s">
        <v>1259</v>
      </c>
      <c r="L189" s="252" t="s">
        <v>1258</v>
      </c>
      <c r="M189" s="252" t="s">
        <v>322</v>
      </c>
      <c r="N189" s="252" t="s">
        <v>115</v>
      </c>
      <c r="O189" s="253">
        <v>41360</v>
      </c>
      <c r="P189" s="254" t="s">
        <v>1260</v>
      </c>
      <c r="Q189" s="330" t="s">
        <v>1261</v>
      </c>
      <c r="R189" s="255" t="s">
        <v>1262</v>
      </c>
      <c r="S189" s="229"/>
      <c r="T189" s="209"/>
    </row>
    <row r="190" customHeight="1" spans="1:20">
      <c r="A190" s="229">
        <v>178</v>
      </c>
      <c r="B190" s="230" t="s">
        <v>1263</v>
      </c>
      <c r="C190" s="230" t="s">
        <v>1263</v>
      </c>
      <c r="D190" s="231" t="s">
        <v>1264</v>
      </c>
      <c r="E190" s="230">
        <f>VLOOKUP(B190,'NEW JARAK'!$B$2:$H$19998,7,FALSE)</f>
        <v>61</v>
      </c>
      <c r="F190" s="232" t="str">
        <f>VLOOKUP(G190,'AREA SPV &amp; AM'!$J$7:$K$22,2,FALSE)</f>
        <v>Mahrus</v>
      </c>
      <c r="G190" s="229" t="s">
        <v>141</v>
      </c>
      <c r="H190" s="232" t="str">
        <f>VLOOKUP(I190,'AREA SPV &amp; AM'!$B$7:$C$88,2,FALSE)</f>
        <v>Epi Sumantri</v>
      </c>
      <c r="I190" s="229" t="s">
        <v>142</v>
      </c>
      <c r="J190" s="250">
        <v>40868</v>
      </c>
      <c r="K190" s="251" t="s">
        <v>1265</v>
      </c>
      <c r="L190" s="252" t="s">
        <v>228</v>
      </c>
      <c r="M190" s="252" t="s">
        <v>48</v>
      </c>
      <c r="N190" s="252" t="s">
        <v>49</v>
      </c>
      <c r="O190" s="253">
        <v>17510</v>
      </c>
      <c r="P190" s="254" t="s">
        <v>1266</v>
      </c>
      <c r="Q190" s="330" t="s">
        <v>1267</v>
      </c>
      <c r="R190" s="255" t="s">
        <v>1268</v>
      </c>
      <c r="S190" s="229"/>
      <c r="T190" s="209"/>
    </row>
    <row r="191" customHeight="1" spans="1:20">
      <c r="A191" s="229">
        <v>179</v>
      </c>
      <c r="B191" s="230" t="s">
        <v>1269</v>
      </c>
      <c r="C191" s="230" t="s">
        <v>1269</v>
      </c>
      <c r="D191" s="231" t="s">
        <v>1270</v>
      </c>
      <c r="E191" s="230">
        <f>VLOOKUP(B191,'NEW JARAK'!$B$2:$H$19998,7,FALSE)</f>
        <v>48.4</v>
      </c>
      <c r="F191" s="232" t="str">
        <f>VLOOKUP(G191,'AREA SPV &amp; AM'!$J$7:$K$22,2,FALSE)</f>
        <v>Rochmad Rochmadon</v>
      </c>
      <c r="G191" s="229" t="s">
        <v>312</v>
      </c>
      <c r="H191" s="232" t="str">
        <f>VLOOKUP(I191,'AREA SPV &amp; AM'!$B$7:$C$88,2,FALSE)</f>
        <v>Razief Noor Alhijarah</v>
      </c>
      <c r="I191" s="229" t="s">
        <v>313</v>
      </c>
      <c r="J191" s="250">
        <v>40870</v>
      </c>
      <c r="K191" s="251" t="s">
        <v>1271</v>
      </c>
      <c r="L191" s="252" t="s">
        <v>1272</v>
      </c>
      <c r="M191" s="252" t="s">
        <v>1273</v>
      </c>
      <c r="N191" s="252" t="s">
        <v>115</v>
      </c>
      <c r="O191" s="253">
        <v>41358</v>
      </c>
      <c r="P191" s="254" t="s">
        <v>1274</v>
      </c>
      <c r="Q191" s="330" t="s">
        <v>1275</v>
      </c>
      <c r="R191" s="255" t="s">
        <v>1276</v>
      </c>
      <c r="S191" s="229"/>
      <c r="T191" s="209"/>
    </row>
    <row r="192" spans="1:20">
      <c r="A192" s="229">
        <v>180</v>
      </c>
      <c r="B192" s="230" t="s">
        <v>1277</v>
      </c>
      <c r="C192" s="230" t="s">
        <v>1277</v>
      </c>
      <c r="D192" s="231" t="s">
        <v>1278</v>
      </c>
      <c r="E192" s="230">
        <f>VLOOKUP(B192,'NEW JARAK'!$B$2:$H$19998,7,FALSE)</f>
        <v>56.9</v>
      </c>
      <c r="F192" s="232" t="str">
        <f>VLOOKUP(G192,'AREA SPV &amp; AM'!$J$7:$K$22,2,FALSE)</f>
        <v>Undang Hermawan</v>
      </c>
      <c r="G192" s="229" t="s">
        <v>126</v>
      </c>
      <c r="H192" s="232" t="str">
        <f>VLOOKUP(I192,'AREA SPV &amp; AM'!$B$7:$C$88,2,FALSE)</f>
        <v>Jati Setiyo Rohmat</v>
      </c>
      <c r="I192" s="229" t="s">
        <v>127</v>
      </c>
      <c r="J192" s="250">
        <v>40872</v>
      </c>
      <c r="K192" s="251" t="s">
        <v>1279</v>
      </c>
      <c r="L192" s="252" t="s">
        <v>391</v>
      </c>
      <c r="M192" s="252" t="s">
        <v>336</v>
      </c>
      <c r="N192" s="252" t="s">
        <v>49</v>
      </c>
      <c r="O192" s="253">
        <v>17330</v>
      </c>
      <c r="P192" s="254" t="s">
        <v>1280</v>
      </c>
      <c r="Q192" s="330" t="s">
        <v>1281</v>
      </c>
      <c r="R192" s="255" t="s">
        <v>1282</v>
      </c>
      <c r="S192" s="229"/>
      <c r="T192" s="209"/>
    </row>
    <row r="193" spans="1:20">
      <c r="A193" s="229">
        <v>181</v>
      </c>
      <c r="B193" s="230" t="s">
        <v>1283</v>
      </c>
      <c r="C193" s="230" t="s">
        <v>1283</v>
      </c>
      <c r="D193" s="231" t="s">
        <v>1284</v>
      </c>
      <c r="E193" s="230">
        <f>VLOOKUP(B193,'NEW JARAK'!$B$2:$H$19998,7,FALSE)</f>
        <v>61</v>
      </c>
      <c r="F193" s="232" t="str">
        <f>VLOOKUP(G193,'AREA SPV &amp; AM'!$J$7:$K$22,2,FALSE)</f>
        <v>Triyono Bin Yoso Pawiro</v>
      </c>
      <c r="G193" s="229" t="s">
        <v>33</v>
      </c>
      <c r="H193" s="232" t="str">
        <f>VLOOKUP(I193,'AREA SPV &amp; AM'!$B$7:$C$88,2,FALSE)</f>
        <v>Agus Piali</v>
      </c>
      <c r="I193" s="229" t="s">
        <v>34</v>
      </c>
      <c r="J193" s="250">
        <v>40893</v>
      </c>
      <c r="K193" s="251" t="s">
        <v>1285</v>
      </c>
      <c r="L193" s="252" t="s">
        <v>244</v>
      </c>
      <c r="M193" s="252" t="s">
        <v>245</v>
      </c>
      <c r="N193" s="252" t="s">
        <v>38</v>
      </c>
      <c r="O193" s="253">
        <v>17158</v>
      </c>
      <c r="P193" s="254" t="s">
        <v>1286</v>
      </c>
      <c r="Q193" s="330" t="s">
        <v>1287</v>
      </c>
      <c r="R193" s="255" t="s">
        <v>1288</v>
      </c>
      <c r="S193" s="229"/>
      <c r="T193" s="209"/>
    </row>
    <row r="194" spans="1:20">
      <c r="A194" s="229">
        <v>182</v>
      </c>
      <c r="B194" s="230" t="s">
        <v>1289</v>
      </c>
      <c r="C194" s="230" t="s">
        <v>1289</v>
      </c>
      <c r="D194" s="231" t="s">
        <v>1290</v>
      </c>
      <c r="E194" s="230">
        <f>VLOOKUP(B194,'NEW JARAK'!$B$2:$H$19998,7,FALSE)</f>
        <v>61.6</v>
      </c>
      <c r="F194" s="232" t="str">
        <f>VLOOKUP(G194,'AREA SPV &amp; AM'!$J$7:$K$22,2,FALSE)</f>
        <v>Rochmad Rochmadon</v>
      </c>
      <c r="G194" s="229" t="s">
        <v>312</v>
      </c>
      <c r="H194" s="232" t="str">
        <f>VLOOKUP(I194,'AREA SPV &amp; AM'!$B$7:$C$88,2,FALSE)</f>
        <v>Razief Noor Alhijarah</v>
      </c>
      <c r="I194" s="229" t="s">
        <v>313</v>
      </c>
      <c r="J194" s="250">
        <v>40900</v>
      </c>
      <c r="K194" s="251" t="s">
        <v>1291</v>
      </c>
      <c r="L194" s="252" t="s">
        <v>252</v>
      </c>
      <c r="M194" s="252" t="s">
        <v>245</v>
      </c>
      <c r="N194" s="252" t="s">
        <v>38</v>
      </c>
      <c r="O194" s="253">
        <v>17155</v>
      </c>
      <c r="P194" s="254" t="s">
        <v>1292</v>
      </c>
      <c r="Q194" s="330" t="s">
        <v>1293</v>
      </c>
      <c r="R194" s="255" t="s">
        <v>1294</v>
      </c>
      <c r="S194" s="229"/>
      <c r="T194" s="209"/>
    </row>
    <row r="195" spans="1:20">
      <c r="A195" s="229">
        <v>183</v>
      </c>
      <c r="B195" s="230" t="s">
        <v>1295</v>
      </c>
      <c r="C195" s="230" t="s">
        <v>1295</v>
      </c>
      <c r="D195" s="231" t="s">
        <v>1296</v>
      </c>
      <c r="E195" s="230">
        <f>VLOOKUP(B195,'NEW JARAK'!$B$2:$H$19998,7,FALSE)</f>
        <v>71.1</v>
      </c>
      <c r="F195" s="232" t="str">
        <f>VLOOKUP(G195,'AREA SPV &amp; AM'!$J$7:$K$22,2,FALSE)</f>
        <v>Sony Tri Caksono</v>
      </c>
      <c r="G195" s="229" t="s">
        <v>164</v>
      </c>
      <c r="H195" s="232" t="str">
        <f>VLOOKUP(I195,'AREA SPV &amp; AM'!$B$7:$C$88,2,FALSE)</f>
        <v>Ali Mustopa</v>
      </c>
      <c r="I195" s="229" t="s">
        <v>165</v>
      </c>
      <c r="J195" s="250">
        <v>40900</v>
      </c>
      <c r="K195" s="251" t="s">
        <v>1297</v>
      </c>
      <c r="L195" s="252" t="s">
        <v>129</v>
      </c>
      <c r="M195" s="252" t="s">
        <v>57</v>
      </c>
      <c r="N195" s="252" t="s">
        <v>38</v>
      </c>
      <c r="O195" s="253">
        <v>17134</v>
      </c>
      <c r="P195" s="254" t="s">
        <v>1298</v>
      </c>
      <c r="Q195" s="330" t="s">
        <v>1299</v>
      </c>
      <c r="R195" s="255" t="s">
        <v>1300</v>
      </c>
      <c r="S195" s="229"/>
      <c r="T195" s="209"/>
    </row>
    <row r="196" spans="1:20">
      <c r="A196" s="229">
        <v>184</v>
      </c>
      <c r="B196" s="230" t="s">
        <v>1301</v>
      </c>
      <c r="C196" s="230" t="s">
        <v>1301</v>
      </c>
      <c r="D196" s="231" t="s">
        <v>1302</v>
      </c>
      <c r="E196" s="230">
        <f>VLOOKUP(B196,'NEW JARAK'!$B$2:$H$19998,7,FALSE)</f>
        <v>39.8</v>
      </c>
      <c r="F196" s="232" t="str">
        <f>VLOOKUP(G196,'AREA SPV &amp; AM'!$J$7:$K$22,2,FALSE)</f>
        <v>Sony Tri Caksono</v>
      </c>
      <c r="G196" s="229" t="s">
        <v>164</v>
      </c>
      <c r="H196" s="232" t="str">
        <f>VLOOKUP(I196,'AREA SPV &amp; AM'!$B$7:$C$88,2,FALSE)</f>
        <v>Ali Mustopa</v>
      </c>
      <c r="I196" s="229" t="s">
        <v>165</v>
      </c>
      <c r="J196" s="250">
        <v>40909</v>
      </c>
      <c r="K196" s="251" t="s">
        <v>1303</v>
      </c>
      <c r="L196" s="252" t="s">
        <v>1172</v>
      </c>
      <c r="M196" s="252" t="s">
        <v>1172</v>
      </c>
      <c r="N196" s="252" t="s">
        <v>353</v>
      </c>
      <c r="O196" s="253">
        <v>41174</v>
      </c>
      <c r="P196" s="254" t="s">
        <v>1304</v>
      </c>
      <c r="Q196" s="330" t="s">
        <v>1305</v>
      </c>
      <c r="R196" s="255" t="s">
        <v>1306</v>
      </c>
      <c r="S196" s="229"/>
      <c r="T196" s="209"/>
    </row>
    <row r="197" spans="1:20">
      <c r="A197" s="229">
        <v>185</v>
      </c>
      <c r="B197" s="230" t="s">
        <v>1307</v>
      </c>
      <c r="C197" s="230" t="s">
        <v>1307</v>
      </c>
      <c r="D197" s="231" t="s">
        <v>1308</v>
      </c>
      <c r="E197" s="230">
        <f>VLOOKUP(B197,'NEW JARAK'!$B$2:$H$19998,7,FALSE)</f>
        <v>58.3</v>
      </c>
      <c r="F197" s="232" t="str">
        <f>VLOOKUP(G197,'AREA SPV &amp; AM'!$J$7:$K$22,2,FALSE)</f>
        <v>Suharno</v>
      </c>
      <c r="G197" s="229" t="s">
        <v>78</v>
      </c>
      <c r="H197" s="232" t="str">
        <f>VLOOKUP(I197,'AREA SPV &amp; AM'!$B$7:$C$88,2,FALSE)</f>
        <v>Rizki Hikmatul Rahmawan</v>
      </c>
      <c r="I197" s="229" t="s">
        <v>120</v>
      </c>
      <c r="J197" s="250">
        <v>40913</v>
      </c>
      <c r="K197" s="251" t="s">
        <v>1309</v>
      </c>
      <c r="L197" s="252" t="s">
        <v>47</v>
      </c>
      <c r="M197" s="252" t="s">
        <v>48</v>
      </c>
      <c r="N197" s="252" t="s">
        <v>49</v>
      </c>
      <c r="O197" s="253">
        <v>17510</v>
      </c>
      <c r="P197" s="254" t="s">
        <v>1310</v>
      </c>
      <c r="Q197" s="330" t="s">
        <v>1311</v>
      </c>
      <c r="R197" s="255" t="s">
        <v>1312</v>
      </c>
      <c r="S197" s="229"/>
      <c r="T197" s="209"/>
    </row>
    <row r="198" spans="1:20">
      <c r="A198" s="229">
        <v>186</v>
      </c>
      <c r="B198" s="230" t="s">
        <v>1313</v>
      </c>
      <c r="C198" s="230" t="s">
        <v>1314</v>
      </c>
      <c r="D198" s="231" t="s">
        <v>174</v>
      </c>
      <c r="E198" s="230">
        <f>VLOOKUP(B198,'NEW JARAK'!$B$2:$H$19998,7,FALSE)</f>
        <v>23.9</v>
      </c>
      <c r="F198" s="232" t="str">
        <f>VLOOKUP(G198,'AREA SPV &amp; AM'!$J$7:$K$22,2,FALSE)</f>
        <v>Suharno</v>
      </c>
      <c r="G198" s="229" t="s">
        <v>78</v>
      </c>
      <c r="H198" s="232" t="str">
        <f>VLOOKUP(I198,'AREA SPV &amp; AM'!$B$7:$C$88,2,FALSE)</f>
        <v>Rizki Hikmatul Rahmawan</v>
      </c>
      <c r="I198" s="229" t="s">
        <v>120</v>
      </c>
      <c r="J198" s="250">
        <v>40913</v>
      </c>
      <c r="K198" s="251" t="s">
        <v>1315</v>
      </c>
      <c r="L198" s="252" t="s">
        <v>509</v>
      </c>
      <c r="M198" s="252" t="s">
        <v>174</v>
      </c>
      <c r="N198" s="252" t="s">
        <v>115</v>
      </c>
      <c r="O198" s="253">
        <v>41371</v>
      </c>
      <c r="P198" s="254" t="s">
        <v>1316</v>
      </c>
      <c r="Q198" s="254" t="s">
        <v>1317</v>
      </c>
      <c r="R198" s="255" t="s">
        <v>1318</v>
      </c>
      <c r="S198" s="229"/>
      <c r="T198" s="209"/>
    </row>
    <row r="199" customHeight="1" spans="1:20">
      <c r="A199" s="229">
        <v>187</v>
      </c>
      <c r="B199" s="230" t="s">
        <v>1319</v>
      </c>
      <c r="C199" s="230" t="s">
        <v>1320</v>
      </c>
      <c r="D199" s="231" t="s">
        <v>1321</v>
      </c>
      <c r="E199" s="230">
        <f>VLOOKUP(B199,'NEW JARAK'!$B$2:$H$19998,7,FALSE)</f>
        <v>13.8</v>
      </c>
      <c r="F199" s="232" t="str">
        <f>VLOOKUP(G199,'AREA SPV &amp; AM'!$J$7:$K$22,2,FALSE)</f>
        <v>Edi Riswandi</v>
      </c>
      <c r="G199" s="229" t="s">
        <v>62</v>
      </c>
      <c r="H199" s="232" t="str">
        <f>VLOOKUP(I199,'AREA SPV &amp; AM'!$B$7:$C$88,2,FALSE)</f>
        <v>Nur Jamal</v>
      </c>
      <c r="I199" s="229" t="s">
        <v>63</v>
      </c>
      <c r="J199" s="250">
        <v>40919</v>
      </c>
      <c r="K199" s="251" t="s">
        <v>1322</v>
      </c>
      <c r="L199" s="252" t="s">
        <v>1323</v>
      </c>
      <c r="M199" s="252" t="s">
        <v>779</v>
      </c>
      <c r="N199" s="252" t="s">
        <v>353</v>
      </c>
      <c r="O199" s="253">
        <v>41117</v>
      </c>
      <c r="P199" s="254" t="s">
        <v>1324</v>
      </c>
      <c r="Q199" s="254" t="s">
        <v>1325</v>
      </c>
      <c r="R199" s="255" t="s">
        <v>1326</v>
      </c>
      <c r="S199" s="229"/>
      <c r="T199" s="209"/>
    </row>
    <row r="200" spans="1:20">
      <c r="A200" s="229">
        <v>188</v>
      </c>
      <c r="B200" s="230" t="s">
        <v>1327</v>
      </c>
      <c r="C200" s="230" t="s">
        <v>1327</v>
      </c>
      <c r="D200" s="231" t="s">
        <v>1328</v>
      </c>
      <c r="E200" s="230">
        <f>VLOOKUP(B200,'NEW JARAK'!$B$2:$H$19998,7,FALSE)</f>
        <v>60.6</v>
      </c>
      <c r="F200" s="232" t="str">
        <f>VLOOKUP(G200,'AREA SPV &amp; AM'!$J$7:$K$22,2,FALSE)</f>
        <v>Asep Setiawan</v>
      </c>
      <c r="G200" s="229" t="s">
        <v>134</v>
      </c>
      <c r="H200" s="232" t="str">
        <f>VLOOKUP(I200,'AREA SPV &amp; AM'!$B$7:$C$88,2,FALSE)</f>
        <v>Toto Yunianto</v>
      </c>
      <c r="I200" s="229" t="s">
        <v>135</v>
      </c>
      <c r="J200" s="250">
        <v>40920</v>
      </c>
      <c r="K200" s="251" t="s">
        <v>1329</v>
      </c>
      <c r="L200" s="252" t="s">
        <v>65</v>
      </c>
      <c r="M200" s="252" t="s">
        <v>37</v>
      </c>
      <c r="N200" s="252" t="s">
        <v>38</v>
      </c>
      <c r="O200" s="253">
        <v>17115</v>
      </c>
      <c r="P200" s="254" t="s">
        <v>1330</v>
      </c>
      <c r="Q200" s="254" t="s">
        <v>1331</v>
      </c>
      <c r="R200" s="255" t="s">
        <v>1332</v>
      </c>
      <c r="S200" s="229"/>
      <c r="T200" s="209"/>
    </row>
    <row r="201" spans="1:20">
      <c r="A201" s="229">
        <v>189</v>
      </c>
      <c r="B201" s="230" t="s">
        <v>1333</v>
      </c>
      <c r="C201" s="230" t="s">
        <v>1333</v>
      </c>
      <c r="D201" s="231" t="s">
        <v>1334</v>
      </c>
      <c r="E201" s="230">
        <f>VLOOKUP(B201,'NEW JARAK'!$B$2:$H$19998,7,FALSE)</f>
        <v>17.8</v>
      </c>
      <c r="F201" s="232" t="str">
        <f>VLOOKUP(G201,'AREA SPV &amp; AM'!$J$7:$K$22,2,FALSE)</f>
        <v>Asep Setiawan</v>
      </c>
      <c r="G201" s="229" t="s">
        <v>134</v>
      </c>
      <c r="H201" s="232" t="str">
        <f>VLOOKUP(I201,'AREA SPV &amp; AM'!$B$7:$C$88,2,FALSE)</f>
        <v>Toto Yunianto</v>
      </c>
      <c r="I201" s="229" t="s">
        <v>135</v>
      </c>
      <c r="J201" s="250">
        <v>40924</v>
      </c>
      <c r="K201" s="251" t="s">
        <v>1335</v>
      </c>
      <c r="L201" s="252" t="s">
        <v>1336</v>
      </c>
      <c r="M201" s="252" t="s">
        <v>779</v>
      </c>
      <c r="N201" s="252" t="s">
        <v>353</v>
      </c>
      <c r="O201" s="253">
        <v>41114</v>
      </c>
      <c r="P201" s="254" t="s">
        <v>1337</v>
      </c>
      <c r="Q201" s="330" t="s">
        <v>1338</v>
      </c>
      <c r="R201" s="255" t="s">
        <v>1339</v>
      </c>
      <c r="S201" s="229"/>
      <c r="T201" s="209"/>
    </row>
    <row r="202" customHeight="1" spans="1:20">
      <c r="A202" s="229">
        <v>190</v>
      </c>
      <c r="B202" s="230" t="s">
        <v>1340</v>
      </c>
      <c r="C202" s="230" t="s">
        <v>1340</v>
      </c>
      <c r="D202" s="231" t="s">
        <v>1341</v>
      </c>
      <c r="E202" s="230">
        <f>VLOOKUP(B202,'NEW JARAK'!$B$2:$H$19998,7,FALSE)</f>
        <v>28.9</v>
      </c>
      <c r="F202" s="232" t="str">
        <f>VLOOKUP(G202,'AREA SPV &amp; AM'!$J$7:$K$22,2,FALSE)</f>
        <v>Asep Setiawan</v>
      </c>
      <c r="G202" s="229" t="s">
        <v>134</v>
      </c>
      <c r="H202" s="232" t="str">
        <f>VLOOKUP(I202,'AREA SPV &amp; AM'!$B$7:$C$88,2,FALSE)</f>
        <v>Toto Yunianto</v>
      </c>
      <c r="I202" s="229" t="s">
        <v>135</v>
      </c>
      <c r="J202" s="250">
        <v>40954</v>
      </c>
      <c r="K202" s="251" t="s">
        <v>1342</v>
      </c>
      <c r="L202" s="252" t="s">
        <v>207</v>
      </c>
      <c r="M202" s="252" t="s">
        <v>208</v>
      </c>
      <c r="N202" s="252" t="s">
        <v>115</v>
      </c>
      <c r="O202" s="253">
        <v>41314</v>
      </c>
      <c r="P202" s="254" t="s">
        <v>1343</v>
      </c>
      <c r="Q202" s="330" t="s">
        <v>1344</v>
      </c>
      <c r="R202" s="255" t="s">
        <v>1345</v>
      </c>
      <c r="S202" s="254"/>
      <c r="T202" s="209"/>
    </row>
    <row r="203" spans="1:20">
      <c r="A203" s="229">
        <v>191</v>
      </c>
      <c r="B203" s="230" t="s">
        <v>1346</v>
      </c>
      <c r="C203" s="230" t="s">
        <v>1347</v>
      </c>
      <c r="D203" s="231" t="s">
        <v>1348</v>
      </c>
      <c r="E203" s="230">
        <f>VLOOKUP(B203,'NEW JARAK'!$B$2:$H$19998,7,FALSE)</f>
        <v>35.6</v>
      </c>
      <c r="F203" s="232" t="str">
        <f>VLOOKUP(G203,'AREA SPV &amp; AM'!$J$7:$K$22,2,FALSE)</f>
        <v>Asep Setiawan</v>
      </c>
      <c r="G203" s="229" t="s">
        <v>134</v>
      </c>
      <c r="H203" s="232" t="str">
        <f>VLOOKUP(I203,'AREA SPV &amp; AM'!$B$7:$C$88,2,FALSE)</f>
        <v>Toto Yunianto</v>
      </c>
      <c r="I203" s="229" t="s">
        <v>135</v>
      </c>
      <c r="J203" s="250">
        <v>40966</v>
      </c>
      <c r="K203" s="251" t="s">
        <v>1349</v>
      </c>
      <c r="L203" s="252" t="s">
        <v>1350</v>
      </c>
      <c r="M203" s="252" t="s">
        <v>1351</v>
      </c>
      <c r="N203" s="252" t="s">
        <v>115</v>
      </c>
      <c r="O203" s="253">
        <v>41381</v>
      </c>
      <c r="P203" s="254" t="s">
        <v>1352</v>
      </c>
      <c r="Q203" s="330" t="s">
        <v>1353</v>
      </c>
      <c r="R203" s="255" t="s">
        <v>1354</v>
      </c>
      <c r="S203" s="254"/>
      <c r="T203" s="209"/>
    </row>
    <row r="204" spans="1:20">
      <c r="A204" s="229">
        <v>192</v>
      </c>
      <c r="B204" s="230" t="s">
        <v>1355</v>
      </c>
      <c r="C204" s="230" t="s">
        <v>1355</v>
      </c>
      <c r="D204" s="231" t="s">
        <v>1356</v>
      </c>
      <c r="E204" s="230">
        <f>VLOOKUP(B204,'NEW JARAK'!$B$2:$H$19998,7,FALSE)</f>
        <v>64.4</v>
      </c>
      <c r="F204" s="232" t="str">
        <f>VLOOKUP(G204,'AREA SPV &amp; AM'!$J$7:$K$22,2,FALSE)</f>
        <v>Triyono Bin Yoso Pawiro</v>
      </c>
      <c r="G204" s="229" t="s">
        <v>33</v>
      </c>
      <c r="H204" s="232" t="str">
        <f>VLOOKUP(I204,'AREA SPV &amp; AM'!$B$7:$C$88,2,FALSE)</f>
        <v>Agus Piali</v>
      </c>
      <c r="I204" s="229" t="s">
        <v>34</v>
      </c>
      <c r="J204" s="250">
        <v>40969</v>
      </c>
      <c r="K204" s="251" t="s">
        <v>1357</v>
      </c>
      <c r="L204" s="252" t="s">
        <v>106</v>
      </c>
      <c r="M204" s="252" t="s">
        <v>107</v>
      </c>
      <c r="N204" s="252" t="s">
        <v>38</v>
      </c>
      <c r="O204" s="253">
        <v>17144</v>
      </c>
      <c r="P204" s="254" t="s">
        <v>1358</v>
      </c>
      <c r="Q204" s="330" t="s">
        <v>1359</v>
      </c>
      <c r="R204" s="255" t="s">
        <v>1360</v>
      </c>
      <c r="S204" s="229"/>
      <c r="T204" s="209"/>
    </row>
    <row r="205" customHeight="1" spans="1:20">
      <c r="A205" s="229">
        <v>193</v>
      </c>
      <c r="B205" s="230" t="s">
        <v>1361</v>
      </c>
      <c r="C205" s="230" t="s">
        <v>1361</v>
      </c>
      <c r="D205" s="231" t="s">
        <v>1362</v>
      </c>
      <c r="E205" s="230">
        <f>VLOOKUP(B205,'NEW JARAK'!$B$2:$H$19998,7,FALSE)</f>
        <v>62.1</v>
      </c>
      <c r="F205" s="232" t="str">
        <f>VLOOKUP(G205,'AREA SPV &amp; AM'!$J$7:$K$22,2,FALSE)</f>
        <v>Triyono Bin Yoso Pawiro</v>
      </c>
      <c r="G205" s="229" t="s">
        <v>33</v>
      </c>
      <c r="H205" s="232" t="str">
        <f>VLOOKUP(I205,'AREA SPV &amp; AM'!$B$7:$C$88,2,FALSE)</f>
        <v>Agus Piali</v>
      </c>
      <c r="I205" s="229" t="s">
        <v>34</v>
      </c>
      <c r="J205" s="250">
        <v>40982</v>
      </c>
      <c r="K205" s="251" t="s">
        <v>1363</v>
      </c>
      <c r="L205" s="252" t="s">
        <v>538</v>
      </c>
      <c r="M205" s="252" t="s">
        <v>107</v>
      </c>
      <c r="N205" s="252" t="s">
        <v>38</v>
      </c>
      <c r="O205" s="253">
        <v>17141</v>
      </c>
      <c r="P205" s="254" t="s">
        <v>1364</v>
      </c>
      <c r="Q205" s="330" t="s">
        <v>1365</v>
      </c>
      <c r="R205" s="255" t="s">
        <v>1366</v>
      </c>
      <c r="S205" s="229"/>
      <c r="T205" s="209"/>
    </row>
    <row r="206" customHeight="1" spans="1:20">
      <c r="A206" s="229">
        <v>194</v>
      </c>
      <c r="B206" s="230" t="s">
        <v>1367</v>
      </c>
      <c r="C206" s="230" t="s">
        <v>1368</v>
      </c>
      <c r="D206" s="231" t="s">
        <v>1369</v>
      </c>
      <c r="E206" s="230">
        <f>VLOOKUP(B206,'NEW JARAK'!$B$2:$H$19998,7,FALSE)</f>
        <v>44</v>
      </c>
      <c r="F206" s="232" t="str">
        <f>VLOOKUP(G206,'AREA SPV &amp; AM'!$J$7:$K$22,2,FALSE)</f>
        <v>Asep Setiawan</v>
      </c>
      <c r="G206" s="229" t="s">
        <v>134</v>
      </c>
      <c r="H206" s="232" t="str">
        <f>VLOOKUP(I206,'AREA SPV &amp; AM'!$B$7:$C$88,2,FALSE)</f>
        <v>Toto Yunianto</v>
      </c>
      <c r="I206" s="229" t="s">
        <v>135</v>
      </c>
      <c r="J206" s="250">
        <v>40995</v>
      </c>
      <c r="K206" s="251" t="s">
        <v>1370</v>
      </c>
      <c r="L206" s="252" t="s">
        <v>1371</v>
      </c>
      <c r="M206" s="252" t="s">
        <v>1205</v>
      </c>
      <c r="N206" s="252" t="s">
        <v>115</v>
      </c>
      <c r="O206" s="253">
        <v>41385</v>
      </c>
      <c r="P206" s="254" t="s">
        <v>1372</v>
      </c>
      <c r="Q206" s="330" t="s">
        <v>1373</v>
      </c>
      <c r="R206" s="255" t="s">
        <v>1374</v>
      </c>
      <c r="S206" s="229"/>
      <c r="T206" s="209"/>
    </row>
    <row r="207" spans="1:20">
      <c r="A207" s="229">
        <v>195</v>
      </c>
      <c r="B207" s="230" t="s">
        <v>1375</v>
      </c>
      <c r="C207" s="258" t="s">
        <v>1376</v>
      </c>
      <c r="D207" s="231" t="s">
        <v>1377</v>
      </c>
      <c r="E207" s="230">
        <f>VLOOKUP(B207,'NEW JARAK'!$B$2:$H$19998,7,FALSE)</f>
        <v>68.6</v>
      </c>
      <c r="F207" s="232" t="str">
        <f>VLOOKUP(G207,'AREA SPV &amp; AM'!$J$7:$K$22,2,FALSE)</f>
        <v>Suharno</v>
      </c>
      <c r="G207" s="229" t="s">
        <v>78</v>
      </c>
      <c r="H207" s="232" t="str">
        <f>VLOOKUP(I207,'AREA SPV &amp; AM'!$B$7:$C$88,2,FALSE)</f>
        <v>Rizki Hikmatul Rahmawan</v>
      </c>
      <c r="I207" s="229" t="s">
        <v>120</v>
      </c>
      <c r="J207" s="250">
        <v>40997</v>
      </c>
      <c r="K207" s="251" t="s">
        <v>1378</v>
      </c>
      <c r="L207" s="252" t="s">
        <v>1081</v>
      </c>
      <c r="M207" s="252" t="s">
        <v>107</v>
      </c>
      <c r="N207" s="252" t="s">
        <v>38</v>
      </c>
      <c r="O207" s="253">
        <v>17146</v>
      </c>
      <c r="P207" s="254" t="s">
        <v>1379</v>
      </c>
      <c r="Q207" s="330" t="s">
        <v>1380</v>
      </c>
      <c r="R207" s="255" t="s">
        <v>1381</v>
      </c>
      <c r="S207" s="229"/>
      <c r="T207" s="209"/>
    </row>
    <row r="208" customHeight="1" spans="1:20">
      <c r="A208" s="229">
        <v>196</v>
      </c>
      <c r="B208" s="230" t="s">
        <v>1382</v>
      </c>
      <c r="C208" s="230" t="s">
        <v>1383</v>
      </c>
      <c r="D208" s="231" t="s">
        <v>1384</v>
      </c>
      <c r="E208" s="230">
        <f>VLOOKUP(B208,'NEW JARAK'!$B$2:$H$19998,7,FALSE)</f>
        <v>41.3</v>
      </c>
      <c r="F208" s="232" t="str">
        <f>VLOOKUP(G208,'AREA SPV &amp; AM'!$J$7:$K$22,2,FALSE)</f>
        <v>Rochmad Rochmadon</v>
      </c>
      <c r="G208" s="229" t="s">
        <v>312</v>
      </c>
      <c r="H208" s="232" t="str">
        <f>VLOOKUP(I208,'AREA SPV &amp; AM'!$B$7:$C$88,2,FALSE)</f>
        <v>Razief Noor Alhijarah</v>
      </c>
      <c r="I208" s="229" t="s">
        <v>313</v>
      </c>
      <c r="J208" s="250">
        <v>40998</v>
      </c>
      <c r="K208" s="251" t="s">
        <v>1385</v>
      </c>
      <c r="L208" s="252" t="s">
        <v>1384</v>
      </c>
      <c r="M208" s="252" t="s">
        <v>1215</v>
      </c>
      <c r="N208" s="252" t="s">
        <v>115</v>
      </c>
      <c r="O208" s="253">
        <v>41352</v>
      </c>
      <c r="P208" s="254" t="s">
        <v>1386</v>
      </c>
      <c r="Q208" s="254" t="s">
        <v>1387</v>
      </c>
      <c r="R208" s="255" t="s">
        <v>1388</v>
      </c>
      <c r="S208" s="229"/>
      <c r="T208" s="209"/>
    </row>
    <row r="209" spans="1:20">
      <c r="A209" s="229">
        <v>197</v>
      </c>
      <c r="B209" s="230" t="s">
        <v>1389</v>
      </c>
      <c r="C209" s="230" t="s">
        <v>1389</v>
      </c>
      <c r="D209" s="231" t="s">
        <v>1390</v>
      </c>
      <c r="E209" s="230">
        <f>VLOOKUP(B209,'NEW JARAK'!$B$2:$H$19998,7,FALSE)</f>
        <v>57</v>
      </c>
      <c r="F209" s="232" t="str">
        <f>VLOOKUP(G209,'AREA SPV &amp; AM'!$J$7:$K$22,2,FALSE)</f>
        <v>Asep Setiawan</v>
      </c>
      <c r="G209" s="229" t="s">
        <v>134</v>
      </c>
      <c r="H209" s="232" t="str">
        <f>VLOOKUP(I209,'AREA SPV &amp; AM'!$B$7:$C$88,2,FALSE)</f>
        <v>Toto Yunianto</v>
      </c>
      <c r="I209" s="229" t="s">
        <v>135</v>
      </c>
      <c r="J209" s="250">
        <v>40998</v>
      </c>
      <c r="K209" s="251" t="s">
        <v>1391</v>
      </c>
      <c r="L209" s="252" t="s">
        <v>516</v>
      </c>
      <c r="M209" s="252" t="s">
        <v>291</v>
      </c>
      <c r="N209" s="252" t="s">
        <v>49</v>
      </c>
      <c r="O209" s="253">
        <v>17520</v>
      </c>
      <c r="P209" s="254" t="s">
        <v>1392</v>
      </c>
      <c r="Q209" s="254" t="s">
        <v>1393</v>
      </c>
      <c r="R209" s="255" t="s">
        <v>1394</v>
      </c>
      <c r="S209" s="254"/>
      <c r="T209" s="209"/>
    </row>
    <row r="210" spans="1:20">
      <c r="A210" s="229">
        <v>198</v>
      </c>
      <c r="B210" s="230" t="s">
        <v>1395</v>
      </c>
      <c r="C210" s="230" t="s">
        <v>1395</v>
      </c>
      <c r="D210" s="231" t="s">
        <v>1396</v>
      </c>
      <c r="E210" s="230">
        <f>VLOOKUP(B210,'NEW JARAK'!$B$2:$H$19998,7,FALSE)</f>
        <v>7.3</v>
      </c>
      <c r="F210" s="232" t="str">
        <f>VLOOKUP(G210,'AREA SPV &amp; AM'!$J$7:$K$22,2,FALSE)</f>
        <v>Suharno</v>
      </c>
      <c r="G210" s="229" t="s">
        <v>78</v>
      </c>
      <c r="H210" s="232" t="str">
        <f>VLOOKUP(I210,'AREA SPV &amp; AM'!$B$7:$C$88,2,FALSE)</f>
        <v>Rizki Hikmatul Rahmawan</v>
      </c>
      <c r="I210" s="229" t="s">
        <v>120</v>
      </c>
      <c r="J210" s="250">
        <v>41026</v>
      </c>
      <c r="K210" s="251" t="s">
        <v>1397</v>
      </c>
      <c r="L210" s="252" t="s">
        <v>1398</v>
      </c>
      <c r="M210" s="252" t="s">
        <v>56</v>
      </c>
      <c r="N210" s="252" t="s">
        <v>115</v>
      </c>
      <c r="O210" s="253">
        <v>41376</v>
      </c>
      <c r="P210" s="254" t="s">
        <v>1399</v>
      </c>
      <c r="Q210" s="254" t="s">
        <v>1400</v>
      </c>
      <c r="R210" s="255" t="s">
        <v>1401</v>
      </c>
      <c r="S210" s="229"/>
      <c r="T210" s="209"/>
    </row>
    <row r="211" spans="1:20">
      <c r="A211" s="229">
        <v>199</v>
      </c>
      <c r="B211" s="230" t="s">
        <v>1402</v>
      </c>
      <c r="C211" s="230" t="s">
        <v>1402</v>
      </c>
      <c r="D211" s="231" t="s">
        <v>1403</v>
      </c>
      <c r="E211" s="230">
        <f>VLOOKUP(B211,'NEW JARAK'!$B$2:$H$19998,7,FALSE)</f>
        <v>27</v>
      </c>
      <c r="F211" s="232" t="str">
        <f>VLOOKUP(G211,'AREA SPV &amp; AM'!$J$7:$K$22,2,FALSE)</f>
        <v>Suharno</v>
      </c>
      <c r="G211" s="229" t="s">
        <v>78</v>
      </c>
      <c r="H211" s="232" t="str">
        <f>VLOOKUP(I211,'AREA SPV &amp; AM'!$B$7:$C$88,2,FALSE)</f>
        <v>Rizki Hikmatul Rahmawan</v>
      </c>
      <c r="I211" s="229" t="s">
        <v>120</v>
      </c>
      <c r="J211" s="250">
        <v>41027</v>
      </c>
      <c r="K211" s="251" t="s">
        <v>1404</v>
      </c>
      <c r="L211" s="252" t="s">
        <v>1405</v>
      </c>
      <c r="M211" s="252" t="s">
        <v>658</v>
      </c>
      <c r="N211" s="252" t="s">
        <v>115</v>
      </c>
      <c r="O211" s="253">
        <v>41386</v>
      </c>
      <c r="P211" s="254" t="s">
        <v>1406</v>
      </c>
      <c r="Q211" s="330" t="s">
        <v>1407</v>
      </c>
      <c r="R211" s="255" t="s">
        <v>1408</v>
      </c>
      <c r="S211" s="229"/>
      <c r="T211" s="209"/>
    </row>
    <row r="212" spans="1:20">
      <c r="A212" s="229">
        <v>200</v>
      </c>
      <c r="B212" s="230" t="s">
        <v>1409</v>
      </c>
      <c r="C212" s="230" t="s">
        <v>1409</v>
      </c>
      <c r="D212" s="231" t="s">
        <v>1410</v>
      </c>
      <c r="E212" s="230">
        <f>VLOOKUP(B212,'NEW JARAK'!$B$2:$H$19998,7,FALSE)</f>
        <v>70.4</v>
      </c>
      <c r="F212" s="232" t="str">
        <f>VLOOKUP(G212,'AREA SPV &amp; AM'!$J$7:$K$22,2,FALSE)</f>
        <v>Elan Ruslaeni</v>
      </c>
      <c r="G212" s="229" t="s">
        <v>360</v>
      </c>
      <c r="H212" s="232" t="str">
        <f>VLOOKUP(I212,'AREA SPV &amp; AM'!$B$7:$C$88,2,FALSE)</f>
        <v>Irfan Maulana</v>
      </c>
      <c r="I212" s="229" t="s">
        <v>361</v>
      </c>
      <c r="J212" s="250">
        <v>41027</v>
      </c>
      <c r="K212" s="251" t="s">
        <v>1411</v>
      </c>
      <c r="L212" s="252" t="s">
        <v>1410</v>
      </c>
      <c r="M212" s="252" t="s">
        <v>1410</v>
      </c>
      <c r="N212" s="252" t="s">
        <v>115</v>
      </c>
      <c r="O212" s="253">
        <v>41354</v>
      </c>
      <c r="P212" s="254" t="s">
        <v>1412</v>
      </c>
      <c r="Q212" s="330" t="s">
        <v>1413</v>
      </c>
      <c r="R212" s="255" t="s">
        <v>1414</v>
      </c>
      <c r="S212" s="229"/>
      <c r="T212" s="209"/>
    </row>
    <row r="213" customHeight="1" spans="1:20">
      <c r="A213" s="229">
        <v>201</v>
      </c>
      <c r="B213" s="230" t="s">
        <v>1415</v>
      </c>
      <c r="C213" s="230" t="s">
        <v>1415</v>
      </c>
      <c r="D213" s="231" t="s">
        <v>1416</v>
      </c>
      <c r="E213" s="230">
        <f>VLOOKUP(B213,'NEW JARAK'!$B$2:$H$19998,7,FALSE)</f>
        <v>65.9</v>
      </c>
      <c r="F213" s="232" t="str">
        <f>VLOOKUP(G213,'AREA SPV &amp; AM'!$J$7:$K$22,2,FALSE)</f>
        <v>Asep Setiawan</v>
      </c>
      <c r="G213" s="229" t="s">
        <v>134</v>
      </c>
      <c r="H213" s="232" t="str">
        <f>VLOOKUP(I213,'AREA SPV &amp; AM'!$B$7:$C$88,2,FALSE)</f>
        <v>Toto Yunianto</v>
      </c>
      <c r="I213" s="229" t="s">
        <v>135</v>
      </c>
      <c r="J213" s="250">
        <v>41027</v>
      </c>
      <c r="K213" s="251" t="s">
        <v>1417</v>
      </c>
      <c r="L213" s="252" t="s">
        <v>586</v>
      </c>
      <c r="M213" s="252" t="s">
        <v>107</v>
      </c>
      <c r="N213" s="252" t="s">
        <v>38</v>
      </c>
      <c r="O213" s="253">
        <v>17147</v>
      </c>
      <c r="P213" s="254" t="s">
        <v>1418</v>
      </c>
      <c r="Q213" s="330" t="s">
        <v>1419</v>
      </c>
      <c r="R213" s="255" t="s">
        <v>1420</v>
      </c>
      <c r="S213" s="229"/>
      <c r="T213" s="209"/>
    </row>
    <row r="214" spans="1:20">
      <c r="A214" s="229">
        <v>202</v>
      </c>
      <c r="B214" s="230" t="s">
        <v>1421</v>
      </c>
      <c r="C214" s="230" t="s">
        <v>1421</v>
      </c>
      <c r="D214" s="231" t="s">
        <v>1422</v>
      </c>
      <c r="E214" s="230">
        <f>VLOOKUP(B214,'NEW JARAK'!$B$2:$H$19998,7,FALSE)</f>
        <v>62.2</v>
      </c>
      <c r="F214" s="232" t="str">
        <f>VLOOKUP(G214,'AREA SPV &amp; AM'!$J$7:$K$22,2,FALSE)</f>
        <v>Rochmad Rochmadon</v>
      </c>
      <c r="G214" s="229" t="s">
        <v>312</v>
      </c>
      <c r="H214" s="232" t="str">
        <f>VLOOKUP(I214,'AREA SPV &amp; AM'!$B$7:$C$88,2,FALSE)</f>
        <v>Razief Noor Alhijarah</v>
      </c>
      <c r="I214" s="229" t="s">
        <v>313</v>
      </c>
      <c r="J214" s="250">
        <v>41029</v>
      </c>
      <c r="K214" s="251" t="s">
        <v>1423</v>
      </c>
      <c r="L214" s="252" t="s">
        <v>1424</v>
      </c>
      <c r="M214" s="252" t="s">
        <v>605</v>
      </c>
      <c r="N214" s="252" t="s">
        <v>115</v>
      </c>
      <c r="O214" s="253">
        <v>41353</v>
      </c>
      <c r="P214" s="254" t="s">
        <v>1425</v>
      </c>
      <c r="Q214" s="330" t="s">
        <v>1426</v>
      </c>
      <c r="R214" s="255" t="s">
        <v>1427</v>
      </c>
      <c r="S214" s="229"/>
      <c r="T214" s="209"/>
    </row>
    <row r="215" spans="1:20">
      <c r="A215" s="229">
        <v>203</v>
      </c>
      <c r="B215" s="230" t="s">
        <v>1428</v>
      </c>
      <c r="C215" s="230" t="s">
        <v>1428</v>
      </c>
      <c r="D215" s="231" t="s">
        <v>1429</v>
      </c>
      <c r="E215" s="230">
        <f>VLOOKUP(B215,'NEW JARAK'!$B$2:$H$19998,7,FALSE)</f>
        <v>71.1</v>
      </c>
      <c r="F215" s="232" t="str">
        <f>VLOOKUP(G215,'AREA SPV &amp; AM'!$J$7:$K$22,2,FALSE)</f>
        <v>Elan Ruslaeni</v>
      </c>
      <c r="G215" s="229" t="s">
        <v>360</v>
      </c>
      <c r="H215" s="232" t="str">
        <f>VLOOKUP(I215,'AREA SPV &amp; AM'!$B$7:$C$88,2,FALSE)</f>
        <v>Irfan Maulana</v>
      </c>
      <c r="I215" s="229" t="s">
        <v>361</v>
      </c>
      <c r="J215" s="250">
        <v>41029</v>
      </c>
      <c r="K215" s="251" t="s">
        <v>1430</v>
      </c>
      <c r="L215" s="252" t="s">
        <v>87</v>
      </c>
      <c r="M215" s="252" t="s">
        <v>57</v>
      </c>
      <c r="N215" s="252" t="s">
        <v>38</v>
      </c>
      <c r="O215" s="253">
        <v>17136</v>
      </c>
      <c r="P215" s="254" t="s">
        <v>1431</v>
      </c>
      <c r="Q215" s="330" t="s">
        <v>1432</v>
      </c>
      <c r="R215" s="255" t="s">
        <v>1433</v>
      </c>
      <c r="S215" s="229"/>
      <c r="T215" s="209"/>
    </row>
    <row r="216" customHeight="1" spans="1:20">
      <c r="A216" s="229">
        <v>204</v>
      </c>
      <c r="B216" s="230" t="s">
        <v>1434</v>
      </c>
      <c r="C216" s="230" t="s">
        <v>1434</v>
      </c>
      <c r="D216" s="231" t="s">
        <v>1435</v>
      </c>
      <c r="E216" s="230">
        <f>VLOOKUP(B216,'NEW JARAK'!$B$2:$H$19998,7,FALSE)</f>
        <v>59.8</v>
      </c>
      <c r="F216" s="232" t="e">
        <f>VLOOKUP(G216,'AREA SPV &amp; AM'!$J$7:$K$22,2,FALSE)</f>
        <v>#N/A</v>
      </c>
      <c r="G216" s="229" t="e">
        <v>#N/A</v>
      </c>
      <c r="H216" s="232" t="e">
        <f>VLOOKUP(I216,'AREA SPV &amp; AM'!$B$7:$C$88,2,FALSE)</f>
        <v>#N/A</v>
      </c>
      <c r="I216" s="229" t="e">
        <v>#N/A</v>
      </c>
      <c r="J216" s="250">
        <v>41050</v>
      </c>
      <c r="K216" s="251" t="s">
        <v>1436</v>
      </c>
      <c r="L216" s="252" t="s">
        <v>577</v>
      </c>
      <c r="M216" s="252" t="s">
        <v>245</v>
      </c>
      <c r="N216" s="252" t="s">
        <v>38</v>
      </c>
      <c r="O216" s="253">
        <v>17156</v>
      </c>
      <c r="P216" s="254" t="s">
        <v>1437</v>
      </c>
      <c r="Q216" s="330" t="s">
        <v>1438</v>
      </c>
      <c r="R216" s="255" t="s">
        <v>1439</v>
      </c>
      <c r="S216" s="229"/>
      <c r="T216" s="209"/>
    </row>
    <row r="217" customHeight="1" spans="1:20">
      <c r="A217" s="229">
        <v>205</v>
      </c>
      <c r="B217" s="230" t="s">
        <v>1440</v>
      </c>
      <c r="C217" s="230" t="s">
        <v>1440</v>
      </c>
      <c r="D217" s="231" t="s">
        <v>1441</v>
      </c>
      <c r="E217" s="230">
        <f>VLOOKUP(B217,'NEW JARAK'!$B$2:$H$19998,7,FALSE)</f>
        <v>55.6</v>
      </c>
      <c r="F217" s="232" t="str">
        <f>VLOOKUP(G217,'AREA SPV &amp; AM'!$J$7:$K$22,2,FALSE)</f>
        <v>Suharno</v>
      </c>
      <c r="G217" s="229" t="s">
        <v>78</v>
      </c>
      <c r="H217" s="232" t="str">
        <f>VLOOKUP(I217,'AREA SPV &amp; AM'!$B$7:$C$88,2,FALSE)</f>
        <v>Rizki Hikmatul Rahmawan</v>
      </c>
      <c r="I217" s="229" t="s">
        <v>120</v>
      </c>
      <c r="J217" s="250">
        <v>41060</v>
      </c>
      <c r="K217" s="251" t="s">
        <v>1442</v>
      </c>
      <c r="L217" s="252" t="s">
        <v>1443</v>
      </c>
      <c r="M217" s="252" t="s">
        <v>1444</v>
      </c>
      <c r="N217" s="252" t="s">
        <v>115</v>
      </c>
      <c r="O217" s="253">
        <v>41364</v>
      </c>
      <c r="P217" s="254" t="s">
        <v>1445</v>
      </c>
      <c r="Q217" s="330" t="s">
        <v>1446</v>
      </c>
      <c r="R217" s="255" t="s">
        <v>1447</v>
      </c>
      <c r="S217" s="229"/>
      <c r="T217" s="209"/>
    </row>
    <row r="218" spans="1:20">
      <c r="A218" s="229">
        <v>206</v>
      </c>
      <c r="B218" s="230" t="s">
        <v>1448</v>
      </c>
      <c r="C218" s="230" t="s">
        <v>1448</v>
      </c>
      <c r="D218" s="231" t="s">
        <v>1449</v>
      </c>
      <c r="E218" s="230">
        <f>VLOOKUP(B218,'NEW JARAK'!$B$2:$H$19998,7,FALSE)</f>
        <v>66.2</v>
      </c>
      <c r="F218" s="232" t="str">
        <f>VLOOKUP(G218,'AREA SPV &amp; AM'!$J$7:$K$22,2,FALSE)</f>
        <v>Agus Hermawan</v>
      </c>
      <c r="G218" s="229" t="s">
        <v>583</v>
      </c>
      <c r="H218" s="232" t="str">
        <f>VLOOKUP(I218,'AREA SPV &amp; AM'!$B$7:$C$88,2,FALSE)</f>
        <v>Ari Sudaryanto</v>
      </c>
      <c r="I218" s="229" t="s">
        <v>584</v>
      </c>
      <c r="J218" s="250">
        <v>41060</v>
      </c>
      <c r="K218" s="251" t="s">
        <v>1450</v>
      </c>
      <c r="L218" s="252" t="s">
        <v>586</v>
      </c>
      <c r="M218" s="252" t="s">
        <v>107</v>
      </c>
      <c r="N218" s="252" t="s">
        <v>38</v>
      </c>
      <c r="O218" s="253">
        <v>17147</v>
      </c>
      <c r="P218" s="254" t="s">
        <v>1451</v>
      </c>
      <c r="Q218" s="330" t="s">
        <v>1452</v>
      </c>
      <c r="R218" s="255" t="s">
        <v>1453</v>
      </c>
      <c r="S218" s="229"/>
      <c r="T218" s="209"/>
    </row>
    <row r="219" spans="1:20">
      <c r="A219" s="229">
        <v>207</v>
      </c>
      <c r="B219" s="230" t="s">
        <v>1454</v>
      </c>
      <c r="C219" s="230" t="s">
        <v>1454</v>
      </c>
      <c r="D219" s="231" t="s">
        <v>1455</v>
      </c>
      <c r="E219" s="230">
        <f>VLOOKUP(B219,'NEW JARAK'!$B$2:$H$19998,7,FALSE)</f>
        <v>11.5</v>
      </c>
      <c r="F219" s="232" t="str">
        <f>VLOOKUP(G219,'AREA SPV &amp; AM'!$J$7:$K$22,2,FALSE)</f>
        <v>Suharno</v>
      </c>
      <c r="G219" s="229" t="s">
        <v>78</v>
      </c>
      <c r="H219" s="232" t="str">
        <f>VLOOKUP(I219,'AREA SPV &amp; AM'!$B$7:$C$88,2,FALSE)</f>
        <v>Priyan Muharofian</v>
      </c>
      <c r="I219" s="229" t="s">
        <v>79</v>
      </c>
      <c r="J219" s="250">
        <v>41083</v>
      </c>
      <c r="K219" s="251" t="s">
        <v>1456</v>
      </c>
      <c r="L219" s="252" t="s">
        <v>1457</v>
      </c>
      <c r="M219" s="252" t="s">
        <v>480</v>
      </c>
      <c r="N219" s="252" t="s">
        <v>353</v>
      </c>
      <c r="O219" s="253">
        <v>41181</v>
      </c>
      <c r="P219" s="254" t="s">
        <v>1458</v>
      </c>
      <c r="Q219" s="254" t="s">
        <v>1459</v>
      </c>
      <c r="R219" s="255" t="s">
        <v>1460</v>
      </c>
      <c r="S219" s="229"/>
      <c r="T219" s="209"/>
    </row>
    <row r="220" spans="1:20">
      <c r="A220" s="229">
        <v>208</v>
      </c>
      <c r="B220" s="230" t="s">
        <v>1461</v>
      </c>
      <c r="C220" s="230" t="s">
        <v>1461</v>
      </c>
      <c r="D220" s="231" t="s">
        <v>1462</v>
      </c>
      <c r="E220" s="230">
        <f>VLOOKUP(B220,'NEW JARAK'!$B$2:$H$19998,7,FALSE)</f>
        <v>16.6</v>
      </c>
      <c r="F220" s="232" t="str">
        <f>VLOOKUP(G220,'AREA SPV &amp; AM'!$J$7:$K$22,2,FALSE)</f>
        <v>Asep Setiawan</v>
      </c>
      <c r="G220" s="229" t="s">
        <v>134</v>
      </c>
      <c r="H220" s="232" t="str">
        <f>VLOOKUP(I220,'AREA SPV &amp; AM'!$B$7:$C$88,2,FALSE)</f>
        <v>Toto Yunianto</v>
      </c>
      <c r="I220" s="229" t="s">
        <v>135</v>
      </c>
      <c r="J220" s="250">
        <v>41084</v>
      </c>
      <c r="K220" s="251" t="s">
        <v>1463</v>
      </c>
      <c r="L220" s="252" t="s">
        <v>1464</v>
      </c>
      <c r="M220" s="252" t="s">
        <v>779</v>
      </c>
      <c r="N220" s="252" t="s">
        <v>353</v>
      </c>
      <c r="O220" s="253">
        <v>41115</v>
      </c>
      <c r="P220" s="254" t="s">
        <v>1465</v>
      </c>
      <c r="Q220" s="330" t="s">
        <v>1466</v>
      </c>
      <c r="R220" s="255" t="s">
        <v>1467</v>
      </c>
      <c r="S220" s="229"/>
      <c r="T220" s="209"/>
    </row>
    <row r="221" spans="1:20">
      <c r="A221" s="229">
        <v>209</v>
      </c>
      <c r="B221" s="230" t="s">
        <v>1468</v>
      </c>
      <c r="C221" s="230" t="s">
        <v>1468</v>
      </c>
      <c r="D221" s="231" t="s">
        <v>1469</v>
      </c>
      <c r="E221" s="230">
        <f>VLOOKUP(B221,'NEW JARAK'!$B$2:$H$19998,7,FALSE)</f>
        <v>54</v>
      </c>
      <c r="F221" s="232" t="str">
        <f>VLOOKUP(G221,'AREA SPV &amp; AM'!$J$7:$K$22,2,FALSE)</f>
        <v>Elan Ruslaeni</v>
      </c>
      <c r="G221" s="229" t="s">
        <v>360</v>
      </c>
      <c r="H221" s="232" t="str">
        <f>VLOOKUP(I221,'AREA SPV &amp; AM'!$B$7:$C$88,2,FALSE)</f>
        <v>Irfan Maulana</v>
      </c>
      <c r="I221" s="229" t="s">
        <v>361</v>
      </c>
      <c r="J221" s="250">
        <v>41088</v>
      </c>
      <c r="K221" s="251" t="s">
        <v>1470</v>
      </c>
      <c r="L221" s="252" t="s">
        <v>764</v>
      </c>
      <c r="M221" s="252" t="s">
        <v>48</v>
      </c>
      <c r="N221" s="252" t="s">
        <v>49</v>
      </c>
      <c r="O221" s="253">
        <v>17510</v>
      </c>
      <c r="P221" s="254" t="s">
        <v>1471</v>
      </c>
      <c r="Q221" s="330" t="s">
        <v>1472</v>
      </c>
      <c r="R221" s="255" t="s">
        <v>1473</v>
      </c>
      <c r="S221" s="229"/>
      <c r="T221" s="209"/>
    </row>
    <row r="222" spans="1:20">
      <c r="A222" s="229">
        <v>210</v>
      </c>
      <c r="B222" s="230" t="s">
        <v>1474</v>
      </c>
      <c r="C222" s="230" t="s">
        <v>1474</v>
      </c>
      <c r="D222" s="231" t="s">
        <v>1475</v>
      </c>
      <c r="E222" s="230">
        <f>VLOOKUP(B222,'NEW JARAK'!$B$2:$H$19998,7,FALSE)</f>
        <v>61</v>
      </c>
      <c r="F222" s="232" t="str">
        <f>VLOOKUP(G222,'AREA SPV &amp; AM'!$J$7:$K$22,2,FALSE)</f>
        <v>Suharno</v>
      </c>
      <c r="G222" s="229" t="s">
        <v>78</v>
      </c>
      <c r="H222" s="232" t="str">
        <f>VLOOKUP(I222,'AREA SPV &amp; AM'!$B$7:$C$88,2,FALSE)</f>
        <v>Priyan Muharofian</v>
      </c>
      <c r="I222" s="229" t="s">
        <v>79</v>
      </c>
      <c r="J222" s="250">
        <v>41089</v>
      </c>
      <c r="K222" s="251" t="s">
        <v>1476</v>
      </c>
      <c r="L222" s="252" t="s">
        <v>81</v>
      </c>
      <c r="M222" s="252" t="s">
        <v>48</v>
      </c>
      <c r="N222" s="252" t="s">
        <v>49</v>
      </c>
      <c r="O222" s="253">
        <v>17510</v>
      </c>
      <c r="P222" s="254" t="s">
        <v>1477</v>
      </c>
      <c r="Q222" s="330" t="s">
        <v>1478</v>
      </c>
      <c r="R222" s="255" t="s">
        <v>1479</v>
      </c>
      <c r="S222" s="229"/>
      <c r="T222" s="209"/>
    </row>
    <row r="223" spans="1:20">
      <c r="A223" s="229">
        <v>211</v>
      </c>
      <c r="B223" s="230" t="s">
        <v>1480</v>
      </c>
      <c r="C223" s="230" t="s">
        <v>1480</v>
      </c>
      <c r="D223" s="231" t="s">
        <v>1481</v>
      </c>
      <c r="E223" s="230">
        <f>VLOOKUP(B223,'NEW JARAK'!$B$2:$H$19998,7,FALSE)</f>
        <v>59.2</v>
      </c>
      <c r="F223" s="232" t="str">
        <f>VLOOKUP(G223,'AREA SPV &amp; AM'!$J$7:$K$22,2,FALSE)</f>
        <v>Suharno</v>
      </c>
      <c r="G223" s="229" t="s">
        <v>78</v>
      </c>
      <c r="H223" s="232" t="str">
        <f>VLOOKUP(I223,'AREA SPV &amp; AM'!$B$7:$C$88,2,FALSE)</f>
        <v>Priyan Muharofian</v>
      </c>
      <c r="I223" s="229" t="s">
        <v>79</v>
      </c>
      <c r="J223" s="250">
        <v>41090</v>
      </c>
      <c r="K223" s="251" t="s">
        <v>1482</v>
      </c>
      <c r="L223" s="252" t="s">
        <v>252</v>
      </c>
      <c r="M223" s="252" t="s">
        <v>245</v>
      </c>
      <c r="N223" s="252" t="s">
        <v>38</v>
      </c>
      <c r="O223" s="253">
        <v>17155</v>
      </c>
      <c r="P223" s="254" t="s">
        <v>1483</v>
      </c>
      <c r="Q223" s="254" t="s">
        <v>1484</v>
      </c>
      <c r="R223" s="255" t="s">
        <v>1485</v>
      </c>
      <c r="S223" s="229"/>
      <c r="T223" s="209"/>
    </row>
    <row r="224" spans="1:20">
      <c r="A224" s="229">
        <v>212</v>
      </c>
      <c r="B224" s="230" t="s">
        <v>1486</v>
      </c>
      <c r="C224" s="230" t="s">
        <v>1487</v>
      </c>
      <c r="D224" s="231" t="s">
        <v>1488</v>
      </c>
      <c r="E224" s="230">
        <f>VLOOKUP(B224,'NEW JARAK'!$B$2:$H$19998,7,FALSE)</f>
        <v>62.2</v>
      </c>
      <c r="F224" s="232" t="str">
        <f>VLOOKUP(G224,'AREA SPV &amp; AM'!$J$7:$K$22,2,FALSE)</f>
        <v>Asep Setiawan</v>
      </c>
      <c r="G224" s="229" t="s">
        <v>134</v>
      </c>
      <c r="H224" s="232" t="str">
        <f>VLOOKUP(I224,'AREA SPV &amp; AM'!$B$7:$C$88,2,FALSE)</f>
        <v>Toto Yunianto</v>
      </c>
      <c r="I224" s="229" t="s">
        <v>135</v>
      </c>
      <c r="J224" s="250">
        <v>41090</v>
      </c>
      <c r="K224" s="251" t="s">
        <v>1489</v>
      </c>
      <c r="L224" s="252" t="s">
        <v>94</v>
      </c>
      <c r="M224" s="252" t="s">
        <v>95</v>
      </c>
      <c r="N224" s="252" t="s">
        <v>38</v>
      </c>
      <c r="O224" s="253">
        <v>17113</v>
      </c>
      <c r="P224" s="254" t="s">
        <v>1490</v>
      </c>
      <c r="Q224" s="254" t="s">
        <v>1491</v>
      </c>
      <c r="R224" s="255" t="s">
        <v>1492</v>
      </c>
      <c r="S224" s="229"/>
      <c r="T224" s="209"/>
    </row>
    <row r="225" spans="1:20">
      <c r="A225" s="229">
        <v>213</v>
      </c>
      <c r="B225" s="230" t="s">
        <v>1493</v>
      </c>
      <c r="C225" s="230" t="s">
        <v>1494</v>
      </c>
      <c r="D225" s="231" t="s">
        <v>1495</v>
      </c>
      <c r="E225" s="230">
        <f>VLOOKUP(B225,'NEW JARAK'!$B$2:$H$19998,7,FALSE)</f>
        <v>60</v>
      </c>
      <c r="F225" s="232" t="str">
        <f>VLOOKUP(G225,'AREA SPV &amp; AM'!$J$7:$K$22,2,FALSE)</f>
        <v>Suharno</v>
      </c>
      <c r="G225" s="229" t="s">
        <v>78</v>
      </c>
      <c r="H225" s="232" t="str">
        <f>VLOOKUP(I225,'AREA SPV &amp; AM'!$B$7:$C$88,2,FALSE)</f>
        <v>Priyan Muharofian</v>
      </c>
      <c r="I225" s="229" t="s">
        <v>79</v>
      </c>
      <c r="J225" s="250">
        <v>41097</v>
      </c>
      <c r="K225" s="259" t="s">
        <v>1496</v>
      </c>
      <c r="L225" s="252" t="s">
        <v>290</v>
      </c>
      <c r="M225" s="252" t="s">
        <v>291</v>
      </c>
      <c r="N225" s="252" t="s">
        <v>49</v>
      </c>
      <c r="O225" s="253">
        <v>17520</v>
      </c>
      <c r="P225" s="254" t="s">
        <v>1497</v>
      </c>
      <c r="Q225" s="254" t="s">
        <v>1497</v>
      </c>
      <c r="R225" s="255" t="s">
        <v>1498</v>
      </c>
      <c r="S225" s="229"/>
      <c r="T225" s="209"/>
    </row>
    <row r="226" spans="1:20">
      <c r="A226" s="229">
        <v>214</v>
      </c>
      <c r="B226" s="230" t="s">
        <v>1499</v>
      </c>
      <c r="C226" s="230" t="s">
        <v>1499</v>
      </c>
      <c r="D226" s="231" t="s">
        <v>1500</v>
      </c>
      <c r="E226" s="230">
        <f>VLOOKUP(B226,'NEW JARAK'!$B$2:$H$19998,7,FALSE)</f>
        <v>14.9</v>
      </c>
      <c r="F226" s="232" t="str">
        <f>VLOOKUP(G226,'AREA SPV &amp; AM'!$J$7:$K$22,2,FALSE)</f>
        <v>Suharno</v>
      </c>
      <c r="G226" s="229" t="s">
        <v>78</v>
      </c>
      <c r="H226" s="232" t="str">
        <f>VLOOKUP(I226,'AREA SPV &amp; AM'!$B$7:$C$88,2,FALSE)</f>
        <v>Priyan Muharofian</v>
      </c>
      <c r="I226" s="229" t="s">
        <v>79</v>
      </c>
      <c r="J226" s="250">
        <v>41099</v>
      </c>
      <c r="K226" s="251" t="s">
        <v>1501</v>
      </c>
      <c r="L226" s="252" t="s">
        <v>1502</v>
      </c>
      <c r="M226" s="252" t="s">
        <v>1503</v>
      </c>
      <c r="N226" s="252" t="s">
        <v>353</v>
      </c>
      <c r="O226" s="253">
        <v>41180</v>
      </c>
      <c r="P226" s="254" t="s">
        <v>1504</v>
      </c>
      <c r="Q226" s="254" t="s">
        <v>1505</v>
      </c>
      <c r="R226" s="255" t="s">
        <v>1506</v>
      </c>
      <c r="S226" s="229"/>
      <c r="T226" s="209"/>
    </row>
    <row r="227" customHeight="1" spans="1:20">
      <c r="A227" s="229">
        <v>215</v>
      </c>
      <c r="B227" s="230" t="s">
        <v>1507</v>
      </c>
      <c r="C227" s="230" t="s">
        <v>1507</v>
      </c>
      <c r="D227" s="231" t="s">
        <v>1508</v>
      </c>
      <c r="E227" s="230">
        <f>VLOOKUP(B227,'NEW JARAK'!$B$2:$H$19998,7,FALSE)</f>
        <v>64.2</v>
      </c>
      <c r="F227" s="232" t="str">
        <f>VLOOKUP(G227,'AREA SPV &amp; AM'!$J$7:$K$22,2,FALSE)</f>
        <v>Elan Ruslaeni</v>
      </c>
      <c r="G227" s="229" t="s">
        <v>360</v>
      </c>
      <c r="H227" s="232" t="str">
        <f>VLOOKUP(I227,'AREA SPV &amp; AM'!$B$7:$C$88,2,FALSE)</f>
        <v>Irfan Maulana</v>
      </c>
      <c r="I227" s="229" t="s">
        <v>361</v>
      </c>
      <c r="J227" s="250">
        <v>41108</v>
      </c>
      <c r="K227" s="251" t="s">
        <v>1509</v>
      </c>
      <c r="L227" s="252" t="s">
        <v>106</v>
      </c>
      <c r="M227" s="252" t="s">
        <v>107</v>
      </c>
      <c r="N227" s="252" t="s">
        <v>38</v>
      </c>
      <c r="O227" s="253">
        <v>17144</v>
      </c>
      <c r="P227" s="254" t="s">
        <v>1510</v>
      </c>
      <c r="Q227" s="330" t="s">
        <v>1511</v>
      </c>
      <c r="R227" s="255" t="s">
        <v>1512</v>
      </c>
      <c r="S227" s="229"/>
      <c r="T227" s="209"/>
    </row>
    <row r="228" spans="1:20">
      <c r="A228" s="229">
        <v>216</v>
      </c>
      <c r="B228" s="230" t="s">
        <v>1513</v>
      </c>
      <c r="C228" s="230" t="s">
        <v>1513</v>
      </c>
      <c r="D228" s="231" t="s">
        <v>1514</v>
      </c>
      <c r="E228" s="230">
        <f>VLOOKUP(B228,'NEW JARAK'!$B$2:$H$19998,7,FALSE)</f>
        <v>57</v>
      </c>
      <c r="F228" s="232" t="str">
        <f>VLOOKUP(G228,'AREA SPV &amp; AM'!$J$7:$K$22,2,FALSE)</f>
        <v>Triyono Bin Yoso Pawiro</v>
      </c>
      <c r="G228" s="229" t="s">
        <v>33</v>
      </c>
      <c r="H228" s="232" t="str">
        <f>VLOOKUP(I228,'AREA SPV &amp; AM'!$B$7:$C$88,2,FALSE)</f>
        <v>Agus Piali</v>
      </c>
      <c r="I228" s="229" t="s">
        <v>34</v>
      </c>
      <c r="J228" s="250">
        <v>41121</v>
      </c>
      <c r="K228" s="251" t="s">
        <v>1515</v>
      </c>
      <c r="L228" s="252" t="s">
        <v>1516</v>
      </c>
      <c r="M228" s="252" t="s">
        <v>858</v>
      </c>
      <c r="N228" s="252" t="s">
        <v>49</v>
      </c>
      <c r="O228" s="253">
        <v>17340</v>
      </c>
      <c r="P228" s="254" t="s">
        <v>1517</v>
      </c>
      <c r="Q228" s="330" t="s">
        <v>1518</v>
      </c>
      <c r="R228" s="255" t="s">
        <v>1519</v>
      </c>
      <c r="S228" s="229"/>
      <c r="T228" s="209"/>
    </row>
    <row r="229" spans="1:20">
      <c r="A229" s="229">
        <v>217</v>
      </c>
      <c r="B229" s="230" t="s">
        <v>1520</v>
      </c>
      <c r="C229" s="230" t="s">
        <v>1521</v>
      </c>
      <c r="D229" s="231" t="s">
        <v>1522</v>
      </c>
      <c r="E229" s="230">
        <f>VLOOKUP(B229,'NEW JARAK'!$B$2:$H$19998,7,FALSE)</f>
        <v>18.8</v>
      </c>
      <c r="F229" s="232" t="str">
        <f>VLOOKUP(G229,'AREA SPV &amp; AM'!$J$7:$K$22,2,FALSE)</f>
        <v>Asep Setiawan</v>
      </c>
      <c r="G229" s="229" t="s">
        <v>134</v>
      </c>
      <c r="H229" s="232" t="str">
        <f>VLOOKUP(I229,'AREA SPV &amp; AM'!$B$7:$C$88,2,FALSE)</f>
        <v>Toto Yunianto</v>
      </c>
      <c r="I229" s="229" t="s">
        <v>135</v>
      </c>
      <c r="J229" s="250">
        <v>41137</v>
      </c>
      <c r="K229" s="251" t="s">
        <v>1523</v>
      </c>
      <c r="L229" s="252" t="s">
        <v>173</v>
      </c>
      <c r="M229" s="252" t="s">
        <v>174</v>
      </c>
      <c r="N229" s="252" t="s">
        <v>115</v>
      </c>
      <c r="O229" s="253">
        <v>41371</v>
      </c>
      <c r="P229" s="254" t="s">
        <v>1524</v>
      </c>
      <c r="Q229" s="254" t="s">
        <v>1525</v>
      </c>
      <c r="R229" s="255" t="s">
        <v>1526</v>
      </c>
      <c r="S229" s="229"/>
      <c r="T229" s="209"/>
    </row>
    <row r="230" spans="1:20">
      <c r="A230" s="229">
        <v>218</v>
      </c>
      <c r="B230" s="230" t="s">
        <v>1527</v>
      </c>
      <c r="C230" s="230" t="s">
        <v>1527</v>
      </c>
      <c r="D230" s="231" t="s">
        <v>1528</v>
      </c>
      <c r="E230" s="230">
        <f>VLOOKUP(B230,'NEW JARAK'!$B$2:$H$19998,7,FALSE)</f>
        <v>29.3</v>
      </c>
      <c r="F230" s="232" t="str">
        <f>VLOOKUP(G230,'AREA SPV &amp; AM'!$J$7:$K$22,2,FALSE)</f>
        <v>Asep Setiawan</v>
      </c>
      <c r="G230" s="229" t="s">
        <v>134</v>
      </c>
      <c r="H230" s="232" t="str">
        <f>VLOOKUP(I230,'AREA SPV &amp; AM'!$B$7:$C$88,2,FALSE)</f>
        <v>Toto Yunianto</v>
      </c>
      <c r="I230" s="229" t="s">
        <v>135</v>
      </c>
      <c r="J230" s="250">
        <v>41176</v>
      </c>
      <c r="K230" s="251" t="s">
        <v>1529</v>
      </c>
      <c r="L230" s="252" t="s">
        <v>1530</v>
      </c>
      <c r="M230" s="252" t="s">
        <v>208</v>
      </c>
      <c r="N230" s="252" t="s">
        <v>115</v>
      </c>
      <c r="O230" s="253">
        <v>41314</v>
      </c>
      <c r="P230" s="254" t="s">
        <v>1531</v>
      </c>
      <c r="Q230" s="330" t="s">
        <v>1532</v>
      </c>
      <c r="R230" s="255" t="s">
        <v>1533</v>
      </c>
      <c r="S230" s="229"/>
      <c r="T230" s="209"/>
    </row>
    <row r="231" spans="1:20">
      <c r="A231" s="229">
        <v>219</v>
      </c>
      <c r="B231" s="230" t="s">
        <v>1534</v>
      </c>
      <c r="C231" s="230" t="s">
        <v>1534</v>
      </c>
      <c r="D231" s="231" t="s">
        <v>1535</v>
      </c>
      <c r="E231" s="230">
        <f>VLOOKUP(B231,'NEW JARAK'!$B$2:$H$19998,7,FALSE)</f>
        <v>55.8</v>
      </c>
      <c r="F231" s="232" t="str">
        <f>VLOOKUP(G231,'AREA SPV &amp; AM'!$J$7:$K$22,2,FALSE)</f>
        <v>Suharno</v>
      </c>
      <c r="G231" s="229" t="s">
        <v>78</v>
      </c>
      <c r="H231" s="232" t="str">
        <f>VLOOKUP(I231,'AREA SPV &amp; AM'!$B$7:$C$88,2,FALSE)</f>
        <v>Rizki Hikmatul Rahmawan</v>
      </c>
      <c r="I231" s="229" t="s">
        <v>120</v>
      </c>
      <c r="J231" s="250">
        <v>41178</v>
      </c>
      <c r="K231" s="251" t="s">
        <v>1536</v>
      </c>
      <c r="L231" s="252" t="s">
        <v>1537</v>
      </c>
      <c r="M231" s="252" t="s">
        <v>48</v>
      </c>
      <c r="N231" s="252" t="s">
        <v>49</v>
      </c>
      <c r="O231" s="253">
        <v>17510</v>
      </c>
      <c r="P231" s="254" t="s">
        <v>1538</v>
      </c>
      <c r="Q231" s="254" t="s">
        <v>1538</v>
      </c>
      <c r="R231" s="255" t="s">
        <v>1539</v>
      </c>
      <c r="S231" s="229"/>
      <c r="T231" s="209"/>
    </row>
    <row r="232" spans="1:20">
      <c r="A232" s="229">
        <v>220</v>
      </c>
      <c r="B232" s="230" t="s">
        <v>1540</v>
      </c>
      <c r="C232" s="230" t="s">
        <v>1540</v>
      </c>
      <c r="D232" s="256" t="s">
        <v>1541</v>
      </c>
      <c r="E232" s="230">
        <f>VLOOKUP(B232,'NEW JARAK'!$B$2:$H$19998,7,FALSE)</f>
        <v>31.3</v>
      </c>
      <c r="F232" s="232" t="str">
        <f>VLOOKUP(G232,'AREA SPV &amp; AM'!$J$7:$K$22,2,FALSE)</f>
        <v>Suharno</v>
      </c>
      <c r="G232" s="229" t="s">
        <v>78</v>
      </c>
      <c r="H232" s="232" t="str">
        <f>VLOOKUP(I232,'AREA SPV &amp; AM'!$B$7:$C$88,2,FALSE)</f>
        <v>Priyan Muharofian</v>
      </c>
      <c r="I232" s="229" t="s">
        <v>79</v>
      </c>
      <c r="J232" s="250">
        <v>41199</v>
      </c>
      <c r="K232" s="251" t="s">
        <v>1542</v>
      </c>
      <c r="L232" s="252" t="s">
        <v>290</v>
      </c>
      <c r="M232" s="252" t="s">
        <v>1543</v>
      </c>
      <c r="N232" s="252" t="s">
        <v>115</v>
      </c>
      <c r="O232" s="253">
        <v>41361</v>
      </c>
      <c r="P232" s="254" t="s">
        <v>1544</v>
      </c>
      <c r="Q232" s="330" t="s">
        <v>1545</v>
      </c>
      <c r="R232" s="255" t="s">
        <v>1546</v>
      </c>
      <c r="S232" s="229"/>
      <c r="T232" s="209"/>
    </row>
    <row r="233" spans="1:20">
      <c r="A233" s="229">
        <v>221</v>
      </c>
      <c r="B233" s="230" t="s">
        <v>1547</v>
      </c>
      <c r="C233" s="230" t="s">
        <v>1547</v>
      </c>
      <c r="D233" s="231" t="s">
        <v>1548</v>
      </c>
      <c r="E233" s="230">
        <f>VLOOKUP(B233,'NEW JARAK'!$B$2:$H$19998,7,FALSE)</f>
        <v>50.5</v>
      </c>
      <c r="F233" s="232" t="str">
        <f>VLOOKUP(G233,'AREA SPV &amp; AM'!$J$7:$K$22,2,FALSE)</f>
        <v>Sony Tri Caksono</v>
      </c>
      <c r="G233" s="229" t="s">
        <v>164</v>
      </c>
      <c r="H233" s="232" t="str">
        <f>VLOOKUP(I233,'AREA SPV &amp; AM'!$B$7:$C$88,2,FALSE)</f>
        <v>Ali Mustopa</v>
      </c>
      <c r="I233" s="229" t="s">
        <v>165</v>
      </c>
      <c r="J233" s="250">
        <v>41213</v>
      </c>
      <c r="K233" s="251" t="s">
        <v>1549</v>
      </c>
      <c r="L233" s="252" t="s">
        <v>1550</v>
      </c>
      <c r="M233" s="252" t="s">
        <v>1215</v>
      </c>
      <c r="N233" s="252" t="s">
        <v>115</v>
      </c>
      <c r="O233" s="253">
        <v>41352</v>
      </c>
      <c r="P233" s="254" t="s">
        <v>1551</v>
      </c>
      <c r="Q233" s="254" t="s">
        <v>1552</v>
      </c>
      <c r="R233" s="255" t="s">
        <v>1553</v>
      </c>
      <c r="S233" s="229"/>
      <c r="T233" s="209"/>
    </row>
    <row r="234" spans="1:20">
      <c r="A234" s="229">
        <v>222</v>
      </c>
      <c r="B234" s="230" t="s">
        <v>1554</v>
      </c>
      <c r="C234" s="230" t="s">
        <v>1554</v>
      </c>
      <c r="D234" s="231" t="s">
        <v>1555</v>
      </c>
      <c r="E234" s="230">
        <f>VLOOKUP(B234,'NEW JARAK'!$B$2:$H$19998,7,FALSE)</f>
        <v>61.8</v>
      </c>
      <c r="F234" s="232" t="str">
        <f>VLOOKUP(G234,'AREA SPV &amp; AM'!$J$7:$K$22,2,FALSE)</f>
        <v>Asep Setiawan</v>
      </c>
      <c r="G234" s="229" t="s">
        <v>134</v>
      </c>
      <c r="H234" s="232" t="str">
        <f>VLOOKUP(I234,'AREA SPV &amp; AM'!$B$7:$C$88,2,FALSE)</f>
        <v>Toto Yunianto</v>
      </c>
      <c r="I234" s="229" t="s">
        <v>135</v>
      </c>
      <c r="J234" s="250">
        <v>41213</v>
      </c>
      <c r="K234" s="251" t="s">
        <v>1556</v>
      </c>
      <c r="L234" s="252" t="s">
        <v>290</v>
      </c>
      <c r="M234" s="252" t="s">
        <v>291</v>
      </c>
      <c r="N234" s="252" t="s">
        <v>49</v>
      </c>
      <c r="O234" s="253">
        <v>17520</v>
      </c>
      <c r="P234" s="254" t="s">
        <v>1557</v>
      </c>
      <c r="Q234" s="254" t="s">
        <v>1557</v>
      </c>
      <c r="R234" s="255" t="s">
        <v>1558</v>
      </c>
      <c r="S234" s="229"/>
      <c r="T234" s="209"/>
    </row>
    <row r="235" spans="1:20">
      <c r="A235" s="229">
        <v>223</v>
      </c>
      <c r="B235" s="230" t="s">
        <v>1559</v>
      </c>
      <c r="C235" s="230" t="s">
        <v>1559</v>
      </c>
      <c r="D235" s="231" t="s">
        <v>1560</v>
      </c>
      <c r="E235" s="230">
        <f>VLOOKUP(B235,'NEW JARAK'!$B$2:$H$19998,7,FALSE)</f>
        <v>17</v>
      </c>
      <c r="F235" s="232" t="str">
        <f>VLOOKUP(G235,'AREA SPV &amp; AM'!$J$7:$K$22,2,FALSE)</f>
        <v>Suharno</v>
      </c>
      <c r="G235" s="229" t="s">
        <v>78</v>
      </c>
      <c r="H235" s="232" t="str">
        <f>VLOOKUP(I235,'AREA SPV &amp; AM'!$B$7:$C$88,2,FALSE)</f>
        <v>Rizki Hikmatul Rahmawan</v>
      </c>
      <c r="I235" s="229" t="s">
        <v>120</v>
      </c>
      <c r="J235" s="250">
        <v>41230</v>
      </c>
      <c r="K235" s="251" t="s">
        <v>1561</v>
      </c>
      <c r="L235" s="252" t="s">
        <v>1560</v>
      </c>
      <c r="M235" s="252" t="s">
        <v>1562</v>
      </c>
      <c r="N235" s="252" t="s">
        <v>353</v>
      </c>
      <c r="O235" s="253">
        <v>41151</v>
      </c>
      <c r="P235" s="254" t="s">
        <v>1563</v>
      </c>
      <c r="Q235" s="330" t="s">
        <v>1564</v>
      </c>
      <c r="R235" s="255" t="s">
        <v>1565</v>
      </c>
      <c r="S235" s="229"/>
      <c r="T235" s="209"/>
    </row>
    <row r="236" spans="1:20">
      <c r="A236" s="229">
        <v>224</v>
      </c>
      <c r="B236" s="230" t="s">
        <v>1566</v>
      </c>
      <c r="C236" s="230" t="s">
        <v>1567</v>
      </c>
      <c r="D236" s="231" t="s">
        <v>1568</v>
      </c>
      <c r="E236" s="230">
        <f>VLOOKUP(B236,'NEW JARAK'!$B$2:$H$19998,7,FALSE)</f>
        <v>10.8</v>
      </c>
      <c r="F236" s="232" t="str">
        <f>VLOOKUP(G236,'AREA SPV &amp; AM'!$J$7:$K$22,2,FALSE)</f>
        <v>Asep Setiawan</v>
      </c>
      <c r="G236" s="229" t="s">
        <v>134</v>
      </c>
      <c r="H236" s="232" t="str">
        <f>VLOOKUP(I236,'AREA SPV &amp; AM'!$B$7:$C$88,2,FALSE)</f>
        <v>Toto Yunianto</v>
      </c>
      <c r="I236" s="229" t="s">
        <v>135</v>
      </c>
      <c r="J236" s="250">
        <v>41240</v>
      </c>
      <c r="K236" s="251" t="s">
        <v>1569</v>
      </c>
      <c r="L236" s="252" t="s">
        <v>1457</v>
      </c>
      <c r="M236" s="252" t="s">
        <v>480</v>
      </c>
      <c r="N236" s="252" t="s">
        <v>353</v>
      </c>
      <c r="O236" s="253">
        <v>41181</v>
      </c>
      <c r="P236" s="254" t="s">
        <v>1570</v>
      </c>
      <c r="Q236" s="330" t="s">
        <v>1571</v>
      </c>
      <c r="R236" s="255" t="s">
        <v>1572</v>
      </c>
      <c r="S236" s="229"/>
      <c r="T236" s="209"/>
    </row>
    <row r="237" spans="1:20">
      <c r="A237" s="229">
        <v>225</v>
      </c>
      <c r="B237" s="230" t="s">
        <v>1573</v>
      </c>
      <c r="C237" s="230" t="s">
        <v>1573</v>
      </c>
      <c r="D237" s="231" t="s">
        <v>1574</v>
      </c>
      <c r="E237" s="230">
        <f>VLOOKUP(B237,'NEW JARAK'!$B$2:$H$19998,7,FALSE)</f>
        <v>14.3</v>
      </c>
      <c r="F237" s="232" t="str">
        <f>VLOOKUP(G237,'AREA SPV &amp; AM'!$J$7:$K$22,2,FALSE)</f>
        <v>Suharno</v>
      </c>
      <c r="G237" s="229" t="s">
        <v>78</v>
      </c>
      <c r="H237" s="232" t="str">
        <f>VLOOKUP(I237,'AREA SPV &amp; AM'!$B$7:$C$88,2,FALSE)</f>
        <v>Rizki Hikmatul Rahmawan</v>
      </c>
      <c r="I237" s="229" t="s">
        <v>120</v>
      </c>
      <c r="J237" s="250">
        <v>41249</v>
      </c>
      <c r="K237" s="251" t="s">
        <v>1575</v>
      </c>
      <c r="L237" s="252" t="s">
        <v>1464</v>
      </c>
      <c r="M237" s="252" t="s">
        <v>779</v>
      </c>
      <c r="N237" s="252" t="s">
        <v>353</v>
      </c>
      <c r="O237" s="253">
        <v>41115</v>
      </c>
      <c r="P237" s="254" t="s">
        <v>1576</v>
      </c>
      <c r="Q237" s="330" t="s">
        <v>1577</v>
      </c>
      <c r="R237" s="255" t="s">
        <v>1578</v>
      </c>
      <c r="S237" s="229"/>
      <c r="T237" s="209"/>
    </row>
    <row r="238" spans="1:20">
      <c r="A238" s="229">
        <v>226</v>
      </c>
      <c r="B238" s="230" t="s">
        <v>1579</v>
      </c>
      <c r="C238" s="230" t="s">
        <v>1579</v>
      </c>
      <c r="D238" s="231" t="s">
        <v>1580</v>
      </c>
      <c r="E238" s="230">
        <f>VLOOKUP(B238,'NEW JARAK'!$B$2:$H$19998,7,FALSE)</f>
        <v>62.1</v>
      </c>
      <c r="F238" s="232" t="str">
        <f>VLOOKUP(G238,'AREA SPV &amp; AM'!$J$7:$K$22,2,FALSE)</f>
        <v>Agus Hermawan</v>
      </c>
      <c r="G238" s="229" t="s">
        <v>583</v>
      </c>
      <c r="H238" s="232" t="str">
        <f>VLOOKUP(I238,'AREA SPV &amp; AM'!$B$7:$C$88,2,FALSE)</f>
        <v>Ari Sudaryanto</v>
      </c>
      <c r="I238" s="229" t="s">
        <v>584</v>
      </c>
      <c r="J238" s="250">
        <v>41258</v>
      </c>
      <c r="K238" s="251" t="s">
        <v>1581</v>
      </c>
      <c r="L238" s="252" t="s">
        <v>1582</v>
      </c>
      <c r="M238" s="252" t="s">
        <v>553</v>
      </c>
      <c r="N238" s="252" t="s">
        <v>49</v>
      </c>
      <c r="O238" s="253">
        <v>17320</v>
      </c>
      <c r="P238" s="254" t="s">
        <v>1583</v>
      </c>
      <c r="Q238" s="254" t="s">
        <v>1584</v>
      </c>
      <c r="R238" s="255" t="s">
        <v>1585</v>
      </c>
      <c r="S238" s="229"/>
      <c r="T238" s="209"/>
    </row>
    <row r="239" spans="1:20">
      <c r="A239" s="229">
        <v>227</v>
      </c>
      <c r="B239" s="230" t="s">
        <v>1586</v>
      </c>
      <c r="C239" s="230" t="s">
        <v>1586</v>
      </c>
      <c r="D239" s="231" t="s">
        <v>56</v>
      </c>
      <c r="E239" s="230">
        <f>VLOOKUP(B239,'NEW JARAK'!$B$2:$H$19998,7,FALSE)</f>
        <v>9.9</v>
      </c>
      <c r="F239" s="232" t="str">
        <f>VLOOKUP(G239,'AREA SPV &amp; AM'!$J$7:$K$22,2,FALSE)</f>
        <v>Suharno</v>
      </c>
      <c r="G239" s="229" t="s">
        <v>78</v>
      </c>
      <c r="H239" s="232" t="str">
        <f>VLOOKUP(I239,'AREA SPV &amp; AM'!$B$7:$C$88,2,FALSE)</f>
        <v>Rizki Hikmatul Rahmawan</v>
      </c>
      <c r="I239" s="229" t="s">
        <v>120</v>
      </c>
      <c r="J239" s="250">
        <v>41269</v>
      </c>
      <c r="K239" s="251" t="s">
        <v>1587</v>
      </c>
      <c r="L239" s="252" t="s">
        <v>1588</v>
      </c>
      <c r="M239" s="252" t="s">
        <v>56</v>
      </c>
      <c r="N239" s="252" t="s">
        <v>115</v>
      </c>
      <c r="O239" s="253">
        <v>41376</v>
      </c>
      <c r="P239" s="254" t="s">
        <v>1589</v>
      </c>
      <c r="Q239" s="254" t="s">
        <v>1590</v>
      </c>
      <c r="R239" s="255" t="s">
        <v>1591</v>
      </c>
      <c r="S239" s="229"/>
      <c r="T239" s="209"/>
    </row>
    <row r="240" spans="1:20">
      <c r="A240" s="229">
        <v>228</v>
      </c>
      <c r="B240" s="230" t="s">
        <v>1592</v>
      </c>
      <c r="C240" s="230" t="s">
        <v>1592</v>
      </c>
      <c r="D240" s="231" t="s">
        <v>1593</v>
      </c>
      <c r="E240" s="230">
        <f>VLOOKUP(B240,'NEW JARAK'!$B$2:$H$19998,7,FALSE)</f>
        <v>10.3</v>
      </c>
      <c r="F240" s="232" t="str">
        <f>VLOOKUP(G240,'AREA SPV &amp; AM'!$J$7:$K$22,2,FALSE)</f>
        <v>Suharno</v>
      </c>
      <c r="G240" s="229" t="s">
        <v>78</v>
      </c>
      <c r="H240" s="232" t="str">
        <f>VLOOKUP(I240,'AREA SPV &amp; AM'!$B$7:$C$88,2,FALSE)</f>
        <v>Rizki Hikmatul Rahmawan</v>
      </c>
      <c r="I240" s="229" t="s">
        <v>120</v>
      </c>
      <c r="J240" s="250">
        <v>41272</v>
      </c>
      <c r="K240" s="251" t="s">
        <v>1594</v>
      </c>
      <c r="L240" s="252" t="s">
        <v>1595</v>
      </c>
      <c r="M240" s="252" t="s">
        <v>344</v>
      </c>
      <c r="N240" s="252" t="s">
        <v>115</v>
      </c>
      <c r="O240" s="253">
        <v>41373</v>
      </c>
      <c r="P240" s="254" t="s">
        <v>1596</v>
      </c>
      <c r="Q240" s="254" t="s">
        <v>1597</v>
      </c>
      <c r="R240" s="255" t="s">
        <v>1598</v>
      </c>
      <c r="S240" s="229"/>
      <c r="T240" s="209"/>
    </row>
    <row r="241" spans="1:20">
      <c r="A241" s="229">
        <v>229</v>
      </c>
      <c r="B241" s="230" t="s">
        <v>1599</v>
      </c>
      <c r="C241" s="230" t="s">
        <v>1599</v>
      </c>
      <c r="D241" s="231" t="s">
        <v>1600</v>
      </c>
      <c r="E241" s="230">
        <f>VLOOKUP(B241,'NEW JARAK'!$B$2:$H$19998,7,FALSE)</f>
        <v>52.7</v>
      </c>
      <c r="F241" s="232" t="str">
        <f>VLOOKUP(G241,'AREA SPV &amp; AM'!$J$7:$K$22,2,FALSE)</f>
        <v>Elan Ruslaeni</v>
      </c>
      <c r="G241" s="229" t="s">
        <v>360</v>
      </c>
      <c r="H241" s="232" t="str">
        <f>VLOOKUP(I241,'AREA SPV &amp; AM'!$B$7:$C$88,2,FALSE)</f>
        <v>Irfan Maulana</v>
      </c>
      <c r="I241" s="229" t="s">
        <v>361</v>
      </c>
      <c r="J241" s="250">
        <v>41273</v>
      </c>
      <c r="K241" s="251" t="s">
        <v>1601</v>
      </c>
      <c r="L241" s="252" t="s">
        <v>1602</v>
      </c>
      <c r="M241" s="252" t="s">
        <v>1602</v>
      </c>
      <c r="N241" s="252" t="s">
        <v>236</v>
      </c>
      <c r="O241" s="253">
        <v>41282</v>
      </c>
      <c r="P241" s="254" t="s">
        <v>1603</v>
      </c>
      <c r="Q241" s="330" t="s">
        <v>1604</v>
      </c>
      <c r="R241" s="255" t="s">
        <v>1605</v>
      </c>
      <c r="S241" s="229"/>
      <c r="T241" s="209"/>
    </row>
    <row r="242" customHeight="1" spans="1:20">
      <c r="A242" s="229">
        <v>230</v>
      </c>
      <c r="B242" s="230" t="s">
        <v>1606</v>
      </c>
      <c r="C242" s="230" t="s">
        <v>1606</v>
      </c>
      <c r="D242" s="231" t="s">
        <v>1607</v>
      </c>
      <c r="E242" s="230">
        <f>VLOOKUP(B242,'NEW JARAK'!$B$2:$H$19998,7,FALSE)</f>
        <v>58.2</v>
      </c>
      <c r="F242" s="232" t="str">
        <f>VLOOKUP(G242,'AREA SPV &amp; AM'!$J$7:$K$22,2,FALSE)</f>
        <v>Asep Setiawan</v>
      </c>
      <c r="G242" s="229" t="s">
        <v>134</v>
      </c>
      <c r="H242" s="232" t="str">
        <f>VLOOKUP(I242,'AREA SPV &amp; AM'!$B$7:$C$88,2,FALSE)</f>
        <v>Toto Yunianto</v>
      </c>
      <c r="I242" s="229" t="s">
        <v>135</v>
      </c>
      <c r="J242" s="250">
        <v>41305</v>
      </c>
      <c r="K242" s="251" t="s">
        <v>1608</v>
      </c>
      <c r="L242" s="252" t="s">
        <v>384</v>
      </c>
      <c r="M242" s="252" t="s">
        <v>48</v>
      </c>
      <c r="N242" s="252" t="s">
        <v>49</v>
      </c>
      <c r="O242" s="253">
        <v>17510</v>
      </c>
      <c r="P242" s="254" t="s">
        <v>1609</v>
      </c>
      <c r="Q242" s="254" t="s">
        <v>1609</v>
      </c>
      <c r="R242" s="255" t="s">
        <v>1610</v>
      </c>
      <c r="S242" s="229"/>
      <c r="T242" s="209"/>
    </row>
    <row r="243" spans="1:20">
      <c r="A243" s="229">
        <v>231</v>
      </c>
      <c r="B243" s="230" t="s">
        <v>1611</v>
      </c>
      <c r="C243" s="230" t="s">
        <v>1612</v>
      </c>
      <c r="D243" s="231" t="s">
        <v>1613</v>
      </c>
      <c r="E243" s="230">
        <f>VLOOKUP(B243,'NEW JARAK'!$B$2:$H$19998,7,FALSE)</f>
        <v>29.5</v>
      </c>
      <c r="F243" s="232" t="str">
        <f>VLOOKUP(G243,'AREA SPV &amp; AM'!$J$7:$K$22,2,FALSE)</f>
        <v>Asep Setiawan</v>
      </c>
      <c r="G243" s="229" t="s">
        <v>134</v>
      </c>
      <c r="H243" s="232" t="str">
        <f>VLOOKUP(I243,'AREA SPV &amp; AM'!$B$7:$C$88,2,FALSE)</f>
        <v>Toto Yunianto</v>
      </c>
      <c r="I243" s="229" t="s">
        <v>135</v>
      </c>
      <c r="J243" s="250">
        <v>41310</v>
      </c>
      <c r="K243" s="251" t="s">
        <v>1614</v>
      </c>
      <c r="L243" s="252" t="s">
        <v>352</v>
      </c>
      <c r="M243" s="252" t="s">
        <v>352</v>
      </c>
      <c r="N243" s="252" t="s">
        <v>353</v>
      </c>
      <c r="O243" s="253">
        <v>41152</v>
      </c>
      <c r="P243" s="254" t="s">
        <v>1615</v>
      </c>
      <c r="Q243" s="330" t="s">
        <v>1616</v>
      </c>
      <c r="R243" s="255" t="s">
        <v>1617</v>
      </c>
      <c r="S243" s="229"/>
      <c r="T243" s="209"/>
    </row>
    <row r="244" spans="1:20">
      <c r="A244" s="229">
        <v>232</v>
      </c>
      <c r="B244" s="230" t="s">
        <v>1618</v>
      </c>
      <c r="C244" s="230" t="s">
        <v>1618</v>
      </c>
      <c r="D244" s="231" t="s">
        <v>1619</v>
      </c>
      <c r="E244" s="230">
        <f>VLOOKUP(B244,'NEW JARAK'!$B$2:$H$19998,7,FALSE)</f>
        <v>17.7</v>
      </c>
      <c r="F244" s="232" t="str">
        <f>VLOOKUP(G244,'AREA SPV &amp; AM'!$J$7:$K$22,2,FALSE)</f>
        <v>Asep Setiawan</v>
      </c>
      <c r="G244" s="229" t="s">
        <v>134</v>
      </c>
      <c r="H244" s="232" t="str">
        <f>VLOOKUP(I244,'AREA SPV &amp; AM'!$B$7:$C$88,2,FALSE)</f>
        <v>Toto Yunianto</v>
      </c>
      <c r="I244" s="229" t="s">
        <v>135</v>
      </c>
      <c r="J244" s="250">
        <v>41321</v>
      </c>
      <c r="K244" s="251" t="s">
        <v>1620</v>
      </c>
      <c r="L244" s="252" t="s">
        <v>1621</v>
      </c>
      <c r="M244" s="252" t="s">
        <v>1503</v>
      </c>
      <c r="N244" s="252" t="s">
        <v>353</v>
      </c>
      <c r="O244" s="253">
        <v>41180</v>
      </c>
      <c r="P244" s="254" t="s">
        <v>1622</v>
      </c>
      <c r="Q244" s="254" t="s">
        <v>1623</v>
      </c>
      <c r="R244" s="255" t="s">
        <v>1624</v>
      </c>
      <c r="S244" s="229"/>
      <c r="T244" s="209"/>
    </row>
    <row r="245" spans="1:20">
      <c r="A245" s="229">
        <v>233</v>
      </c>
      <c r="B245" s="230" t="s">
        <v>1625</v>
      </c>
      <c r="C245" s="230" t="s">
        <v>1625</v>
      </c>
      <c r="D245" s="231" t="s">
        <v>1626</v>
      </c>
      <c r="E245" s="230">
        <f>VLOOKUP(B245,'NEW JARAK'!$B$2:$H$19998,7,FALSE)</f>
        <v>16.1</v>
      </c>
      <c r="F245" s="232" t="str">
        <f>VLOOKUP(G245,'AREA SPV &amp; AM'!$J$7:$K$22,2,FALSE)</f>
        <v>Rochmad Rochmadon</v>
      </c>
      <c r="G245" s="229" t="s">
        <v>312</v>
      </c>
      <c r="H245" s="232" t="str">
        <f>VLOOKUP(I245,'AREA SPV &amp; AM'!$B$7:$C$88,2,FALSE)</f>
        <v>Razief Noor Alhijarah</v>
      </c>
      <c r="I245" s="229" t="s">
        <v>313</v>
      </c>
      <c r="J245" s="250">
        <v>41324</v>
      </c>
      <c r="K245" s="251" t="s">
        <v>1627</v>
      </c>
      <c r="L245" s="252" t="s">
        <v>1464</v>
      </c>
      <c r="M245" s="252" t="s">
        <v>779</v>
      </c>
      <c r="N245" s="252" t="s">
        <v>353</v>
      </c>
      <c r="O245" s="253">
        <v>41115</v>
      </c>
      <c r="P245" s="254" t="s">
        <v>1628</v>
      </c>
      <c r="Q245" s="330" t="s">
        <v>1629</v>
      </c>
      <c r="R245" s="255" t="s">
        <v>1630</v>
      </c>
      <c r="S245" s="229"/>
      <c r="T245" s="209"/>
    </row>
    <row r="246" spans="1:20">
      <c r="A246" s="229">
        <v>234</v>
      </c>
      <c r="B246" s="230" t="s">
        <v>1631</v>
      </c>
      <c r="C246" s="230" t="s">
        <v>1631</v>
      </c>
      <c r="D246" s="231" t="s">
        <v>1632</v>
      </c>
      <c r="E246" s="230">
        <f>VLOOKUP(B246,'NEW JARAK'!$B$2:$H$19998,7,FALSE)</f>
        <v>57.4</v>
      </c>
      <c r="F246" s="232" t="str">
        <f>VLOOKUP(G246,'AREA SPV &amp; AM'!$J$7:$K$22,2,FALSE)</f>
        <v>Suharno</v>
      </c>
      <c r="G246" s="229" t="s">
        <v>78</v>
      </c>
      <c r="H246" s="232" t="str">
        <f>VLOOKUP(I246,'AREA SPV &amp; AM'!$B$7:$C$88,2,FALSE)</f>
        <v>Rizki Hikmatul Rahmawan</v>
      </c>
      <c r="I246" s="229" t="s">
        <v>120</v>
      </c>
      <c r="J246" s="250">
        <v>41333</v>
      </c>
      <c r="K246" s="251" t="s">
        <v>1633</v>
      </c>
      <c r="L246" s="252" t="s">
        <v>684</v>
      </c>
      <c r="M246" s="252" t="s">
        <v>291</v>
      </c>
      <c r="N246" s="252" t="s">
        <v>49</v>
      </c>
      <c r="O246" s="253">
        <v>17520</v>
      </c>
      <c r="P246" s="254" t="s">
        <v>1634</v>
      </c>
      <c r="Q246" s="254" t="s">
        <v>1635</v>
      </c>
      <c r="R246" s="255" t="s">
        <v>1636</v>
      </c>
      <c r="S246" s="229"/>
      <c r="T246" s="209"/>
    </row>
    <row r="247" spans="1:20">
      <c r="A247" s="229">
        <v>235</v>
      </c>
      <c r="B247" s="235" t="s">
        <v>1637</v>
      </c>
      <c r="C247" s="230" t="s">
        <v>1637</v>
      </c>
      <c r="D247" s="231" t="s">
        <v>1638</v>
      </c>
      <c r="E247" s="230">
        <f>VLOOKUP(B247,'NEW JARAK'!$B$2:$H$19998,7,FALSE)</f>
        <v>25.4</v>
      </c>
      <c r="F247" s="232" t="str">
        <f>VLOOKUP(G247,'AREA SPV &amp; AM'!$J$7:$K$22,2,FALSE)</f>
        <v>Asep Setiawan</v>
      </c>
      <c r="G247" s="229" t="s">
        <v>134</v>
      </c>
      <c r="H247" s="232" t="str">
        <f>VLOOKUP(I247,'AREA SPV &amp; AM'!$B$7:$C$88,2,FALSE)</f>
        <v>Toto Yunianto</v>
      </c>
      <c r="I247" s="229" t="s">
        <v>135</v>
      </c>
      <c r="J247" s="250">
        <v>41346</v>
      </c>
      <c r="K247" s="251" t="s">
        <v>1639</v>
      </c>
      <c r="L247" s="252" t="s">
        <v>1640</v>
      </c>
      <c r="M247" s="252" t="s">
        <v>352</v>
      </c>
      <c r="N247" s="252" t="s">
        <v>353</v>
      </c>
      <c r="O247" s="253">
        <v>41161</v>
      </c>
      <c r="P247" s="254" t="s">
        <v>1641</v>
      </c>
      <c r="Q247" s="330" t="s">
        <v>1642</v>
      </c>
      <c r="R247" s="255" t="s">
        <v>1643</v>
      </c>
      <c r="S247" s="229"/>
      <c r="T247" s="209"/>
    </row>
    <row r="248" spans="1:20">
      <c r="A248" s="229">
        <v>236</v>
      </c>
      <c r="B248" s="230" t="s">
        <v>1644</v>
      </c>
      <c r="C248" s="230" t="s">
        <v>1644</v>
      </c>
      <c r="D248" s="231" t="s">
        <v>1645</v>
      </c>
      <c r="E248" s="230">
        <f>VLOOKUP(B248,'NEW JARAK'!$B$2:$H$19998,7,FALSE)</f>
        <v>16.1</v>
      </c>
      <c r="F248" s="232" t="str">
        <f>VLOOKUP(G248,'AREA SPV &amp; AM'!$J$7:$K$22,2,FALSE)</f>
        <v>Suharno</v>
      </c>
      <c r="G248" s="229" t="s">
        <v>78</v>
      </c>
      <c r="H248" s="232" t="str">
        <f>VLOOKUP(I248,'AREA SPV &amp; AM'!$B$7:$C$88,2,FALSE)</f>
        <v>Rizki Hikmatul Rahmawan</v>
      </c>
      <c r="I248" s="229" t="s">
        <v>120</v>
      </c>
      <c r="J248" s="250">
        <v>41349</v>
      </c>
      <c r="K248" s="251" t="s">
        <v>1646</v>
      </c>
      <c r="L248" s="252" t="s">
        <v>1502</v>
      </c>
      <c r="M248" s="252" t="s">
        <v>1503</v>
      </c>
      <c r="N248" s="252" t="s">
        <v>353</v>
      </c>
      <c r="O248" s="253">
        <v>41180</v>
      </c>
      <c r="P248" s="254" t="s">
        <v>1647</v>
      </c>
      <c r="Q248" s="254" t="s">
        <v>1648</v>
      </c>
      <c r="R248" s="255" t="s">
        <v>1649</v>
      </c>
      <c r="S248" s="254"/>
      <c r="T248" s="209"/>
    </row>
    <row r="249" spans="1:20">
      <c r="A249" s="229">
        <v>237</v>
      </c>
      <c r="B249" s="230" t="s">
        <v>1650</v>
      </c>
      <c r="C249" s="230" t="s">
        <v>1650</v>
      </c>
      <c r="D249" s="231" t="s">
        <v>1651</v>
      </c>
      <c r="E249" s="230">
        <f>VLOOKUP(B249,'NEW JARAK'!$B$2:$H$19998,7,FALSE)</f>
        <v>64.8</v>
      </c>
      <c r="F249" s="232" t="str">
        <f>VLOOKUP(G249,'AREA SPV &amp; AM'!$J$7:$K$22,2,FALSE)</f>
        <v>Triyono Bin Yoso Pawiro</v>
      </c>
      <c r="G249" s="229" t="s">
        <v>33</v>
      </c>
      <c r="H249" s="232" t="str">
        <f>VLOOKUP(I249,'AREA SPV &amp; AM'!$B$7:$C$88,2,FALSE)</f>
        <v>Agus Piali</v>
      </c>
      <c r="I249" s="229" t="s">
        <v>34</v>
      </c>
      <c r="J249" s="250">
        <v>41355</v>
      </c>
      <c r="K249" s="251" t="s">
        <v>1652</v>
      </c>
      <c r="L249" s="252" t="s">
        <v>1582</v>
      </c>
      <c r="M249" s="252" t="s">
        <v>553</v>
      </c>
      <c r="N249" s="252" t="s">
        <v>49</v>
      </c>
      <c r="O249" s="253">
        <v>17320</v>
      </c>
      <c r="P249" s="254" t="s">
        <v>1653</v>
      </c>
      <c r="Q249" s="254" t="s">
        <v>1654</v>
      </c>
      <c r="R249" s="255" t="s">
        <v>1655</v>
      </c>
      <c r="S249" s="254"/>
      <c r="T249" s="209"/>
    </row>
    <row r="250" customHeight="1" spans="1:20">
      <c r="A250" s="229">
        <v>238</v>
      </c>
      <c r="B250" s="230" t="s">
        <v>1656</v>
      </c>
      <c r="C250" s="230" t="s">
        <v>1656</v>
      </c>
      <c r="D250" s="231" t="s">
        <v>1657</v>
      </c>
      <c r="E250" s="230">
        <f>VLOOKUP(B250,'NEW JARAK'!$B$2:$H$19998,7,FALSE)</f>
        <v>58.9</v>
      </c>
      <c r="F250" s="232" t="str">
        <f>VLOOKUP(G250,'AREA SPV &amp; AM'!$J$7:$K$22,2,FALSE)</f>
        <v>Elan Ruslaeni</v>
      </c>
      <c r="G250" s="229" t="s">
        <v>360</v>
      </c>
      <c r="H250" s="232" t="str">
        <f>VLOOKUP(I250,'AREA SPV &amp; AM'!$B$7:$C$88,2,FALSE)</f>
        <v>Irfan Maulana</v>
      </c>
      <c r="I250" s="229" t="s">
        <v>361</v>
      </c>
      <c r="J250" s="250">
        <v>41355</v>
      </c>
      <c r="K250" s="251" t="s">
        <v>1658</v>
      </c>
      <c r="L250" s="252" t="s">
        <v>47</v>
      </c>
      <c r="M250" s="252" t="s">
        <v>48</v>
      </c>
      <c r="N250" s="252" t="s">
        <v>49</v>
      </c>
      <c r="O250" s="253">
        <v>17510</v>
      </c>
      <c r="P250" s="254" t="s">
        <v>1659</v>
      </c>
      <c r="Q250" s="330" t="s">
        <v>1660</v>
      </c>
      <c r="R250" s="255" t="s">
        <v>1661</v>
      </c>
      <c r="S250" s="229"/>
      <c r="T250" s="209"/>
    </row>
    <row r="251" customHeight="1" spans="1:20">
      <c r="A251" s="229">
        <v>239</v>
      </c>
      <c r="B251" s="230" t="s">
        <v>1662</v>
      </c>
      <c r="C251" s="230" t="s">
        <v>1662</v>
      </c>
      <c r="D251" s="231" t="s">
        <v>1663</v>
      </c>
      <c r="E251" s="230">
        <f>VLOOKUP(B251,'NEW JARAK'!$B$2:$H$19998,7,FALSE)</f>
        <v>17.7</v>
      </c>
      <c r="F251" s="232" t="str">
        <f>VLOOKUP(G251,'AREA SPV &amp; AM'!$J$7:$K$22,2,FALSE)</f>
        <v>Suharno</v>
      </c>
      <c r="G251" s="229" t="s">
        <v>78</v>
      </c>
      <c r="H251" s="232" t="str">
        <f>VLOOKUP(I251,'AREA SPV &amp; AM'!$B$7:$C$88,2,FALSE)</f>
        <v>Rizki Hikmatul Rahmawan</v>
      </c>
      <c r="I251" s="229" t="s">
        <v>120</v>
      </c>
      <c r="J251" s="250">
        <v>41356</v>
      </c>
      <c r="K251" s="251" t="s">
        <v>1664</v>
      </c>
      <c r="L251" s="252" t="s">
        <v>1562</v>
      </c>
      <c r="M251" s="252" t="s">
        <v>1562</v>
      </c>
      <c r="N251" s="252" t="s">
        <v>353</v>
      </c>
      <c r="O251" s="253">
        <v>41151</v>
      </c>
      <c r="P251" s="254" t="s">
        <v>1665</v>
      </c>
      <c r="Q251" s="330" t="s">
        <v>1666</v>
      </c>
      <c r="R251" s="255" t="s">
        <v>1667</v>
      </c>
      <c r="S251" s="254"/>
      <c r="T251" s="209"/>
    </row>
    <row r="252" spans="1:20">
      <c r="A252" s="229">
        <v>240</v>
      </c>
      <c r="B252" s="230" t="s">
        <v>1668</v>
      </c>
      <c r="C252" s="230" t="s">
        <v>1668</v>
      </c>
      <c r="D252" s="231" t="s">
        <v>1669</v>
      </c>
      <c r="E252" s="230">
        <f>VLOOKUP(B252,'NEW JARAK'!$B$2:$H$19998,7,FALSE)</f>
        <v>61.9</v>
      </c>
      <c r="F252" s="232" t="str">
        <f>VLOOKUP(G252,'AREA SPV &amp; AM'!$J$7:$K$22,2,FALSE)</f>
        <v>Rochmad Rochmadon</v>
      </c>
      <c r="G252" s="229" t="s">
        <v>312</v>
      </c>
      <c r="H252" s="232" t="str">
        <f>VLOOKUP(I252,'AREA SPV &amp; AM'!$B$7:$C$88,2,FALSE)</f>
        <v>Razief Noor Alhijarah</v>
      </c>
      <c r="I252" s="229" t="s">
        <v>313</v>
      </c>
      <c r="J252" s="250">
        <v>41364</v>
      </c>
      <c r="K252" s="251" t="s">
        <v>1670</v>
      </c>
      <c r="L252" s="252" t="s">
        <v>473</v>
      </c>
      <c r="M252" s="252" t="s">
        <v>48</v>
      </c>
      <c r="N252" s="252" t="s">
        <v>49</v>
      </c>
      <c r="O252" s="253">
        <v>17510</v>
      </c>
      <c r="P252" s="254" t="s">
        <v>1671</v>
      </c>
      <c r="Q252" s="254" t="s">
        <v>1671</v>
      </c>
      <c r="R252" s="255" t="s">
        <v>1672</v>
      </c>
      <c r="S252" s="254"/>
      <c r="T252" s="209"/>
    </row>
    <row r="253" spans="1:20">
      <c r="A253" s="229">
        <v>241</v>
      </c>
      <c r="B253" s="230" t="s">
        <v>1673</v>
      </c>
      <c r="C253" s="230" t="s">
        <v>1673</v>
      </c>
      <c r="D253" s="231" t="s">
        <v>1674</v>
      </c>
      <c r="E253" s="230">
        <f>VLOOKUP(B253,'NEW JARAK'!$B$2:$H$19998,7,FALSE)</f>
        <v>14.4</v>
      </c>
      <c r="F253" s="232" t="str">
        <f>VLOOKUP(G253,'AREA SPV &amp; AM'!$J$7:$K$22,2,FALSE)</f>
        <v>Asep Setiawan</v>
      </c>
      <c r="G253" s="229" t="s">
        <v>134</v>
      </c>
      <c r="H253" s="232" t="str">
        <f>VLOOKUP(I253,'AREA SPV &amp; AM'!$B$7:$C$88,2,FALSE)</f>
        <v>Toto Yunianto</v>
      </c>
      <c r="I253" s="229" t="s">
        <v>135</v>
      </c>
      <c r="J253" s="250">
        <v>41384</v>
      </c>
      <c r="K253" s="251" t="s">
        <v>1675</v>
      </c>
      <c r="L253" s="252" t="s">
        <v>1323</v>
      </c>
      <c r="M253" s="252" t="s">
        <v>779</v>
      </c>
      <c r="N253" s="252" t="s">
        <v>353</v>
      </c>
      <c r="O253" s="253">
        <v>41117</v>
      </c>
      <c r="P253" s="254" t="s">
        <v>1676</v>
      </c>
      <c r="Q253" s="254" t="s">
        <v>1677</v>
      </c>
      <c r="R253" s="255" t="s">
        <v>1678</v>
      </c>
      <c r="S253" s="260"/>
      <c r="T253" s="209"/>
    </row>
    <row r="254" spans="1:20">
      <c r="A254" s="229">
        <v>242</v>
      </c>
      <c r="B254" s="230" t="s">
        <v>1679</v>
      </c>
      <c r="C254" s="230" t="s">
        <v>1679</v>
      </c>
      <c r="D254" s="231" t="s">
        <v>1680</v>
      </c>
      <c r="E254" s="230">
        <f>VLOOKUP(B254,'NEW JARAK'!$B$2:$H$19998,7,FALSE)</f>
        <v>16.1</v>
      </c>
      <c r="F254" s="232" t="str">
        <f>VLOOKUP(G254,'AREA SPV &amp; AM'!$J$7:$K$22,2,FALSE)</f>
        <v>Suharno</v>
      </c>
      <c r="G254" s="229" t="s">
        <v>78</v>
      </c>
      <c r="H254" s="232" t="str">
        <f>VLOOKUP(I254,'AREA SPV &amp; AM'!$B$7:$C$88,2,FALSE)</f>
        <v>Rizki Hikmatul Rahmawan</v>
      </c>
      <c r="I254" s="229" t="s">
        <v>120</v>
      </c>
      <c r="J254" s="250">
        <v>41384</v>
      </c>
      <c r="K254" s="251" t="s">
        <v>1681</v>
      </c>
      <c r="L254" s="252" t="s">
        <v>1464</v>
      </c>
      <c r="M254" s="252" t="s">
        <v>779</v>
      </c>
      <c r="N254" s="252" t="s">
        <v>353</v>
      </c>
      <c r="O254" s="253">
        <v>41115</v>
      </c>
      <c r="P254" s="254" t="s">
        <v>1682</v>
      </c>
      <c r="Q254" s="330" t="s">
        <v>1683</v>
      </c>
      <c r="R254" s="255" t="s">
        <v>1684</v>
      </c>
      <c r="S254" s="229"/>
      <c r="T254" s="209"/>
    </row>
    <row r="255" spans="1:20">
      <c r="A255" s="229">
        <v>243</v>
      </c>
      <c r="B255" s="230" t="s">
        <v>1685</v>
      </c>
      <c r="C255" s="230" t="s">
        <v>1685</v>
      </c>
      <c r="D255" s="231" t="s">
        <v>1686</v>
      </c>
      <c r="E255" s="230">
        <f>VLOOKUP(B255,'NEW JARAK'!$B$2:$H$19998,7,FALSE)</f>
        <v>59.9</v>
      </c>
      <c r="F255" s="232" t="str">
        <f>VLOOKUP(G255,'AREA SPV &amp; AM'!$J$7:$K$22,2,FALSE)</f>
        <v>Asep Setiawan</v>
      </c>
      <c r="G255" s="229" t="s">
        <v>134</v>
      </c>
      <c r="H255" s="232" t="str">
        <f>VLOOKUP(I255,'AREA SPV &amp; AM'!$B$7:$C$88,2,FALSE)</f>
        <v>Toto Yunianto</v>
      </c>
      <c r="I255" s="229" t="s">
        <v>135</v>
      </c>
      <c r="J255" s="250">
        <v>41391</v>
      </c>
      <c r="K255" s="251" t="s">
        <v>1687</v>
      </c>
      <c r="L255" s="252" t="s">
        <v>736</v>
      </c>
      <c r="M255" s="252" t="s">
        <v>737</v>
      </c>
      <c r="N255" s="252" t="s">
        <v>49</v>
      </c>
      <c r="O255" s="253">
        <v>17631</v>
      </c>
      <c r="P255" s="254" t="s">
        <v>1688</v>
      </c>
      <c r="Q255" s="330" t="s">
        <v>1689</v>
      </c>
      <c r="R255" s="255" t="s">
        <v>1690</v>
      </c>
      <c r="S255" s="229"/>
      <c r="T255" s="209"/>
    </row>
    <row r="256" spans="1:20">
      <c r="A256" s="229">
        <v>244</v>
      </c>
      <c r="B256" s="230" t="s">
        <v>1691</v>
      </c>
      <c r="C256" s="230" t="s">
        <v>1691</v>
      </c>
      <c r="D256" s="231" t="s">
        <v>1692</v>
      </c>
      <c r="E256" s="230">
        <f>VLOOKUP(B256,'NEW JARAK'!$B$2:$H$19998,7,FALSE)</f>
        <v>18.1</v>
      </c>
      <c r="F256" s="232" t="str">
        <f>VLOOKUP(G256,'AREA SPV &amp; AM'!$J$7:$K$22,2,FALSE)</f>
        <v>Asep Setiawan</v>
      </c>
      <c r="G256" s="229" t="s">
        <v>134</v>
      </c>
      <c r="H256" s="232" t="str">
        <f>VLOOKUP(I256,'AREA SPV &amp; AM'!$B$7:$C$88,2,FALSE)</f>
        <v>Toto Yunianto</v>
      </c>
      <c r="I256" s="229" t="s">
        <v>135</v>
      </c>
      <c r="J256" s="250">
        <v>41391</v>
      </c>
      <c r="K256" s="251" t="s">
        <v>1693</v>
      </c>
      <c r="L256" s="252" t="s">
        <v>173</v>
      </c>
      <c r="M256" s="252" t="s">
        <v>174</v>
      </c>
      <c r="N256" s="252" t="s">
        <v>115</v>
      </c>
      <c r="O256" s="253">
        <v>41371</v>
      </c>
      <c r="P256" s="254" t="s">
        <v>1694</v>
      </c>
      <c r="Q256" s="254" t="s">
        <v>1695</v>
      </c>
      <c r="R256" s="255" t="s">
        <v>1696</v>
      </c>
      <c r="S256" s="229"/>
      <c r="T256" s="209"/>
    </row>
    <row r="257" spans="1:20">
      <c r="A257" s="229">
        <v>245</v>
      </c>
      <c r="B257" s="230" t="s">
        <v>1697</v>
      </c>
      <c r="C257" s="230" t="s">
        <v>1697</v>
      </c>
      <c r="D257" s="231" t="s">
        <v>1698</v>
      </c>
      <c r="E257" s="230">
        <f>VLOOKUP(B257,'NEW JARAK'!$B$2:$H$19998,7,FALSE)</f>
        <v>24.2</v>
      </c>
      <c r="F257" s="232" t="str">
        <f>VLOOKUP(G257,'AREA SPV &amp; AM'!$J$7:$K$22,2,FALSE)</f>
        <v>Elan Ruslaeni</v>
      </c>
      <c r="G257" s="229" t="s">
        <v>360</v>
      </c>
      <c r="H257" s="232" t="str">
        <f>VLOOKUP(I257,'AREA SPV &amp; AM'!$B$7:$C$88,2,FALSE)</f>
        <v>Irfan Maulana</v>
      </c>
      <c r="I257" s="229" t="s">
        <v>361</v>
      </c>
      <c r="J257" s="250">
        <v>41394</v>
      </c>
      <c r="K257" s="251" t="s">
        <v>1699</v>
      </c>
      <c r="L257" s="252" t="s">
        <v>81</v>
      </c>
      <c r="M257" s="252" t="s">
        <v>440</v>
      </c>
      <c r="N257" s="252" t="s">
        <v>115</v>
      </c>
      <c r="O257" s="253">
        <v>41375</v>
      </c>
      <c r="P257" s="254" t="s">
        <v>1700</v>
      </c>
      <c r="Q257" s="330" t="s">
        <v>1701</v>
      </c>
      <c r="R257" s="255" t="s">
        <v>1702</v>
      </c>
      <c r="S257" s="229"/>
      <c r="T257" s="209"/>
    </row>
    <row r="258" spans="1:20">
      <c r="A258" s="229">
        <v>246</v>
      </c>
      <c r="B258" s="230" t="s">
        <v>1703</v>
      </c>
      <c r="C258" s="230" t="s">
        <v>1703</v>
      </c>
      <c r="D258" s="231" t="s">
        <v>1704</v>
      </c>
      <c r="E258" s="230">
        <f>VLOOKUP(B258,'NEW JARAK'!$B$2:$H$19998,7,FALSE)</f>
        <v>59.8</v>
      </c>
      <c r="F258" s="232" t="str">
        <f>VLOOKUP(G258,'AREA SPV &amp; AM'!$J$7:$K$22,2,FALSE)</f>
        <v>Edi Riswandi</v>
      </c>
      <c r="G258" s="229" t="s">
        <v>62</v>
      </c>
      <c r="H258" s="232" t="str">
        <f>VLOOKUP(I258,'AREA SPV &amp; AM'!$B$7:$C$88,2,FALSE)</f>
        <v>Nur Jamal</v>
      </c>
      <c r="I258" s="229" t="s">
        <v>63</v>
      </c>
      <c r="J258" s="250">
        <v>41394</v>
      </c>
      <c r="K258" s="251" t="s">
        <v>1705</v>
      </c>
      <c r="L258" s="252" t="s">
        <v>1706</v>
      </c>
      <c r="M258" s="252" t="s">
        <v>553</v>
      </c>
      <c r="N258" s="252" t="s">
        <v>49</v>
      </c>
      <c r="O258" s="253">
        <v>17320</v>
      </c>
      <c r="P258" s="254" t="s">
        <v>1707</v>
      </c>
      <c r="Q258" s="330" t="s">
        <v>1708</v>
      </c>
      <c r="R258" s="255" t="s">
        <v>1709</v>
      </c>
      <c r="S258" s="254"/>
      <c r="T258" s="209"/>
    </row>
    <row r="259" spans="1:20">
      <c r="A259" s="229">
        <v>247</v>
      </c>
      <c r="B259" s="230" t="s">
        <v>1710</v>
      </c>
      <c r="C259" s="230" t="s">
        <v>1710</v>
      </c>
      <c r="D259" s="231" t="s">
        <v>1711</v>
      </c>
      <c r="E259" s="230">
        <f>VLOOKUP(B259,'NEW JARAK'!$B$2:$H$19998,7,FALSE)</f>
        <v>38.7</v>
      </c>
      <c r="F259" s="232" t="str">
        <f>VLOOKUP(G259,'AREA SPV &amp; AM'!$J$7:$K$22,2,FALSE)</f>
        <v>Suharno</v>
      </c>
      <c r="G259" s="229" t="s">
        <v>78</v>
      </c>
      <c r="H259" s="232" t="str">
        <f>VLOOKUP(I259,'AREA SPV &amp; AM'!$B$7:$C$88,2,FALSE)</f>
        <v>Priyan Muharofian</v>
      </c>
      <c r="I259" s="229" t="s">
        <v>79</v>
      </c>
      <c r="J259" s="250">
        <v>41404</v>
      </c>
      <c r="K259" s="251" t="s">
        <v>1712</v>
      </c>
      <c r="L259" s="252" t="s">
        <v>1713</v>
      </c>
      <c r="M259" s="252" t="s">
        <v>1711</v>
      </c>
      <c r="N259" s="252" t="s">
        <v>236</v>
      </c>
      <c r="O259" s="253">
        <v>41270</v>
      </c>
      <c r="P259" s="254" t="s">
        <v>1714</v>
      </c>
      <c r="Q259" s="254" t="s">
        <v>1715</v>
      </c>
      <c r="R259" s="255" t="s">
        <v>1716</v>
      </c>
      <c r="S259" s="229"/>
      <c r="T259" s="209"/>
    </row>
    <row r="260" spans="1:20">
      <c r="A260" s="229">
        <v>248</v>
      </c>
      <c r="B260" s="230" t="s">
        <v>1717</v>
      </c>
      <c r="C260" s="230" t="s">
        <v>1717</v>
      </c>
      <c r="D260" s="256" t="s">
        <v>1718</v>
      </c>
      <c r="E260" s="230">
        <f>VLOOKUP(B260,'NEW JARAK'!$B$2:$H$19998,7,FALSE)</f>
        <v>11.8</v>
      </c>
      <c r="F260" s="232" t="str">
        <f>VLOOKUP(G260,'AREA SPV &amp; AM'!$J$7:$K$22,2,FALSE)</f>
        <v>Suharno</v>
      </c>
      <c r="G260" s="229" t="s">
        <v>78</v>
      </c>
      <c r="H260" s="232" t="str">
        <f>VLOOKUP(I260,'AREA SPV &amp; AM'!$B$7:$C$88,2,FALSE)</f>
        <v>Rizki Hikmatul Rahmawan</v>
      </c>
      <c r="I260" s="229" t="s">
        <v>120</v>
      </c>
      <c r="J260" s="250">
        <v>41405</v>
      </c>
      <c r="K260" s="251" t="s">
        <v>1719</v>
      </c>
      <c r="L260" s="252" t="s">
        <v>1720</v>
      </c>
      <c r="M260" s="252" t="s">
        <v>182</v>
      </c>
      <c r="N260" s="252" t="s">
        <v>115</v>
      </c>
      <c r="O260" s="253">
        <v>41377</v>
      </c>
      <c r="P260" s="254" t="s">
        <v>1721</v>
      </c>
      <c r="Q260" s="330" t="s">
        <v>1722</v>
      </c>
      <c r="R260" s="255" t="s">
        <v>1723</v>
      </c>
      <c r="S260" s="229"/>
      <c r="T260" s="209"/>
    </row>
    <row r="261" spans="1:20">
      <c r="A261" s="229">
        <v>249</v>
      </c>
      <c r="B261" s="230" t="s">
        <v>1724</v>
      </c>
      <c r="C261" s="230" t="s">
        <v>1724</v>
      </c>
      <c r="D261" s="231" t="s">
        <v>1725</v>
      </c>
      <c r="E261" s="230">
        <f>VLOOKUP(B261,'NEW JARAK'!$B$2:$H$19998,7,FALSE)</f>
        <v>62.7</v>
      </c>
      <c r="F261" s="232" t="str">
        <f>VLOOKUP(G261,'AREA SPV &amp; AM'!$J$7:$K$22,2,FALSE)</f>
        <v>Triyono Bin Yoso Pawiro</v>
      </c>
      <c r="G261" s="229" t="s">
        <v>33</v>
      </c>
      <c r="H261" s="232" t="str">
        <f>VLOOKUP(I261,'AREA SPV &amp; AM'!$B$7:$C$88,2,FALSE)</f>
        <v>Agus Piali</v>
      </c>
      <c r="I261" s="229" t="s">
        <v>34</v>
      </c>
      <c r="J261" s="250">
        <v>41405</v>
      </c>
      <c r="K261" s="251" t="s">
        <v>1726</v>
      </c>
      <c r="L261" s="252" t="s">
        <v>473</v>
      </c>
      <c r="M261" s="252" t="s">
        <v>48</v>
      </c>
      <c r="N261" s="252" t="s">
        <v>49</v>
      </c>
      <c r="O261" s="253">
        <v>17510</v>
      </c>
      <c r="P261" s="254" t="s">
        <v>1727</v>
      </c>
      <c r="Q261" s="254" t="s">
        <v>1727</v>
      </c>
      <c r="R261" s="255" t="s">
        <v>1728</v>
      </c>
      <c r="S261" s="229"/>
      <c r="T261" s="209"/>
    </row>
    <row r="262" spans="1:20">
      <c r="A262" s="229">
        <v>250</v>
      </c>
      <c r="B262" s="230" t="s">
        <v>1729</v>
      </c>
      <c r="C262" s="230" t="s">
        <v>1729</v>
      </c>
      <c r="D262" s="231" t="s">
        <v>1730</v>
      </c>
      <c r="E262" s="230">
        <f>VLOOKUP(B262,'NEW JARAK'!$B$2:$H$19998,7,FALSE)</f>
        <v>44.4</v>
      </c>
      <c r="F262" s="232" t="str">
        <f>VLOOKUP(G262,'AREA SPV &amp; AM'!$J$7:$K$22,2,FALSE)</f>
        <v>Sony Tri Caksono</v>
      </c>
      <c r="G262" s="229" t="s">
        <v>164</v>
      </c>
      <c r="H262" s="232" t="str">
        <f>VLOOKUP(I262,'AREA SPV &amp; AM'!$B$7:$C$88,2,FALSE)</f>
        <v>Ali Mustopa</v>
      </c>
      <c r="I262" s="229" t="s">
        <v>165</v>
      </c>
      <c r="J262" s="250">
        <v>41409</v>
      </c>
      <c r="K262" s="251" t="s">
        <v>1731</v>
      </c>
      <c r="L262" s="252" t="s">
        <v>1732</v>
      </c>
      <c r="M262" s="252" t="s">
        <v>1730</v>
      </c>
      <c r="N262" s="252" t="s">
        <v>49</v>
      </c>
      <c r="O262" s="253">
        <v>17710</v>
      </c>
      <c r="P262" s="254" t="s">
        <v>1733</v>
      </c>
      <c r="Q262" s="330" t="s">
        <v>1734</v>
      </c>
      <c r="R262" s="255" t="s">
        <v>1735</v>
      </c>
      <c r="S262" s="229"/>
      <c r="T262" s="209"/>
    </row>
    <row r="263" spans="1:20">
      <c r="A263" s="229">
        <v>251</v>
      </c>
      <c r="B263" s="230" t="s">
        <v>1736</v>
      </c>
      <c r="C263" s="230" t="s">
        <v>1736</v>
      </c>
      <c r="D263" s="231" t="s">
        <v>1737</v>
      </c>
      <c r="E263" s="230">
        <f>VLOOKUP(B263,'NEW JARAK'!$B$2:$H$19998,7,FALSE)</f>
        <v>54.7</v>
      </c>
      <c r="F263" s="232" t="str">
        <f>VLOOKUP(G263,'AREA SPV &amp; AM'!$J$7:$K$22,2,FALSE)</f>
        <v>Asep Setiawan</v>
      </c>
      <c r="G263" s="229" t="s">
        <v>134</v>
      </c>
      <c r="H263" s="232" t="str">
        <f>VLOOKUP(I263,'AREA SPV &amp; AM'!$B$7:$C$88,2,FALSE)</f>
        <v>Toto Yunianto</v>
      </c>
      <c r="I263" s="229" t="s">
        <v>135</v>
      </c>
      <c r="J263" s="250">
        <v>41411</v>
      </c>
      <c r="K263" s="251" t="s">
        <v>1738</v>
      </c>
      <c r="L263" s="252" t="s">
        <v>1739</v>
      </c>
      <c r="M263" s="252" t="s">
        <v>1740</v>
      </c>
      <c r="N263" s="252" t="s">
        <v>49</v>
      </c>
      <c r="O263" s="253">
        <v>17535</v>
      </c>
      <c r="P263" s="254" t="s">
        <v>1741</v>
      </c>
      <c r="Q263" s="330" t="s">
        <v>1742</v>
      </c>
      <c r="R263" s="255" t="s">
        <v>1743</v>
      </c>
      <c r="S263" s="229"/>
      <c r="T263" s="209"/>
    </row>
    <row r="264" spans="1:20">
      <c r="A264" s="229">
        <v>252</v>
      </c>
      <c r="B264" s="230" t="s">
        <v>1744</v>
      </c>
      <c r="C264" s="230" t="s">
        <v>1744</v>
      </c>
      <c r="D264" s="231" t="s">
        <v>1745</v>
      </c>
      <c r="E264" s="230">
        <f>VLOOKUP(B264,'NEW JARAK'!$B$2:$H$19998,7,FALSE)</f>
        <v>59</v>
      </c>
      <c r="F264" s="232" t="str">
        <f>VLOOKUP(G264,'AREA SPV &amp; AM'!$J$7:$K$22,2,FALSE)</f>
        <v>Triyono Bin Yoso Pawiro</v>
      </c>
      <c r="G264" s="229" t="s">
        <v>33</v>
      </c>
      <c r="H264" s="232" t="str">
        <f>VLOOKUP(I264,'AREA SPV &amp; AM'!$B$7:$C$88,2,FALSE)</f>
        <v>Agus Piali</v>
      </c>
      <c r="I264" s="229" t="s">
        <v>34</v>
      </c>
      <c r="J264" s="250">
        <v>41415</v>
      </c>
      <c r="K264" s="251" t="s">
        <v>1746</v>
      </c>
      <c r="L264" s="252" t="s">
        <v>384</v>
      </c>
      <c r="M264" s="252" t="s">
        <v>48</v>
      </c>
      <c r="N264" s="252" t="s">
        <v>49</v>
      </c>
      <c r="O264" s="253">
        <v>17510</v>
      </c>
      <c r="P264" s="254" t="s">
        <v>1747</v>
      </c>
      <c r="Q264" s="254" t="s">
        <v>1748</v>
      </c>
      <c r="R264" s="255" t="s">
        <v>1749</v>
      </c>
      <c r="S264" s="229"/>
      <c r="T264" s="209"/>
    </row>
    <row r="265" spans="1:20">
      <c r="A265" s="229">
        <v>253</v>
      </c>
      <c r="B265" s="230" t="s">
        <v>1750</v>
      </c>
      <c r="C265" s="230" t="s">
        <v>1750</v>
      </c>
      <c r="D265" s="231" t="s">
        <v>1751</v>
      </c>
      <c r="E265" s="230">
        <f>VLOOKUP(B265,'NEW JARAK'!$B$2:$H$19998,7,FALSE)</f>
        <v>37</v>
      </c>
      <c r="F265" s="232" t="str">
        <f>VLOOKUP(G265,'AREA SPV &amp; AM'!$J$7:$K$22,2,FALSE)</f>
        <v>Suharno</v>
      </c>
      <c r="G265" s="229" t="s">
        <v>78</v>
      </c>
      <c r="H265" s="232" t="str">
        <f>VLOOKUP(I265,'AREA SPV &amp; AM'!$B$7:$C$88,2,FALSE)</f>
        <v>Rizki Hikmatul Rahmawan</v>
      </c>
      <c r="I265" s="229" t="s">
        <v>120</v>
      </c>
      <c r="J265" s="250">
        <v>41425</v>
      </c>
      <c r="K265" s="251" t="s">
        <v>1752</v>
      </c>
      <c r="L265" s="252" t="s">
        <v>311</v>
      </c>
      <c r="M265" s="252" t="s">
        <v>311</v>
      </c>
      <c r="N265" s="252" t="s">
        <v>236</v>
      </c>
      <c r="O265" s="253">
        <v>41261</v>
      </c>
      <c r="P265" s="254" t="s">
        <v>1753</v>
      </c>
      <c r="Q265" s="254" t="s">
        <v>1753</v>
      </c>
      <c r="R265" s="255" t="s">
        <v>1754</v>
      </c>
      <c r="S265" s="229"/>
      <c r="T265" s="209"/>
    </row>
    <row r="266" customHeight="1" spans="1:20">
      <c r="A266" s="229">
        <v>254</v>
      </c>
      <c r="B266" s="230" t="s">
        <v>1755</v>
      </c>
      <c r="C266" s="230" t="s">
        <v>1755</v>
      </c>
      <c r="D266" s="231" t="s">
        <v>1756</v>
      </c>
      <c r="E266" s="230">
        <f>VLOOKUP(B266,'NEW JARAK'!$B$2:$H$19998,7,FALSE)</f>
        <v>67.3</v>
      </c>
      <c r="F266" s="232" t="str">
        <f>VLOOKUP(G266,'AREA SPV &amp; AM'!$J$7:$K$22,2,FALSE)</f>
        <v>Asep Setiawan</v>
      </c>
      <c r="G266" s="229" t="s">
        <v>134</v>
      </c>
      <c r="H266" s="232" t="str">
        <f>VLOOKUP(I266,'AREA SPV &amp; AM'!$B$7:$C$88,2,FALSE)</f>
        <v>Toto Yunianto</v>
      </c>
      <c r="I266" s="229" t="s">
        <v>135</v>
      </c>
      <c r="J266" s="250">
        <v>41440</v>
      </c>
      <c r="K266" s="251" t="s">
        <v>1757</v>
      </c>
      <c r="L266" s="252" t="s">
        <v>432</v>
      </c>
      <c r="M266" s="252" t="s">
        <v>57</v>
      </c>
      <c r="N266" s="252" t="s">
        <v>38</v>
      </c>
      <c r="O266" s="253">
        <v>17145</v>
      </c>
      <c r="P266" s="254" t="s">
        <v>1758</v>
      </c>
      <c r="Q266" s="330" t="s">
        <v>1759</v>
      </c>
      <c r="R266" s="255" t="s">
        <v>1760</v>
      </c>
      <c r="S266" s="229"/>
      <c r="T266" s="209"/>
    </row>
    <row r="267" spans="1:20">
      <c r="A267" s="229">
        <v>255</v>
      </c>
      <c r="B267" s="230" t="s">
        <v>1761</v>
      </c>
      <c r="C267" s="230" t="s">
        <v>1761</v>
      </c>
      <c r="D267" s="231" t="s">
        <v>1762</v>
      </c>
      <c r="E267" s="230">
        <f>VLOOKUP(B267,'NEW JARAK'!$B$2:$H$19998,7,FALSE)</f>
        <v>43.3</v>
      </c>
      <c r="F267" s="232" t="str">
        <f>VLOOKUP(G267,'AREA SPV &amp; AM'!$J$7:$K$22,2,FALSE)</f>
        <v>Asep Setiawan</v>
      </c>
      <c r="G267" s="229" t="s">
        <v>134</v>
      </c>
      <c r="H267" s="232" t="str">
        <f>VLOOKUP(I267,'AREA SPV &amp; AM'!$B$7:$C$88,2,FALSE)</f>
        <v>Toto Yunianto</v>
      </c>
      <c r="I267" s="229" t="s">
        <v>135</v>
      </c>
      <c r="J267" s="250">
        <v>41449</v>
      </c>
      <c r="K267" s="251" t="s">
        <v>1763</v>
      </c>
      <c r="L267" s="252" t="s">
        <v>502</v>
      </c>
      <c r="M267" s="252" t="s">
        <v>561</v>
      </c>
      <c r="N267" s="252" t="s">
        <v>236</v>
      </c>
      <c r="O267" s="253">
        <v>41212</v>
      </c>
      <c r="P267" s="254" t="s">
        <v>1764</v>
      </c>
      <c r="Q267" s="254" t="s">
        <v>1765</v>
      </c>
      <c r="R267" s="255" t="s">
        <v>1766</v>
      </c>
      <c r="S267" s="229"/>
      <c r="T267" s="209"/>
    </row>
    <row r="268" spans="1:20">
      <c r="A268" s="229">
        <v>256</v>
      </c>
      <c r="B268" s="230" t="s">
        <v>1767</v>
      </c>
      <c r="C268" s="230" t="s">
        <v>1767</v>
      </c>
      <c r="D268" s="231" t="s">
        <v>1768</v>
      </c>
      <c r="E268" s="230">
        <f>VLOOKUP(B268,'NEW JARAK'!$B$2:$H$19998,7,FALSE)</f>
        <v>55.1</v>
      </c>
      <c r="F268" s="232" t="str">
        <f>VLOOKUP(G268,'AREA SPV &amp; AM'!$J$7:$K$22,2,FALSE)</f>
        <v>Suharno</v>
      </c>
      <c r="G268" s="229" t="s">
        <v>78</v>
      </c>
      <c r="H268" s="232" t="str">
        <f>VLOOKUP(I268,'AREA SPV &amp; AM'!$B$7:$C$88,2,FALSE)</f>
        <v>Rizki Hikmatul Rahmawan</v>
      </c>
      <c r="I268" s="229" t="s">
        <v>120</v>
      </c>
      <c r="J268" s="250">
        <v>41452</v>
      </c>
      <c r="K268" s="251" t="s">
        <v>1769</v>
      </c>
      <c r="L268" s="252" t="s">
        <v>1770</v>
      </c>
      <c r="M268" s="252" t="s">
        <v>737</v>
      </c>
      <c r="N268" s="252" t="s">
        <v>49</v>
      </c>
      <c r="O268" s="253">
        <v>17631</v>
      </c>
      <c r="P268" s="254" t="s">
        <v>1771</v>
      </c>
      <c r="Q268" s="330" t="s">
        <v>1772</v>
      </c>
      <c r="R268" s="255" t="s">
        <v>1773</v>
      </c>
      <c r="S268" s="229"/>
      <c r="T268" s="209"/>
    </row>
    <row r="269" spans="1:20">
      <c r="A269" s="229">
        <v>257</v>
      </c>
      <c r="B269" s="230" t="s">
        <v>1774</v>
      </c>
      <c r="C269" s="230" t="s">
        <v>1775</v>
      </c>
      <c r="D269" s="231" t="s">
        <v>1776</v>
      </c>
      <c r="E269" s="230">
        <f>VLOOKUP(B269,'NEW JARAK'!$B$2:$H$19998,7,FALSE)</f>
        <v>25.8</v>
      </c>
      <c r="F269" s="232" t="str">
        <f>VLOOKUP(G269,'AREA SPV &amp; AM'!$J$7:$K$22,2,FALSE)</f>
        <v>Triyono Bin Yoso Pawiro</v>
      </c>
      <c r="G269" s="229" t="s">
        <v>33</v>
      </c>
      <c r="H269" s="232" t="str">
        <f>VLOOKUP(I269,'AREA SPV &amp; AM'!$B$7:$C$88,2,FALSE)</f>
        <v>Agus Piali</v>
      </c>
      <c r="I269" s="229" t="s">
        <v>34</v>
      </c>
      <c r="J269" s="250">
        <v>41454</v>
      </c>
      <c r="K269" s="251" t="s">
        <v>1777</v>
      </c>
      <c r="L269" s="252" t="s">
        <v>1778</v>
      </c>
      <c r="M269" s="252" t="s">
        <v>1779</v>
      </c>
      <c r="N269" s="252" t="s">
        <v>236</v>
      </c>
      <c r="O269" s="253">
        <v>41263</v>
      </c>
      <c r="P269" s="254" t="s">
        <v>1780</v>
      </c>
      <c r="Q269" s="330" t="s">
        <v>1781</v>
      </c>
      <c r="R269" s="255" t="s">
        <v>1782</v>
      </c>
      <c r="S269" s="229"/>
      <c r="T269" s="209"/>
    </row>
    <row r="270" spans="1:20">
      <c r="A270" s="229">
        <v>258</v>
      </c>
      <c r="B270" s="230" t="s">
        <v>1783</v>
      </c>
      <c r="C270" s="230" t="s">
        <v>1783</v>
      </c>
      <c r="D270" s="231" t="s">
        <v>1784</v>
      </c>
      <c r="E270" s="230">
        <f>VLOOKUP(B270,'NEW JARAK'!$B$2:$H$19998,7,FALSE)</f>
        <v>14.1</v>
      </c>
      <c r="F270" s="232" t="str">
        <f>VLOOKUP(G270,'AREA SPV &amp; AM'!$J$7:$K$22,2,FALSE)</f>
        <v>Agus Hermawan</v>
      </c>
      <c r="G270" s="229" t="s">
        <v>583</v>
      </c>
      <c r="H270" s="232" t="str">
        <f>VLOOKUP(I270,'AREA SPV &amp; AM'!$B$7:$C$88,2,FALSE)</f>
        <v>Ari Sudaryanto</v>
      </c>
      <c r="I270" s="229" t="s">
        <v>584</v>
      </c>
      <c r="J270" s="250">
        <v>41455</v>
      </c>
      <c r="K270" s="251" t="s">
        <v>1785</v>
      </c>
      <c r="L270" s="252" t="s">
        <v>1464</v>
      </c>
      <c r="M270" s="252" t="s">
        <v>779</v>
      </c>
      <c r="N270" s="252" t="s">
        <v>353</v>
      </c>
      <c r="O270" s="253">
        <v>41115</v>
      </c>
      <c r="P270" s="254" t="s">
        <v>1786</v>
      </c>
      <c r="Q270" s="330" t="s">
        <v>1787</v>
      </c>
      <c r="R270" s="255" t="s">
        <v>1788</v>
      </c>
      <c r="S270" s="229"/>
      <c r="T270" s="209"/>
    </row>
    <row r="271" spans="1:20">
      <c r="A271" s="229">
        <v>259</v>
      </c>
      <c r="B271" s="230" t="s">
        <v>1789</v>
      </c>
      <c r="C271" s="230" t="s">
        <v>1789</v>
      </c>
      <c r="D271" s="231" t="s">
        <v>1790</v>
      </c>
      <c r="E271" s="230">
        <f>VLOOKUP(B271,'NEW JARAK'!$B$2:$H$19998,7,FALSE)</f>
        <v>33.9</v>
      </c>
      <c r="F271" s="232" t="str">
        <f>VLOOKUP(G271,'AREA SPV &amp; AM'!$J$7:$K$22,2,FALSE)</f>
        <v>Elan Ruslaeni</v>
      </c>
      <c r="G271" s="229" t="s">
        <v>360</v>
      </c>
      <c r="H271" s="232" t="str">
        <f>VLOOKUP(I271,'AREA SPV &amp; AM'!$B$7:$C$88,2,FALSE)</f>
        <v>Irfan Maulana</v>
      </c>
      <c r="I271" s="229" t="s">
        <v>361</v>
      </c>
      <c r="J271" s="250">
        <v>41455</v>
      </c>
      <c r="K271" s="251" t="s">
        <v>1791</v>
      </c>
      <c r="L271" s="252" t="s">
        <v>988</v>
      </c>
      <c r="M271" s="252" t="s">
        <v>988</v>
      </c>
      <c r="N271" s="252" t="s">
        <v>236</v>
      </c>
      <c r="O271" s="253">
        <v>41271</v>
      </c>
      <c r="P271" s="254" t="s">
        <v>1792</v>
      </c>
      <c r="Q271" s="254" t="s">
        <v>1793</v>
      </c>
      <c r="R271" s="255" t="s">
        <v>1794</v>
      </c>
      <c r="S271" s="229"/>
      <c r="T271" s="209"/>
    </row>
    <row r="272" customHeight="1" spans="1:20">
      <c r="A272" s="229">
        <v>260</v>
      </c>
      <c r="B272" s="230" t="s">
        <v>1795</v>
      </c>
      <c r="C272" s="230" t="s">
        <v>1796</v>
      </c>
      <c r="D272" s="231" t="s">
        <v>1797</v>
      </c>
      <c r="E272" s="230">
        <f>VLOOKUP(B272,'NEW JARAK'!$B$2:$H$19998,7,FALSE)</f>
        <v>31.2</v>
      </c>
      <c r="F272" s="232" t="str">
        <f>VLOOKUP(G272,'AREA SPV &amp; AM'!$J$7:$K$22,2,FALSE)</f>
        <v>Asep Setiawan</v>
      </c>
      <c r="G272" s="229" t="s">
        <v>134</v>
      </c>
      <c r="H272" s="232" t="str">
        <f>VLOOKUP(I272,'AREA SPV &amp; AM'!$B$7:$C$88,2,FALSE)</f>
        <v>Toto Yunianto</v>
      </c>
      <c r="I272" s="229" t="s">
        <v>135</v>
      </c>
      <c r="J272" s="250">
        <v>41455</v>
      </c>
      <c r="K272" s="251" t="s">
        <v>1798</v>
      </c>
      <c r="L272" s="252" t="s">
        <v>737</v>
      </c>
      <c r="M272" s="252" t="s">
        <v>737</v>
      </c>
      <c r="N272" s="252" t="s">
        <v>353</v>
      </c>
      <c r="O272" s="253">
        <v>41167</v>
      </c>
      <c r="P272" s="254" t="s">
        <v>1799</v>
      </c>
      <c r="Q272" s="330" t="s">
        <v>1800</v>
      </c>
      <c r="R272" s="255" t="s">
        <v>1801</v>
      </c>
      <c r="S272" s="229"/>
      <c r="T272" s="209"/>
    </row>
    <row r="273" spans="1:20">
      <c r="A273" s="229">
        <v>261</v>
      </c>
      <c r="B273" s="230" t="s">
        <v>1802</v>
      </c>
      <c r="C273" s="230" t="s">
        <v>1802</v>
      </c>
      <c r="D273" s="231" t="s">
        <v>1803</v>
      </c>
      <c r="E273" s="230">
        <f>VLOOKUP(B273,'NEW JARAK'!$B$2:$H$19998,7,FALSE)</f>
        <v>67.8</v>
      </c>
      <c r="F273" s="232" t="str">
        <f>VLOOKUP(G273,'AREA SPV &amp; AM'!$J$7:$K$22,2,FALSE)</f>
        <v>Elan Ruslaeni</v>
      </c>
      <c r="G273" s="229" t="s">
        <v>360</v>
      </c>
      <c r="H273" s="232" t="str">
        <f>VLOOKUP(I273,'AREA SPV &amp; AM'!$B$7:$C$88,2,FALSE)</f>
        <v>Irfan Maulana</v>
      </c>
      <c r="I273" s="229" t="s">
        <v>361</v>
      </c>
      <c r="J273" s="250">
        <v>41464</v>
      </c>
      <c r="K273" s="251" t="s">
        <v>1804</v>
      </c>
      <c r="L273" s="252" t="s">
        <v>56</v>
      </c>
      <c r="M273" s="252" t="s">
        <v>57</v>
      </c>
      <c r="N273" s="252" t="s">
        <v>38</v>
      </c>
      <c r="O273" s="253">
        <v>17133</v>
      </c>
      <c r="P273" s="254" t="s">
        <v>1805</v>
      </c>
      <c r="Q273" s="330" t="s">
        <v>1806</v>
      </c>
      <c r="R273" s="255" t="s">
        <v>1807</v>
      </c>
      <c r="S273" s="229"/>
      <c r="T273" s="209"/>
    </row>
    <row r="274" spans="1:20">
      <c r="A274" s="229">
        <v>262</v>
      </c>
      <c r="B274" s="230" t="s">
        <v>1808</v>
      </c>
      <c r="C274" s="230" t="s">
        <v>1808</v>
      </c>
      <c r="D274" s="231" t="s">
        <v>1809</v>
      </c>
      <c r="E274" s="230">
        <f>VLOOKUP(B274,'NEW JARAK'!$B$2:$H$19998,7,FALSE)</f>
        <v>59.4</v>
      </c>
      <c r="F274" s="232" t="str">
        <f>VLOOKUP(G274,'AREA SPV &amp; AM'!$J$7:$K$22,2,FALSE)</f>
        <v>Suharno</v>
      </c>
      <c r="G274" s="229" t="s">
        <v>78</v>
      </c>
      <c r="H274" s="232" t="str">
        <f>VLOOKUP(I274,'AREA SPV &amp; AM'!$B$7:$C$88,2,FALSE)</f>
        <v>Rizki Hikmatul Rahmawan</v>
      </c>
      <c r="I274" s="229" t="s">
        <v>120</v>
      </c>
      <c r="J274" s="250">
        <v>41471</v>
      </c>
      <c r="K274" s="251" t="s">
        <v>1810</v>
      </c>
      <c r="L274" s="252" t="s">
        <v>384</v>
      </c>
      <c r="M274" s="252" t="s">
        <v>48</v>
      </c>
      <c r="N274" s="252" t="s">
        <v>49</v>
      </c>
      <c r="O274" s="253">
        <v>17510</v>
      </c>
      <c r="P274" s="254" t="s">
        <v>1811</v>
      </c>
      <c r="Q274" s="254" t="s">
        <v>1811</v>
      </c>
      <c r="R274" s="255" t="s">
        <v>1812</v>
      </c>
      <c r="S274" s="229"/>
      <c r="T274" s="209"/>
    </row>
    <row r="275" spans="1:20">
      <c r="A275" s="229">
        <v>263</v>
      </c>
      <c r="B275" s="230" t="s">
        <v>1813</v>
      </c>
      <c r="C275" s="230" t="s">
        <v>1813</v>
      </c>
      <c r="D275" s="231" t="s">
        <v>1814</v>
      </c>
      <c r="E275" s="230">
        <f>VLOOKUP(B275,'NEW JARAK'!$B$2:$H$19998,7,FALSE)</f>
        <v>67.5</v>
      </c>
      <c r="F275" s="232" t="str">
        <f>VLOOKUP(G275,'AREA SPV &amp; AM'!$J$7:$K$22,2,FALSE)</f>
        <v>Rochmad Rochmadon</v>
      </c>
      <c r="G275" s="229" t="s">
        <v>312</v>
      </c>
      <c r="H275" s="232" t="str">
        <f>VLOOKUP(I275,'AREA SPV &amp; AM'!$B$7:$C$88,2,FALSE)</f>
        <v>Razief Noor Alhijarah</v>
      </c>
      <c r="I275" s="229" t="s">
        <v>313</v>
      </c>
      <c r="J275" s="250">
        <v>41474</v>
      </c>
      <c r="K275" s="251" t="s">
        <v>1815</v>
      </c>
      <c r="L275" s="252" t="s">
        <v>1081</v>
      </c>
      <c r="M275" s="252" t="s">
        <v>107</v>
      </c>
      <c r="N275" s="252" t="s">
        <v>38</v>
      </c>
      <c r="O275" s="253">
        <v>17146</v>
      </c>
      <c r="P275" s="254" t="s">
        <v>1816</v>
      </c>
      <c r="Q275" s="330" t="s">
        <v>1817</v>
      </c>
      <c r="R275" s="255" t="s">
        <v>1818</v>
      </c>
      <c r="S275" s="229"/>
      <c r="T275" s="209"/>
    </row>
    <row r="276" spans="1:20">
      <c r="A276" s="229">
        <v>264</v>
      </c>
      <c r="B276" s="230" t="s">
        <v>1819</v>
      </c>
      <c r="C276" s="230" t="s">
        <v>1819</v>
      </c>
      <c r="D276" s="231" t="s">
        <v>1820</v>
      </c>
      <c r="E276" s="230">
        <f>VLOOKUP(B276,'NEW JARAK'!$B$2:$H$19998,7,FALSE)</f>
        <v>21.8</v>
      </c>
      <c r="F276" s="232" t="str">
        <f>VLOOKUP(G276,'AREA SPV &amp; AM'!$J$7:$K$22,2,FALSE)</f>
        <v>Elan Ruslaeni</v>
      </c>
      <c r="G276" s="229" t="s">
        <v>360</v>
      </c>
      <c r="H276" s="232" t="str">
        <f>VLOOKUP(I276,'AREA SPV &amp; AM'!$B$7:$C$88,2,FALSE)</f>
        <v>Irfan Maulana</v>
      </c>
      <c r="I276" s="229" t="s">
        <v>361</v>
      </c>
      <c r="J276" s="250">
        <v>41475</v>
      </c>
      <c r="K276" s="251" t="s">
        <v>1821</v>
      </c>
      <c r="L276" s="252" t="s">
        <v>1822</v>
      </c>
      <c r="M276" s="252" t="s">
        <v>1820</v>
      </c>
      <c r="N276" s="252" t="s">
        <v>115</v>
      </c>
      <c r="O276" s="253">
        <v>41374</v>
      </c>
      <c r="P276" s="254" t="s">
        <v>1823</v>
      </c>
      <c r="Q276" s="330" t="s">
        <v>1824</v>
      </c>
      <c r="R276" s="255" t="s">
        <v>1825</v>
      </c>
      <c r="S276" s="229"/>
      <c r="T276" s="209"/>
    </row>
    <row r="277" spans="1:20">
      <c r="A277" s="229">
        <v>265</v>
      </c>
      <c r="B277" s="230" t="s">
        <v>1826</v>
      </c>
      <c r="C277" s="230" t="s">
        <v>1826</v>
      </c>
      <c r="D277" s="231" t="s">
        <v>1827</v>
      </c>
      <c r="E277" s="230">
        <f>VLOOKUP(B277,'NEW JARAK'!$B$2:$H$19998,7,FALSE)</f>
        <v>37</v>
      </c>
      <c r="F277" s="232" t="str">
        <f>VLOOKUP(G277,'AREA SPV &amp; AM'!$J$7:$K$22,2,FALSE)</f>
        <v>Asep Setiawan</v>
      </c>
      <c r="G277" s="229" t="s">
        <v>134</v>
      </c>
      <c r="H277" s="232" t="str">
        <f>VLOOKUP(I277,'AREA SPV &amp; AM'!$B$7:$C$88,2,FALSE)</f>
        <v>Toto Yunianto</v>
      </c>
      <c r="I277" s="229" t="s">
        <v>135</v>
      </c>
      <c r="J277" s="250">
        <v>41480</v>
      </c>
      <c r="K277" s="251" t="s">
        <v>1828</v>
      </c>
      <c r="L277" s="252" t="s">
        <v>1829</v>
      </c>
      <c r="M277" s="252" t="s">
        <v>363</v>
      </c>
      <c r="N277" s="252" t="s">
        <v>353</v>
      </c>
      <c r="O277" s="253">
        <v>41162</v>
      </c>
      <c r="P277" s="254" t="s">
        <v>1830</v>
      </c>
      <c r="Q277" s="330" t="s">
        <v>1831</v>
      </c>
      <c r="R277" s="255" t="s">
        <v>1832</v>
      </c>
      <c r="S277" s="229"/>
      <c r="T277" s="209"/>
    </row>
    <row r="278" spans="1:20">
      <c r="A278" s="229">
        <v>266</v>
      </c>
      <c r="B278" s="230" t="s">
        <v>1833</v>
      </c>
      <c r="C278" s="230" t="s">
        <v>1833</v>
      </c>
      <c r="D278" s="231" t="s">
        <v>1834</v>
      </c>
      <c r="E278" s="230">
        <f>VLOOKUP(B278,'NEW JARAK'!$B$2:$H$19998,7,FALSE)</f>
        <v>60.8</v>
      </c>
      <c r="F278" s="232" t="str">
        <f>VLOOKUP(G278,'AREA SPV &amp; AM'!$J$7:$K$22,2,FALSE)</f>
        <v>Asep Setiawan</v>
      </c>
      <c r="G278" s="229" t="s">
        <v>134</v>
      </c>
      <c r="H278" s="232" t="str">
        <f>VLOOKUP(I278,'AREA SPV &amp; AM'!$B$7:$C$88,2,FALSE)</f>
        <v>Toto Yunianto</v>
      </c>
      <c r="I278" s="229" t="s">
        <v>135</v>
      </c>
      <c r="J278" s="250">
        <v>41482</v>
      </c>
      <c r="K278" s="251" t="s">
        <v>1835</v>
      </c>
      <c r="L278" s="252" t="s">
        <v>398</v>
      </c>
      <c r="M278" s="252" t="s">
        <v>95</v>
      </c>
      <c r="N278" s="252" t="s">
        <v>38</v>
      </c>
      <c r="O278" s="253">
        <v>17112</v>
      </c>
      <c r="P278" s="254" t="s">
        <v>1836</v>
      </c>
      <c r="Q278" s="254" t="s">
        <v>1837</v>
      </c>
      <c r="R278" s="255" t="s">
        <v>1838</v>
      </c>
      <c r="S278" s="229"/>
      <c r="T278" s="209"/>
    </row>
    <row r="279" spans="1:20">
      <c r="A279" s="229">
        <v>267</v>
      </c>
      <c r="B279" s="230" t="s">
        <v>1839</v>
      </c>
      <c r="C279" s="230" t="s">
        <v>1839</v>
      </c>
      <c r="D279" s="231" t="s">
        <v>1840</v>
      </c>
      <c r="E279" s="230">
        <f>VLOOKUP(B279,'NEW JARAK'!$B$2:$H$19998,7,FALSE)</f>
        <v>59.3</v>
      </c>
      <c r="F279" s="232" t="str">
        <f>VLOOKUP(G279,'AREA SPV &amp; AM'!$J$7:$K$22,2,FALSE)</f>
        <v>Asep Setiawan</v>
      </c>
      <c r="G279" s="229" t="s">
        <v>134</v>
      </c>
      <c r="H279" s="232" t="str">
        <f>VLOOKUP(I279,'AREA SPV &amp; AM'!$B$7:$C$88,2,FALSE)</f>
        <v>Toto Yunianto</v>
      </c>
      <c r="I279" s="229" t="s">
        <v>135</v>
      </c>
      <c r="J279" s="250">
        <v>41482</v>
      </c>
      <c r="K279" s="251" t="s">
        <v>1841</v>
      </c>
      <c r="L279" s="252" t="s">
        <v>47</v>
      </c>
      <c r="M279" s="252" t="s">
        <v>48</v>
      </c>
      <c r="N279" s="252" t="s">
        <v>49</v>
      </c>
      <c r="O279" s="253">
        <v>17510</v>
      </c>
      <c r="P279" s="254" t="s">
        <v>1842</v>
      </c>
      <c r="Q279" s="254" t="s">
        <v>1842</v>
      </c>
      <c r="R279" s="255" t="s">
        <v>1843</v>
      </c>
      <c r="S279" s="229"/>
      <c r="T279" s="209"/>
    </row>
    <row r="280" spans="1:20">
      <c r="A280" s="229">
        <v>268</v>
      </c>
      <c r="B280" s="230" t="s">
        <v>1844</v>
      </c>
      <c r="C280" s="230" t="s">
        <v>1844</v>
      </c>
      <c r="D280" s="231" t="s">
        <v>1845</v>
      </c>
      <c r="E280" s="230">
        <f>VLOOKUP(B280,'NEW JARAK'!$B$2:$H$19998,7,FALSE)</f>
        <v>28.8</v>
      </c>
      <c r="F280" s="232" t="str">
        <f>VLOOKUP(G280,'AREA SPV &amp; AM'!$J$7:$K$22,2,FALSE)</f>
        <v>Asep Setiawan</v>
      </c>
      <c r="G280" s="229" t="s">
        <v>134</v>
      </c>
      <c r="H280" s="232" t="str">
        <f>VLOOKUP(I280,'AREA SPV &amp; AM'!$B$7:$C$88,2,FALSE)</f>
        <v>Toto Yunianto</v>
      </c>
      <c r="I280" s="229" t="s">
        <v>135</v>
      </c>
      <c r="J280" s="250">
        <v>41483</v>
      </c>
      <c r="K280" s="251" t="s">
        <v>1846</v>
      </c>
      <c r="L280" s="252" t="s">
        <v>1847</v>
      </c>
      <c r="M280" s="252" t="s">
        <v>1848</v>
      </c>
      <c r="N280" s="252" t="s">
        <v>115</v>
      </c>
      <c r="O280" s="253">
        <v>41383</v>
      </c>
      <c r="P280" s="254" t="s">
        <v>1849</v>
      </c>
      <c r="Q280" s="330" t="s">
        <v>1850</v>
      </c>
      <c r="R280" s="255" t="s">
        <v>1851</v>
      </c>
      <c r="S280" s="229"/>
      <c r="T280" s="209"/>
    </row>
    <row r="281" customHeight="1" spans="1:20">
      <c r="A281" s="229">
        <v>269</v>
      </c>
      <c r="B281" s="230" t="s">
        <v>1852</v>
      </c>
      <c r="C281" s="230" t="s">
        <v>1852</v>
      </c>
      <c r="D281" s="231" t="s">
        <v>1853</v>
      </c>
      <c r="E281" s="230">
        <f>VLOOKUP(B281,'NEW JARAK'!$B$2:$H$19998,7,FALSE)</f>
        <v>36.9</v>
      </c>
      <c r="F281" s="232" t="str">
        <f>VLOOKUP(G281,'AREA SPV &amp; AM'!$J$7:$K$22,2,FALSE)</f>
        <v>Suharno</v>
      </c>
      <c r="G281" s="229" t="s">
        <v>78</v>
      </c>
      <c r="H281" s="232" t="str">
        <f>VLOOKUP(I281,'AREA SPV &amp; AM'!$B$7:$C$88,2,FALSE)</f>
        <v>Rizki Hikmatul Rahmawan</v>
      </c>
      <c r="I281" s="229" t="s">
        <v>120</v>
      </c>
      <c r="J281" s="250">
        <v>41483</v>
      </c>
      <c r="K281" s="251" t="s">
        <v>1854</v>
      </c>
      <c r="L281" s="252" t="s">
        <v>1853</v>
      </c>
      <c r="M281" s="252" t="s">
        <v>266</v>
      </c>
      <c r="N281" s="252" t="s">
        <v>236</v>
      </c>
      <c r="O281" s="253">
        <v>41256</v>
      </c>
      <c r="P281" s="254" t="s">
        <v>1855</v>
      </c>
      <c r="Q281" s="330" t="s">
        <v>1856</v>
      </c>
      <c r="R281" s="255" t="s">
        <v>1857</v>
      </c>
      <c r="S281" s="229"/>
      <c r="T281" s="209"/>
    </row>
    <row r="282" spans="1:20">
      <c r="A282" s="229">
        <v>270</v>
      </c>
      <c r="B282" s="230" t="s">
        <v>1858</v>
      </c>
      <c r="C282" s="230" t="s">
        <v>1858</v>
      </c>
      <c r="D282" s="231" t="s">
        <v>1859</v>
      </c>
      <c r="E282" s="230">
        <f>VLOOKUP(B282,'NEW JARAK'!$B$2:$H$19998,7,FALSE)</f>
        <v>23.5</v>
      </c>
      <c r="F282" s="232" t="str">
        <f>VLOOKUP(G282,'AREA SPV &amp; AM'!$J$7:$K$22,2,FALSE)</f>
        <v>Suparman</v>
      </c>
      <c r="G282" s="229" t="s">
        <v>1860</v>
      </c>
      <c r="H282" s="232" t="str">
        <f>VLOOKUP(I282,'AREA SPV &amp; AM'!$B$7:$C$88,2,FALSE)</f>
        <v>Sutrisno Setiawan</v>
      </c>
      <c r="I282" s="229" t="s">
        <v>1861</v>
      </c>
      <c r="J282" s="250">
        <v>41484</v>
      </c>
      <c r="K282" s="251" t="s">
        <v>1862</v>
      </c>
      <c r="L282" s="252" t="s">
        <v>1863</v>
      </c>
      <c r="M282" s="252" t="s">
        <v>1779</v>
      </c>
      <c r="N282" s="252" t="s">
        <v>236</v>
      </c>
      <c r="O282" s="253">
        <v>41263</v>
      </c>
      <c r="P282" s="254" t="s">
        <v>1864</v>
      </c>
      <c r="Q282" s="330" t="s">
        <v>1865</v>
      </c>
      <c r="R282" s="255" t="s">
        <v>1866</v>
      </c>
      <c r="S282" s="229"/>
      <c r="T282" s="209"/>
    </row>
    <row r="283" spans="1:20">
      <c r="A283" s="229">
        <v>271</v>
      </c>
      <c r="B283" s="230" t="s">
        <v>1867</v>
      </c>
      <c r="C283" s="230" t="s">
        <v>1867</v>
      </c>
      <c r="D283" s="231" t="s">
        <v>1868</v>
      </c>
      <c r="E283" s="230">
        <f>VLOOKUP(B283,'NEW JARAK'!$B$2:$H$19998,7,FALSE)</f>
        <v>60</v>
      </c>
      <c r="F283" s="232" t="str">
        <f>VLOOKUP(G283,'AREA SPV &amp; AM'!$J$7:$K$22,2,FALSE)</f>
        <v>Mahrus</v>
      </c>
      <c r="G283" s="229" t="s">
        <v>141</v>
      </c>
      <c r="H283" s="232" t="str">
        <f>VLOOKUP(I283,'AREA SPV &amp; AM'!$B$7:$C$88,2,FALSE)</f>
        <v>Epi Sumantri</v>
      </c>
      <c r="I283" s="229" t="s">
        <v>142</v>
      </c>
      <c r="J283" s="250">
        <v>41484</v>
      </c>
      <c r="K283" s="251" t="s">
        <v>1869</v>
      </c>
      <c r="L283" s="252" t="s">
        <v>1870</v>
      </c>
      <c r="M283" s="252" t="s">
        <v>1871</v>
      </c>
      <c r="N283" s="252" t="s">
        <v>236</v>
      </c>
      <c r="O283" s="253">
        <v>41265</v>
      </c>
      <c r="P283" s="254" t="s">
        <v>1872</v>
      </c>
      <c r="Q283" s="254" t="s">
        <v>1873</v>
      </c>
      <c r="R283" s="255" t="s">
        <v>1874</v>
      </c>
      <c r="S283" s="230"/>
      <c r="T283" s="209"/>
    </row>
    <row r="284" spans="1:20">
      <c r="A284" s="229">
        <v>272</v>
      </c>
      <c r="B284" s="230" t="s">
        <v>1875</v>
      </c>
      <c r="C284" s="230" t="s">
        <v>1875</v>
      </c>
      <c r="D284" s="231" t="s">
        <v>1876</v>
      </c>
      <c r="E284" s="230">
        <f>VLOOKUP(B284,'NEW JARAK'!$B$2:$H$19998,7,FALSE)</f>
        <v>16.3</v>
      </c>
      <c r="F284" s="232" t="str">
        <f>VLOOKUP(G284,'AREA SPV &amp; AM'!$J$7:$K$22,2,FALSE)</f>
        <v>Suharno</v>
      </c>
      <c r="G284" s="229" t="s">
        <v>78</v>
      </c>
      <c r="H284" s="232" t="str">
        <f>VLOOKUP(I284,'AREA SPV &amp; AM'!$B$7:$C$88,2,FALSE)</f>
        <v>Rizki Hikmatul Rahmawan</v>
      </c>
      <c r="I284" s="229" t="s">
        <v>120</v>
      </c>
      <c r="J284" s="250">
        <v>41486</v>
      </c>
      <c r="K284" s="251" t="s">
        <v>1877</v>
      </c>
      <c r="L284" s="252" t="s">
        <v>1878</v>
      </c>
      <c r="M284" s="252" t="s">
        <v>779</v>
      </c>
      <c r="N284" s="252" t="s">
        <v>353</v>
      </c>
      <c r="O284" s="253">
        <v>41119</v>
      </c>
      <c r="P284" s="254" t="s">
        <v>1879</v>
      </c>
      <c r="Q284" s="330" t="s">
        <v>1880</v>
      </c>
      <c r="R284" s="255" t="s">
        <v>1881</v>
      </c>
      <c r="S284" s="229"/>
      <c r="T284" s="209"/>
    </row>
    <row r="285" spans="1:20">
      <c r="A285" s="229">
        <v>273</v>
      </c>
      <c r="B285" s="230" t="s">
        <v>1882</v>
      </c>
      <c r="C285" s="230" t="s">
        <v>1882</v>
      </c>
      <c r="D285" s="231" t="s">
        <v>1883</v>
      </c>
      <c r="E285" s="230">
        <f>VLOOKUP(B285,'NEW JARAK'!$B$2:$H$19998,7,FALSE)</f>
        <v>37.9</v>
      </c>
      <c r="F285" s="232" t="str">
        <f>VLOOKUP(G285,'AREA SPV &amp; AM'!$J$7:$K$22,2,FALSE)</f>
        <v>Suharno</v>
      </c>
      <c r="G285" s="229" t="s">
        <v>78</v>
      </c>
      <c r="H285" s="232" t="str">
        <f>VLOOKUP(I285,'AREA SPV &amp; AM'!$B$7:$C$88,2,FALSE)</f>
        <v>Rizki Hikmatul Rahmawan</v>
      </c>
      <c r="I285" s="229" t="s">
        <v>120</v>
      </c>
      <c r="J285" s="250">
        <v>41486</v>
      </c>
      <c r="K285" s="251" t="s">
        <v>1884</v>
      </c>
      <c r="L285" s="252" t="s">
        <v>1883</v>
      </c>
      <c r="M285" s="252" t="s">
        <v>363</v>
      </c>
      <c r="N285" s="252" t="s">
        <v>353</v>
      </c>
      <c r="O285" s="253">
        <v>41162</v>
      </c>
      <c r="P285" s="254" t="s">
        <v>1885</v>
      </c>
      <c r="Q285" s="330" t="s">
        <v>1886</v>
      </c>
      <c r="R285" s="255" t="s">
        <v>1887</v>
      </c>
      <c r="S285" s="229"/>
      <c r="T285" s="209"/>
    </row>
    <row r="286" spans="1:20">
      <c r="A286" s="229">
        <v>274</v>
      </c>
      <c r="B286" s="230" t="s">
        <v>1888</v>
      </c>
      <c r="C286" s="230" t="s">
        <v>1888</v>
      </c>
      <c r="D286" s="231" t="s">
        <v>1889</v>
      </c>
      <c r="E286" s="230">
        <f>VLOOKUP(B286,'NEW JARAK'!$B$2:$H$19998,7,FALSE)</f>
        <v>58.8</v>
      </c>
      <c r="F286" s="232" t="str">
        <f>VLOOKUP(G286,'AREA SPV &amp; AM'!$J$7:$K$22,2,FALSE)</f>
        <v>Rochmad Rochmadon</v>
      </c>
      <c r="G286" s="229" t="s">
        <v>312</v>
      </c>
      <c r="H286" s="232" t="str">
        <f>VLOOKUP(I286,'AREA SPV &amp; AM'!$B$7:$C$88,2,FALSE)</f>
        <v>Razief Noor Alhijarah</v>
      </c>
      <c r="I286" s="229" t="s">
        <v>313</v>
      </c>
      <c r="J286" s="250">
        <v>41491</v>
      </c>
      <c r="K286" s="251" t="s">
        <v>1890</v>
      </c>
      <c r="L286" s="252" t="s">
        <v>244</v>
      </c>
      <c r="M286" s="252" t="s">
        <v>245</v>
      </c>
      <c r="N286" s="252" t="s">
        <v>38</v>
      </c>
      <c r="O286" s="253">
        <v>17158</v>
      </c>
      <c r="P286" s="254" t="s">
        <v>1891</v>
      </c>
      <c r="Q286" s="330" t="s">
        <v>1892</v>
      </c>
      <c r="R286" s="255" t="s">
        <v>1893</v>
      </c>
      <c r="S286" s="229"/>
      <c r="T286" s="209"/>
    </row>
    <row r="287" spans="1:20">
      <c r="A287" s="229">
        <v>275</v>
      </c>
      <c r="B287" s="230" t="s">
        <v>1894</v>
      </c>
      <c r="C287" s="230" t="s">
        <v>1894</v>
      </c>
      <c r="D287" s="231" t="s">
        <v>1895</v>
      </c>
      <c r="E287" s="230">
        <f>VLOOKUP(B287,'NEW JARAK'!$B$2:$H$19998,7,FALSE)</f>
        <v>51.5</v>
      </c>
      <c r="F287" s="232" t="str">
        <f>VLOOKUP(G287,'AREA SPV &amp; AM'!$J$7:$K$22,2,FALSE)</f>
        <v>Suharno</v>
      </c>
      <c r="G287" s="229" t="s">
        <v>78</v>
      </c>
      <c r="H287" s="232" t="str">
        <f>VLOOKUP(I287,'AREA SPV &amp; AM'!$B$7:$C$88,2,FALSE)</f>
        <v>Rizki Hikmatul Rahmawan</v>
      </c>
      <c r="I287" s="229" t="s">
        <v>120</v>
      </c>
      <c r="J287" s="250">
        <v>41492</v>
      </c>
      <c r="K287" s="251" t="s">
        <v>1896</v>
      </c>
      <c r="L287" s="252" t="s">
        <v>1895</v>
      </c>
      <c r="M287" s="252" t="s">
        <v>1897</v>
      </c>
      <c r="N287" s="252" t="s">
        <v>236</v>
      </c>
      <c r="O287" s="253">
        <v>41251</v>
      </c>
      <c r="P287" s="254" t="s">
        <v>1898</v>
      </c>
      <c r="Q287" s="254" t="s">
        <v>1899</v>
      </c>
      <c r="R287" s="255" t="s">
        <v>1900</v>
      </c>
      <c r="S287" s="229"/>
      <c r="T287" s="209"/>
    </row>
    <row r="288" spans="1:20">
      <c r="A288" s="229">
        <v>276</v>
      </c>
      <c r="B288" s="230" t="s">
        <v>1901</v>
      </c>
      <c r="C288" s="230" t="s">
        <v>1902</v>
      </c>
      <c r="D288" s="231" t="s">
        <v>1903</v>
      </c>
      <c r="E288" s="230">
        <f>VLOOKUP(B288,'NEW JARAK'!$B$2:$H$19998,7,FALSE)</f>
        <v>33.7</v>
      </c>
      <c r="F288" s="232" t="str">
        <f>VLOOKUP(G288,'AREA SPV &amp; AM'!$J$7:$K$22,2,FALSE)</f>
        <v>Triyono Bin Yoso Pawiro</v>
      </c>
      <c r="G288" s="229" t="s">
        <v>33</v>
      </c>
      <c r="H288" s="232" t="str">
        <f>VLOOKUP(I288,'AREA SPV &amp; AM'!$B$7:$C$88,2,FALSE)</f>
        <v>Agus Piali</v>
      </c>
      <c r="I288" s="229" t="s">
        <v>34</v>
      </c>
      <c r="J288" s="250">
        <v>41493</v>
      </c>
      <c r="K288" s="251" t="s">
        <v>1904</v>
      </c>
      <c r="L288" s="252" t="s">
        <v>1252</v>
      </c>
      <c r="M288" s="252" t="s">
        <v>322</v>
      </c>
      <c r="N288" s="252" t="s">
        <v>115</v>
      </c>
      <c r="O288" s="253">
        <v>41360</v>
      </c>
      <c r="P288" s="254" t="s">
        <v>1905</v>
      </c>
      <c r="Q288" s="330" t="s">
        <v>1906</v>
      </c>
      <c r="R288" s="255" t="s">
        <v>1907</v>
      </c>
      <c r="S288" s="229"/>
      <c r="T288" s="209"/>
    </row>
    <row r="289" spans="1:20">
      <c r="A289" s="229">
        <v>277</v>
      </c>
      <c r="B289" s="230" t="s">
        <v>1908</v>
      </c>
      <c r="C289" s="230" t="s">
        <v>1908</v>
      </c>
      <c r="D289" s="231" t="s">
        <v>1909</v>
      </c>
      <c r="E289" s="230">
        <f>VLOOKUP(B289,'NEW JARAK'!$B$2:$H$19998,7,FALSE)</f>
        <v>51.6</v>
      </c>
      <c r="F289" s="232" t="str">
        <f>VLOOKUP(G289,'AREA SPV &amp; AM'!$J$7:$K$22,2,FALSE)</f>
        <v>Asep Setiawan</v>
      </c>
      <c r="G289" s="229" t="s">
        <v>134</v>
      </c>
      <c r="H289" s="232" t="str">
        <f>VLOOKUP(I289,'AREA SPV &amp; AM'!$B$7:$C$88,2,FALSE)</f>
        <v>Toto Yunianto</v>
      </c>
      <c r="I289" s="229" t="s">
        <v>135</v>
      </c>
      <c r="J289" s="250">
        <v>41502</v>
      </c>
      <c r="K289" s="251" t="s">
        <v>1910</v>
      </c>
      <c r="L289" s="252" t="s">
        <v>1911</v>
      </c>
      <c r="M289" s="252" t="s">
        <v>1730</v>
      </c>
      <c r="N289" s="252" t="s">
        <v>49</v>
      </c>
      <c r="O289" s="253">
        <v>17710</v>
      </c>
      <c r="P289" s="254" t="s">
        <v>1912</v>
      </c>
      <c r="Q289" s="330" t="s">
        <v>1913</v>
      </c>
      <c r="R289" s="255" t="s">
        <v>1914</v>
      </c>
      <c r="S289" s="229"/>
      <c r="T289" s="209"/>
    </row>
    <row r="290" spans="1:20">
      <c r="A290" s="229">
        <v>278</v>
      </c>
      <c r="B290" s="230" t="s">
        <v>1915</v>
      </c>
      <c r="C290" s="230" t="s">
        <v>1915</v>
      </c>
      <c r="D290" s="231" t="s">
        <v>1916</v>
      </c>
      <c r="E290" s="230">
        <f>VLOOKUP(B290,'NEW JARAK'!$B$2:$H$19998,7,FALSE)</f>
        <v>62.3</v>
      </c>
      <c r="F290" s="232" t="str">
        <f>VLOOKUP(G290,'AREA SPV &amp; AM'!$J$7:$K$22,2,FALSE)</f>
        <v>Asep Setiawan</v>
      </c>
      <c r="G290" s="229" t="s">
        <v>134</v>
      </c>
      <c r="H290" s="232" t="str">
        <f>VLOOKUP(I290,'AREA SPV &amp; AM'!$B$7:$C$88,2,FALSE)</f>
        <v>Toto Yunianto</v>
      </c>
      <c r="I290" s="229" t="s">
        <v>135</v>
      </c>
      <c r="J290" s="250">
        <v>41502</v>
      </c>
      <c r="K290" s="251" t="s">
        <v>1917</v>
      </c>
      <c r="L290" s="252" t="s">
        <v>290</v>
      </c>
      <c r="M290" s="252" t="s">
        <v>291</v>
      </c>
      <c r="N290" s="252" t="s">
        <v>49</v>
      </c>
      <c r="O290" s="253">
        <v>17520</v>
      </c>
      <c r="P290" s="254" t="s">
        <v>1918</v>
      </c>
      <c r="Q290" s="254" t="s">
        <v>1918</v>
      </c>
      <c r="R290" s="255" t="s">
        <v>1919</v>
      </c>
      <c r="S290" s="229"/>
      <c r="T290" s="209"/>
    </row>
    <row r="291" spans="1:20">
      <c r="A291" s="229">
        <v>279</v>
      </c>
      <c r="B291" s="230" t="s">
        <v>1920</v>
      </c>
      <c r="C291" s="230" t="s">
        <v>1920</v>
      </c>
      <c r="D291" s="231" t="s">
        <v>1921</v>
      </c>
      <c r="E291" s="230">
        <f>VLOOKUP(B291,'NEW JARAK'!$B$2:$H$19998,7,FALSE)</f>
        <v>44.8</v>
      </c>
      <c r="F291" s="232" t="str">
        <f>VLOOKUP(G291,'AREA SPV &amp; AM'!$J$7:$K$22,2,FALSE)</f>
        <v>Suharno</v>
      </c>
      <c r="G291" s="229" t="s">
        <v>78</v>
      </c>
      <c r="H291" s="232" t="str">
        <f>VLOOKUP(I291,'AREA SPV &amp; AM'!$B$7:$C$88,2,FALSE)</f>
        <v>Rizki Hikmatul Rahmawan</v>
      </c>
      <c r="I291" s="229" t="s">
        <v>120</v>
      </c>
      <c r="J291" s="250">
        <v>41517</v>
      </c>
      <c r="K291" s="251" t="s">
        <v>1922</v>
      </c>
      <c r="L291" s="252" t="s">
        <v>1921</v>
      </c>
      <c r="M291" s="252" t="s">
        <v>1273</v>
      </c>
      <c r="N291" s="252" t="s">
        <v>115</v>
      </c>
      <c r="O291" s="253">
        <v>41358</v>
      </c>
      <c r="P291" s="254" t="s">
        <v>1923</v>
      </c>
      <c r="Q291" s="330" t="s">
        <v>1924</v>
      </c>
      <c r="R291" s="255" t="s">
        <v>1925</v>
      </c>
      <c r="S291" s="229"/>
      <c r="T291" s="209"/>
    </row>
    <row r="292" customHeight="1" spans="1:20">
      <c r="A292" s="229">
        <v>280</v>
      </c>
      <c r="B292" s="230" t="s">
        <v>1926</v>
      </c>
      <c r="C292" s="230" t="s">
        <v>1926</v>
      </c>
      <c r="D292" s="231" t="s">
        <v>1927</v>
      </c>
      <c r="E292" s="230">
        <f>VLOOKUP(B292,'NEW JARAK'!$B$2:$H$19998,7,FALSE)</f>
        <v>11.1</v>
      </c>
      <c r="F292" s="232" t="str">
        <f>VLOOKUP(G292,'AREA SPV &amp; AM'!$J$7:$K$22,2,FALSE)</f>
        <v>Suharno</v>
      </c>
      <c r="G292" s="229" t="s">
        <v>78</v>
      </c>
      <c r="H292" s="232" t="str">
        <f>VLOOKUP(I292,'AREA SPV &amp; AM'!$B$7:$C$88,2,FALSE)</f>
        <v>Rizki Hikmatul Rahmawan</v>
      </c>
      <c r="I292" s="229" t="s">
        <v>120</v>
      </c>
      <c r="J292" s="250">
        <v>41528</v>
      </c>
      <c r="K292" s="251" t="s">
        <v>1928</v>
      </c>
      <c r="L292" s="252" t="s">
        <v>1929</v>
      </c>
      <c r="M292" s="252" t="s">
        <v>344</v>
      </c>
      <c r="N292" s="252" t="s">
        <v>115</v>
      </c>
      <c r="O292" s="253">
        <v>41373</v>
      </c>
      <c r="P292" s="254" t="s">
        <v>1930</v>
      </c>
      <c r="Q292" s="254" t="s">
        <v>1931</v>
      </c>
      <c r="R292" s="255" t="s">
        <v>1932</v>
      </c>
      <c r="S292" s="229"/>
      <c r="T292" s="209"/>
    </row>
    <row r="293" spans="1:20">
      <c r="A293" s="229">
        <v>281</v>
      </c>
      <c r="B293" s="230" t="s">
        <v>1933</v>
      </c>
      <c r="C293" s="230" t="s">
        <v>1934</v>
      </c>
      <c r="D293" s="231" t="s">
        <v>1935</v>
      </c>
      <c r="E293" s="230">
        <f>VLOOKUP(B293,'NEW JARAK'!$B$2:$H$19998,7,FALSE)</f>
        <v>61.8</v>
      </c>
      <c r="F293" s="232" t="str">
        <f>VLOOKUP(G293,'AREA SPV &amp; AM'!$J$7:$K$22,2,FALSE)</f>
        <v>Mahrus</v>
      </c>
      <c r="G293" s="229" t="s">
        <v>141</v>
      </c>
      <c r="H293" s="232" t="str">
        <f>VLOOKUP(I293,'AREA SPV &amp; AM'!$B$7:$C$88,2,FALSE)</f>
        <v>Epi Sumantri</v>
      </c>
      <c r="I293" s="229" t="s">
        <v>142</v>
      </c>
      <c r="J293" s="250">
        <v>41531</v>
      </c>
      <c r="K293" s="251" t="s">
        <v>1936</v>
      </c>
      <c r="L293" s="252" t="s">
        <v>252</v>
      </c>
      <c r="M293" s="252" t="s">
        <v>245</v>
      </c>
      <c r="N293" s="252" t="s">
        <v>38</v>
      </c>
      <c r="O293" s="253">
        <v>17155</v>
      </c>
      <c r="P293" s="254" t="s">
        <v>1937</v>
      </c>
      <c r="Q293" s="330" t="s">
        <v>1938</v>
      </c>
      <c r="R293" s="255" t="s">
        <v>1939</v>
      </c>
      <c r="S293" s="229"/>
      <c r="T293" s="209"/>
    </row>
    <row r="294" spans="1:20">
      <c r="A294" s="229">
        <v>282</v>
      </c>
      <c r="B294" s="230" t="s">
        <v>1940</v>
      </c>
      <c r="C294" s="230" t="s">
        <v>1940</v>
      </c>
      <c r="D294" s="231" t="s">
        <v>1941</v>
      </c>
      <c r="E294" s="230">
        <f>VLOOKUP(B294,'NEW JARAK'!$B$2:$H$19998,7,FALSE)</f>
        <v>63.7</v>
      </c>
      <c r="F294" s="232" t="str">
        <f>VLOOKUP(G294,'AREA SPV &amp; AM'!$J$7:$K$22,2,FALSE)</f>
        <v>Rochmad Rochmadon</v>
      </c>
      <c r="G294" s="229" t="s">
        <v>312</v>
      </c>
      <c r="H294" s="232" t="str">
        <f>VLOOKUP(I294,'AREA SPV &amp; AM'!$B$7:$C$88,2,FALSE)</f>
        <v>Razief Noor Alhijarah</v>
      </c>
      <c r="I294" s="229" t="s">
        <v>313</v>
      </c>
      <c r="J294" s="250">
        <v>41531</v>
      </c>
      <c r="K294" s="251" t="s">
        <v>1942</v>
      </c>
      <c r="L294" s="252" t="s">
        <v>398</v>
      </c>
      <c r="M294" s="252" t="s">
        <v>95</v>
      </c>
      <c r="N294" s="252" t="s">
        <v>38</v>
      </c>
      <c r="O294" s="253">
        <v>17112</v>
      </c>
      <c r="P294" s="254" t="s">
        <v>1943</v>
      </c>
      <c r="Q294" s="330" t="s">
        <v>1944</v>
      </c>
      <c r="R294" s="255" t="s">
        <v>1945</v>
      </c>
      <c r="S294" s="254"/>
      <c r="T294" s="209"/>
    </row>
    <row r="295" customHeight="1" spans="1:20">
      <c r="A295" s="229">
        <v>283</v>
      </c>
      <c r="B295" s="230" t="s">
        <v>1946</v>
      </c>
      <c r="C295" s="230" t="s">
        <v>1946</v>
      </c>
      <c r="D295" s="231" t="s">
        <v>1947</v>
      </c>
      <c r="E295" s="230">
        <f>VLOOKUP(B295,'NEW JARAK'!$B$2:$H$19998,7,FALSE)</f>
        <v>46.3</v>
      </c>
      <c r="F295" s="232" t="str">
        <f>VLOOKUP(G295,'AREA SPV &amp; AM'!$J$7:$K$22,2,FALSE)</f>
        <v>Suharno</v>
      </c>
      <c r="G295" s="229" t="s">
        <v>78</v>
      </c>
      <c r="H295" s="232" t="str">
        <f>VLOOKUP(I295,'AREA SPV &amp; AM'!$B$7:$C$88,2,FALSE)</f>
        <v>Priyan Muharofian</v>
      </c>
      <c r="I295" s="229" t="s">
        <v>79</v>
      </c>
      <c r="J295" s="250">
        <v>41542</v>
      </c>
      <c r="K295" s="251" t="s">
        <v>1948</v>
      </c>
      <c r="L295" s="252" t="s">
        <v>1145</v>
      </c>
      <c r="M295" s="252" t="s">
        <v>561</v>
      </c>
      <c r="N295" s="252" t="s">
        <v>236</v>
      </c>
      <c r="O295" s="253">
        <v>41211</v>
      </c>
      <c r="P295" s="254" t="s">
        <v>1949</v>
      </c>
      <c r="Q295" s="330" t="s">
        <v>1950</v>
      </c>
      <c r="R295" s="255" t="s">
        <v>1951</v>
      </c>
      <c r="S295" s="229"/>
      <c r="T295" s="209"/>
    </row>
    <row r="296" customHeight="1" spans="1:20">
      <c r="A296" s="229">
        <v>284</v>
      </c>
      <c r="B296" s="230" t="s">
        <v>1952</v>
      </c>
      <c r="C296" s="230" t="s">
        <v>1952</v>
      </c>
      <c r="D296" s="231" t="s">
        <v>1953</v>
      </c>
      <c r="E296" s="230">
        <f>VLOOKUP(B296,'NEW JARAK'!$B$2:$H$19998,7,FALSE)</f>
        <v>58.5</v>
      </c>
      <c r="F296" s="232" t="str">
        <f>VLOOKUP(G296,'AREA SPV &amp; AM'!$J$7:$K$22,2,FALSE)</f>
        <v>Mahrus</v>
      </c>
      <c r="G296" s="229" t="s">
        <v>141</v>
      </c>
      <c r="H296" s="232" t="str">
        <f>VLOOKUP(I296,'AREA SPV &amp; AM'!$B$7:$C$88,2,FALSE)</f>
        <v>Epi Sumantri</v>
      </c>
      <c r="I296" s="229" t="s">
        <v>142</v>
      </c>
      <c r="J296" s="250">
        <v>41545</v>
      </c>
      <c r="K296" s="251" t="s">
        <v>1954</v>
      </c>
      <c r="L296" s="252" t="s">
        <v>625</v>
      </c>
      <c r="M296" s="252" t="s">
        <v>48</v>
      </c>
      <c r="N296" s="252" t="s">
        <v>49</v>
      </c>
      <c r="O296" s="253">
        <v>17510</v>
      </c>
      <c r="P296" s="254" t="s">
        <v>1955</v>
      </c>
      <c r="Q296" s="254" t="s">
        <v>1956</v>
      </c>
      <c r="R296" s="255" t="s">
        <v>1957</v>
      </c>
      <c r="S296" s="229"/>
      <c r="T296" s="209"/>
    </row>
    <row r="297" customHeight="1" spans="1:20">
      <c r="A297" s="229">
        <v>285</v>
      </c>
      <c r="B297" s="230" t="s">
        <v>1958</v>
      </c>
      <c r="C297" s="230" t="s">
        <v>1958</v>
      </c>
      <c r="D297" s="231" t="s">
        <v>1113</v>
      </c>
      <c r="E297" s="230">
        <f>VLOOKUP(B297,'NEW JARAK'!$B$2:$H$19998,7,FALSE)</f>
        <v>31.5</v>
      </c>
      <c r="F297" s="232" t="str">
        <f>VLOOKUP(G297,'AREA SPV &amp; AM'!$J$7:$K$22,2,FALSE)</f>
        <v>Asep Setiawan</v>
      </c>
      <c r="G297" s="229" t="s">
        <v>134</v>
      </c>
      <c r="H297" s="232" t="str">
        <f>VLOOKUP(I297,'AREA SPV &amp; AM'!$B$7:$C$88,2,FALSE)</f>
        <v>Toto Yunianto</v>
      </c>
      <c r="I297" s="229" t="s">
        <v>135</v>
      </c>
      <c r="J297" s="250">
        <v>41546</v>
      </c>
      <c r="K297" s="251" t="s">
        <v>1959</v>
      </c>
      <c r="L297" s="252" t="s">
        <v>1113</v>
      </c>
      <c r="M297" s="252" t="s">
        <v>322</v>
      </c>
      <c r="N297" s="252" t="s">
        <v>115</v>
      </c>
      <c r="O297" s="253">
        <v>41360</v>
      </c>
      <c r="P297" s="254" t="s">
        <v>1960</v>
      </c>
      <c r="Q297" s="330" t="s">
        <v>1961</v>
      </c>
      <c r="R297" s="255" t="s">
        <v>1962</v>
      </c>
      <c r="S297" s="229"/>
      <c r="T297" s="209"/>
    </row>
    <row r="298" spans="1:20">
      <c r="A298" s="229">
        <v>286</v>
      </c>
      <c r="B298" s="230" t="s">
        <v>1963</v>
      </c>
      <c r="C298" s="230" t="s">
        <v>1963</v>
      </c>
      <c r="D298" s="231" t="s">
        <v>1964</v>
      </c>
      <c r="E298" s="230">
        <f>VLOOKUP(B298,'NEW JARAK'!$B$2:$H$19998,7,FALSE)</f>
        <v>65.2</v>
      </c>
      <c r="F298" s="232" t="str">
        <f>VLOOKUP(G298,'AREA SPV &amp; AM'!$J$7:$K$22,2,FALSE)</f>
        <v>Suharno</v>
      </c>
      <c r="G298" s="229" t="s">
        <v>78</v>
      </c>
      <c r="H298" s="232" t="str">
        <f>VLOOKUP(I298,'AREA SPV &amp; AM'!$B$7:$C$88,2,FALSE)</f>
        <v>Rizki Hikmatul Rahmawan</v>
      </c>
      <c r="I298" s="229" t="s">
        <v>120</v>
      </c>
      <c r="J298" s="250">
        <v>41547</v>
      </c>
      <c r="K298" s="251" t="s">
        <v>1965</v>
      </c>
      <c r="L298" s="252" t="s">
        <v>1964</v>
      </c>
      <c r="M298" s="252" t="s">
        <v>1964</v>
      </c>
      <c r="N298" s="252" t="s">
        <v>115</v>
      </c>
      <c r="O298" s="253">
        <v>41356</v>
      </c>
      <c r="P298" s="254" t="s">
        <v>1966</v>
      </c>
      <c r="Q298" s="330" t="s">
        <v>1967</v>
      </c>
      <c r="R298" s="255" t="s">
        <v>1968</v>
      </c>
      <c r="S298" s="229"/>
      <c r="T298" s="209"/>
    </row>
    <row r="299" spans="1:20">
      <c r="A299" s="229">
        <v>287</v>
      </c>
      <c r="B299" s="230" t="s">
        <v>1969</v>
      </c>
      <c r="C299" s="230" t="s">
        <v>1969</v>
      </c>
      <c r="D299" s="231" t="s">
        <v>1970</v>
      </c>
      <c r="E299" s="230">
        <f>VLOOKUP(B299,'NEW JARAK'!$B$2:$H$19998,7,FALSE)</f>
        <v>9.9</v>
      </c>
      <c r="F299" s="232" t="str">
        <f>VLOOKUP(G299,'AREA SPV &amp; AM'!$J$7:$K$22,2,FALSE)</f>
        <v>Agus Hermawan</v>
      </c>
      <c r="G299" s="229" t="s">
        <v>583</v>
      </c>
      <c r="H299" s="232" t="str">
        <f>VLOOKUP(I299,'AREA SPV &amp; AM'!$B$7:$C$88,2,FALSE)</f>
        <v>Ari Sudaryanto</v>
      </c>
      <c r="I299" s="229" t="s">
        <v>584</v>
      </c>
      <c r="J299" s="250">
        <v>41547</v>
      </c>
      <c r="K299" s="251" t="s">
        <v>1971</v>
      </c>
      <c r="L299" s="252" t="s">
        <v>1972</v>
      </c>
      <c r="M299" s="252" t="s">
        <v>344</v>
      </c>
      <c r="N299" s="252" t="s">
        <v>115</v>
      </c>
      <c r="O299" s="253">
        <v>41373</v>
      </c>
      <c r="P299" s="254" t="s">
        <v>1973</v>
      </c>
      <c r="Q299" s="330" t="s">
        <v>1974</v>
      </c>
      <c r="R299" s="255" t="s">
        <v>1975</v>
      </c>
      <c r="S299" s="229"/>
      <c r="T299" s="209"/>
    </row>
    <row r="300" spans="1:20">
      <c r="A300" s="229">
        <v>288</v>
      </c>
      <c r="B300" s="230" t="s">
        <v>1976</v>
      </c>
      <c r="C300" s="230" t="s">
        <v>1977</v>
      </c>
      <c r="D300" s="231" t="s">
        <v>1978</v>
      </c>
      <c r="E300" s="230">
        <f>VLOOKUP(B300,'NEW JARAK'!$B$2:$H$19998,7,FALSE)</f>
        <v>29</v>
      </c>
      <c r="F300" s="232" t="str">
        <f>VLOOKUP(G300,'AREA SPV &amp; AM'!$J$7:$K$22,2,FALSE)</f>
        <v>Triyono Bin Yoso Pawiro</v>
      </c>
      <c r="G300" s="229" t="s">
        <v>33</v>
      </c>
      <c r="H300" s="232" t="str">
        <f>VLOOKUP(I300,'AREA SPV &amp; AM'!$B$7:$C$88,2,FALSE)</f>
        <v>Agus Piali</v>
      </c>
      <c r="I300" s="229" t="s">
        <v>34</v>
      </c>
      <c r="J300" s="250">
        <v>41548</v>
      </c>
      <c r="K300" s="251" t="s">
        <v>1979</v>
      </c>
      <c r="L300" s="252" t="s">
        <v>113</v>
      </c>
      <c r="M300" s="252" t="s">
        <v>114</v>
      </c>
      <c r="N300" s="252" t="s">
        <v>115</v>
      </c>
      <c r="O300" s="253">
        <v>41311</v>
      </c>
      <c r="P300" s="254" t="s">
        <v>1980</v>
      </c>
      <c r="Q300" s="330" t="s">
        <v>1981</v>
      </c>
      <c r="R300" s="255" t="s">
        <v>1982</v>
      </c>
      <c r="S300" s="229"/>
      <c r="T300" s="209"/>
    </row>
    <row r="301" spans="1:20">
      <c r="A301" s="229">
        <v>289</v>
      </c>
      <c r="B301" s="230" t="s">
        <v>1983</v>
      </c>
      <c r="C301" s="230" t="s">
        <v>1983</v>
      </c>
      <c r="D301" s="231" t="s">
        <v>1984</v>
      </c>
      <c r="E301" s="230">
        <f>VLOOKUP(B301,'NEW JARAK'!$B$2:$H$19998,7,FALSE)</f>
        <v>60.5</v>
      </c>
      <c r="F301" s="232" t="str">
        <f>VLOOKUP(G301,'AREA SPV &amp; AM'!$J$7:$K$22,2,FALSE)</f>
        <v>Sony Tri Caksono</v>
      </c>
      <c r="G301" s="229" t="s">
        <v>164</v>
      </c>
      <c r="H301" s="232" t="str">
        <f>VLOOKUP(I301,'AREA SPV &amp; AM'!$B$7:$C$88,2,FALSE)</f>
        <v>Ali Mustopa</v>
      </c>
      <c r="I301" s="229" t="s">
        <v>165</v>
      </c>
      <c r="J301" s="250">
        <v>41549</v>
      </c>
      <c r="K301" s="251" t="s">
        <v>1985</v>
      </c>
      <c r="L301" s="252" t="s">
        <v>144</v>
      </c>
      <c r="M301" s="252" t="s">
        <v>37</v>
      </c>
      <c r="N301" s="252" t="s">
        <v>38</v>
      </c>
      <c r="O301" s="253">
        <v>17114</v>
      </c>
      <c r="P301" s="254" t="s">
        <v>1986</v>
      </c>
      <c r="Q301" s="254" t="s">
        <v>1987</v>
      </c>
      <c r="R301" s="255" t="s">
        <v>1988</v>
      </c>
      <c r="S301" s="229"/>
      <c r="T301" s="209"/>
    </row>
    <row r="302" customHeight="1" spans="1:20">
      <c r="A302" s="229">
        <v>290</v>
      </c>
      <c r="B302" s="230" t="s">
        <v>1989</v>
      </c>
      <c r="C302" s="230" t="s">
        <v>1989</v>
      </c>
      <c r="D302" s="231" t="s">
        <v>1990</v>
      </c>
      <c r="E302" s="230">
        <f>VLOOKUP(B302,'NEW JARAK'!$B$2:$H$19998,7,FALSE)</f>
        <v>31</v>
      </c>
      <c r="F302" s="232" t="str">
        <f>VLOOKUP(G302,'AREA SPV &amp; AM'!$J$7:$K$22,2,FALSE)</f>
        <v>Asep Setiawan</v>
      </c>
      <c r="G302" s="229" t="s">
        <v>134</v>
      </c>
      <c r="H302" s="232" t="str">
        <f>VLOOKUP(I302,'AREA SPV &amp; AM'!$B$7:$C$88,2,FALSE)</f>
        <v>Toto Yunianto</v>
      </c>
      <c r="I302" s="229" t="s">
        <v>135</v>
      </c>
      <c r="J302" s="250">
        <v>41561</v>
      </c>
      <c r="K302" s="251" t="s">
        <v>1991</v>
      </c>
      <c r="L302" s="252" t="s">
        <v>737</v>
      </c>
      <c r="M302" s="252" t="s">
        <v>737</v>
      </c>
      <c r="N302" s="252" t="s">
        <v>353</v>
      </c>
      <c r="O302" s="253">
        <v>41167</v>
      </c>
      <c r="P302" s="254" t="s">
        <v>1992</v>
      </c>
      <c r="Q302" s="330" t="s">
        <v>1993</v>
      </c>
      <c r="R302" s="255" t="s">
        <v>1994</v>
      </c>
      <c r="S302" s="229"/>
      <c r="T302" s="209"/>
    </row>
    <row r="303" spans="1:20">
      <c r="A303" s="229">
        <v>291</v>
      </c>
      <c r="B303" s="230" t="s">
        <v>1995</v>
      </c>
      <c r="C303" s="230" t="s">
        <v>1995</v>
      </c>
      <c r="D303" s="231" t="s">
        <v>1996</v>
      </c>
      <c r="E303" s="230">
        <f>VLOOKUP(B303,'NEW JARAK'!$B$2:$H$19998,7,FALSE)</f>
        <v>55.5</v>
      </c>
      <c r="F303" s="232" t="str">
        <f>VLOOKUP(G303,'AREA SPV &amp; AM'!$J$7:$K$22,2,FALSE)</f>
        <v>Elan Ruslaeni</v>
      </c>
      <c r="G303" s="229" t="s">
        <v>360</v>
      </c>
      <c r="H303" s="232" t="str">
        <f>VLOOKUP(I303,'AREA SPV &amp; AM'!$B$7:$C$88,2,FALSE)</f>
        <v>Irfan Maulana</v>
      </c>
      <c r="I303" s="229" t="s">
        <v>361</v>
      </c>
      <c r="J303" s="250">
        <v>41566</v>
      </c>
      <c r="K303" s="251" t="s">
        <v>1997</v>
      </c>
      <c r="L303" s="252" t="s">
        <v>764</v>
      </c>
      <c r="M303" s="252" t="s">
        <v>48</v>
      </c>
      <c r="N303" s="252" t="s">
        <v>49</v>
      </c>
      <c r="O303" s="253">
        <v>17510</v>
      </c>
      <c r="P303" s="254" t="s">
        <v>1998</v>
      </c>
      <c r="Q303" s="330" t="s">
        <v>1999</v>
      </c>
      <c r="R303" s="255" t="s">
        <v>2000</v>
      </c>
      <c r="S303" s="229"/>
      <c r="T303" s="209"/>
    </row>
    <row r="304" spans="1:20">
      <c r="A304" s="229">
        <v>292</v>
      </c>
      <c r="B304" s="230" t="s">
        <v>2001</v>
      </c>
      <c r="C304" s="230" t="s">
        <v>2001</v>
      </c>
      <c r="D304" s="231" t="s">
        <v>996</v>
      </c>
      <c r="E304" s="230">
        <f>VLOOKUP(B304,'NEW JARAK'!$B$2:$H$19998,7,FALSE)</f>
        <v>44.1</v>
      </c>
      <c r="F304" s="232" t="str">
        <f>VLOOKUP(G304,'AREA SPV &amp; AM'!$J$7:$K$22,2,FALSE)</f>
        <v>Rochmad Rochmadon</v>
      </c>
      <c r="G304" s="229" t="s">
        <v>312</v>
      </c>
      <c r="H304" s="232" t="str">
        <f>VLOOKUP(I304,'AREA SPV &amp; AM'!$B$7:$C$88,2,FALSE)</f>
        <v>Razief Noor Alhijarah</v>
      </c>
      <c r="I304" s="229" t="s">
        <v>313</v>
      </c>
      <c r="J304" s="250">
        <v>41568</v>
      </c>
      <c r="K304" s="251" t="s">
        <v>2002</v>
      </c>
      <c r="L304" s="252" t="s">
        <v>2003</v>
      </c>
      <c r="M304" s="252" t="s">
        <v>996</v>
      </c>
      <c r="N304" s="252" t="s">
        <v>353</v>
      </c>
      <c r="O304" s="253">
        <v>41163</v>
      </c>
      <c r="P304" s="254" t="s">
        <v>2004</v>
      </c>
      <c r="Q304" s="330" t="s">
        <v>2005</v>
      </c>
      <c r="R304" s="255" t="s">
        <v>2006</v>
      </c>
      <c r="S304" s="254"/>
      <c r="T304" s="209"/>
    </row>
    <row r="305" spans="1:20">
      <c r="A305" s="229">
        <v>293</v>
      </c>
      <c r="B305" s="230" t="s">
        <v>2007</v>
      </c>
      <c r="C305" s="230" t="s">
        <v>2007</v>
      </c>
      <c r="D305" s="231" t="s">
        <v>2008</v>
      </c>
      <c r="E305" s="230">
        <f>VLOOKUP(B305,'NEW JARAK'!$B$2:$H$19998,7,FALSE)</f>
        <v>70.1</v>
      </c>
      <c r="F305" s="232" t="str">
        <f>VLOOKUP(G305,'AREA SPV &amp; AM'!$J$7:$K$22,2,FALSE)</f>
        <v>Suharno</v>
      </c>
      <c r="G305" s="229" t="s">
        <v>78</v>
      </c>
      <c r="H305" s="232" t="str">
        <f>VLOOKUP(I305,'AREA SPV &amp; AM'!$B$7:$C$88,2,FALSE)</f>
        <v>Rizki Hikmatul Rahmawan</v>
      </c>
      <c r="I305" s="229" t="s">
        <v>120</v>
      </c>
      <c r="J305" s="250">
        <v>41575</v>
      </c>
      <c r="K305" s="251" t="s">
        <v>2009</v>
      </c>
      <c r="L305" s="252" t="s">
        <v>129</v>
      </c>
      <c r="M305" s="252" t="s">
        <v>57</v>
      </c>
      <c r="N305" s="252" t="s">
        <v>38</v>
      </c>
      <c r="O305" s="253">
        <v>17134</v>
      </c>
      <c r="P305" s="254" t="s">
        <v>838</v>
      </c>
      <c r="Q305" s="330" t="s">
        <v>2010</v>
      </c>
      <c r="R305" s="255" t="s">
        <v>2011</v>
      </c>
      <c r="S305" s="254"/>
      <c r="T305" s="209"/>
    </row>
    <row r="306" customHeight="1" spans="1:20">
      <c r="A306" s="229">
        <v>294</v>
      </c>
      <c r="B306" s="230" t="s">
        <v>2012</v>
      </c>
      <c r="C306" s="230" t="s">
        <v>2012</v>
      </c>
      <c r="D306" s="231" t="s">
        <v>2013</v>
      </c>
      <c r="E306" s="230">
        <f>VLOOKUP(B306,'NEW JARAK'!$B$2:$H$19998,7,FALSE)</f>
        <v>33.2</v>
      </c>
      <c r="F306" s="232" t="str">
        <f>VLOOKUP(G306,'AREA SPV &amp; AM'!$J$7:$K$22,2,FALSE)</f>
        <v>Asep Setiawan</v>
      </c>
      <c r="G306" s="229" t="s">
        <v>134</v>
      </c>
      <c r="H306" s="232" t="str">
        <f>VLOOKUP(I306,'AREA SPV &amp; AM'!$B$7:$C$88,2,FALSE)</f>
        <v>Toto Yunianto</v>
      </c>
      <c r="I306" s="229" t="s">
        <v>135</v>
      </c>
      <c r="J306" s="250">
        <v>41578</v>
      </c>
      <c r="K306" s="251" t="s">
        <v>2014</v>
      </c>
      <c r="L306" s="252" t="s">
        <v>2013</v>
      </c>
      <c r="M306" s="252" t="s">
        <v>1172</v>
      </c>
      <c r="N306" s="252" t="s">
        <v>353</v>
      </c>
      <c r="O306" s="253">
        <v>41174</v>
      </c>
      <c r="P306" s="254" t="s">
        <v>2015</v>
      </c>
      <c r="Q306" s="330" t="s">
        <v>2016</v>
      </c>
      <c r="R306" s="255" t="s">
        <v>2017</v>
      </c>
      <c r="S306" s="229"/>
      <c r="T306" s="209"/>
    </row>
    <row r="307" spans="1:20">
      <c r="A307" s="229">
        <v>295</v>
      </c>
      <c r="B307" s="230" t="s">
        <v>2018</v>
      </c>
      <c r="C307" s="230" t="s">
        <v>2018</v>
      </c>
      <c r="D307" s="231" t="s">
        <v>2019</v>
      </c>
      <c r="E307" s="230">
        <f>VLOOKUP(B307,'NEW JARAK'!$B$2:$H$19998,7,FALSE)</f>
        <v>58.3</v>
      </c>
      <c r="F307" s="232" t="str">
        <f>VLOOKUP(G307,'AREA SPV &amp; AM'!$J$7:$K$22,2,FALSE)</f>
        <v>Elan Ruslaeni</v>
      </c>
      <c r="G307" s="229" t="s">
        <v>360</v>
      </c>
      <c r="H307" s="232" t="str">
        <f>VLOOKUP(I307,'AREA SPV &amp; AM'!$B$7:$C$88,2,FALSE)</f>
        <v>Irfan Maulana</v>
      </c>
      <c r="I307" s="229" t="s">
        <v>361</v>
      </c>
      <c r="J307" s="250">
        <v>41578</v>
      </c>
      <c r="K307" s="251" t="s">
        <v>2020</v>
      </c>
      <c r="L307" s="252" t="s">
        <v>65</v>
      </c>
      <c r="M307" s="252" t="s">
        <v>37</v>
      </c>
      <c r="N307" s="252" t="s">
        <v>38</v>
      </c>
      <c r="O307" s="253">
        <v>17115</v>
      </c>
      <c r="P307" s="254" t="s">
        <v>2021</v>
      </c>
      <c r="Q307" s="254" t="s">
        <v>2022</v>
      </c>
      <c r="R307" s="255" t="s">
        <v>2023</v>
      </c>
      <c r="S307" s="229"/>
      <c r="T307" s="209"/>
    </row>
    <row r="308" spans="1:20">
      <c r="A308" s="229">
        <v>296</v>
      </c>
      <c r="B308" s="230" t="s">
        <v>2024</v>
      </c>
      <c r="C308" s="230" t="s">
        <v>2025</v>
      </c>
      <c r="D308" s="231" t="s">
        <v>2026</v>
      </c>
      <c r="E308" s="230">
        <f>VLOOKUP(B308,'NEW JARAK'!$B$2:$H$19998,7,FALSE)</f>
        <v>65.6</v>
      </c>
      <c r="F308" s="232" t="str">
        <f>VLOOKUP(G308,'AREA SPV &amp; AM'!$J$7:$K$22,2,FALSE)</f>
        <v>Triyono Bin Yoso Pawiro</v>
      </c>
      <c r="G308" s="229" t="s">
        <v>33</v>
      </c>
      <c r="H308" s="232" t="str">
        <f>VLOOKUP(I308,'AREA SPV &amp; AM'!$B$7:$C$88,2,FALSE)</f>
        <v>Agus Piali</v>
      </c>
      <c r="I308" s="229" t="s">
        <v>34</v>
      </c>
      <c r="J308" s="250">
        <v>41578</v>
      </c>
      <c r="K308" s="251" t="s">
        <v>2027</v>
      </c>
      <c r="L308" s="252" t="s">
        <v>432</v>
      </c>
      <c r="M308" s="252" t="s">
        <v>57</v>
      </c>
      <c r="N308" s="252" t="s">
        <v>38</v>
      </c>
      <c r="O308" s="253">
        <v>17145</v>
      </c>
      <c r="P308" s="254" t="s">
        <v>2028</v>
      </c>
      <c r="Q308" s="330" t="s">
        <v>2029</v>
      </c>
      <c r="R308" s="255" t="s">
        <v>2030</v>
      </c>
      <c r="S308" s="229"/>
      <c r="T308" s="209"/>
    </row>
    <row r="309" customHeight="1" spans="1:20">
      <c r="A309" s="229">
        <v>297</v>
      </c>
      <c r="B309" s="230" t="s">
        <v>2031</v>
      </c>
      <c r="C309" s="230" t="s">
        <v>2031</v>
      </c>
      <c r="D309" s="231" t="s">
        <v>2032</v>
      </c>
      <c r="E309" s="230">
        <f>VLOOKUP(B309,'NEW JARAK'!$B$2:$H$19998,7,FALSE)</f>
        <v>61.4</v>
      </c>
      <c r="F309" s="232" t="str">
        <f>VLOOKUP(G309,'AREA SPV &amp; AM'!$J$7:$K$22,2,FALSE)</f>
        <v>Rochmad Rochmadon</v>
      </c>
      <c r="G309" s="229" t="s">
        <v>312</v>
      </c>
      <c r="H309" s="232" t="str">
        <f>VLOOKUP(I309,'AREA SPV &amp; AM'!$B$7:$C$88,2,FALSE)</f>
        <v>Razief Noor Alhijarah</v>
      </c>
      <c r="I309" s="229" t="s">
        <v>313</v>
      </c>
      <c r="J309" s="250">
        <v>41607</v>
      </c>
      <c r="K309" s="251" t="s">
        <v>2033</v>
      </c>
      <c r="L309" s="252" t="s">
        <v>65</v>
      </c>
      <c r="M309" s="252" t="s">
        <v>37</v>
      </c>
      <c r="N309" s="252" t="s">
        <v>38</v>
      </c>
      <c r="O309" s="253">
        <v>17115</v>
      </c>
      <c r="P309" s="254" t="s">
        <v>2034</v>
      </c>
      <c r="Q309" s="254" t="s">
        <v>2035</v>
      </c>
      <c r="R309" s="255" t="s">
        <v>2036</v>
      </c>
      <c r="S309" s="229"/>
      <c r="T309" s="209"/>
    </row>
    <row r="310" spans="1:20">
      <c r="A310" s="229">
        <v>298</v>
      </c>
      <c r="B310" s="230" t="s">
        <v>2037</v>
      </c>
      <c r="C310" s="230" t="s">
        <v>2037</v>
      </c>
      <c r="D310" s="231" t="s">
        <v>2038</v>
      </c>
      <c r="E310" s="230">
        <f>VLOOKUP(B310,'NEW JARAK'!$B$2:$H$19998,7,FALSE)</f>
        <v>54.1</v>
      </c>
      <c r="F310" s="232" t="str">
        <f>VLOOKUP(G310,'AREA SPV &amp; AM'!$J$7:$K$22,2,FALSE)</f>
        <v>Asep Setiawan</v>
      </c>
      <c r="G310" s="229" t="s">
        <v>134</v>
      </c>
      <c r="H310" s="232" t="str">
        <f>VLOOKUP(I310,'AREA SPV &amp; AM'!$B$7:$C$88,2,FALSE)</f>
        <v>Toto Yunianto</v>
      </c>
      <c r="I310" s="229" t="s">
        <v>135</v>
      </c>
      <c r="J310" s="250">
        <v>41624</v>
      </c>
      <c r="K310" s="251" t="s">
        <v>2039</v>
      </c>
      <c r="L310" s="252" t="s">
        <v>764</v>
      </c>
      <c r="M310" s="252" t="s">
        <v>48</v>
      </c>
      <c r="N310" s="252" t="s">
        <v>49</v>
      </c>
      <c r="O310" s="253">
        <v>17510</v>
      </c>
      <c r="P310" s="254" t="s">
        <v>2040</v>
      </c>
      <c r="Q310" s="330" t="s">
        <v>2041</v>
      </c>
      <c r="R310" s="255" t="s">
        <v>2042</v>
      </c>
      <c r="S310" s="229"/>
      <c r="T310" s="209"/>
    </row>
    <row r="311" spans="1:20">
      <c r="A311" s="229">
        <v>299</v>
      </c>
      <c r="B311" s="230" t="s">
        <v>2043</v>
      </c>
      <c r="C311" s="230" t="s">
        <v>2043</v>
      </c>
      <c r="D311" s="231" t="s">
        <v>2044</v>
      </c>
      <c r="E311" s="230">
        <f>VLOOKUP(B311,'NEW JARAK'!$B$2:$H$19998,7,FALSE)</f>
        <v>47</v>
      </c>
      <c r="F311" s="232" t="str">
        <f>VLOOKUP(G311,'AREA SPV &amp; AM'!$J$7:$K$22,2,FALSE)</f>
        <v>Suharno</v>
      </c>
      <c r="G311" s="229" t="s">
        <v>78</v>
      </c>
      <c r="H311" s="232" t="str">
        <f>VLOOKUP(I311,'AREA SPV &amp; AM'!$B$7:$C$88,2,FALSE)</f>
        <v>Rizki Hikmatul Rahmawan</v>
      </c>
      <c r="I311" s="229" t="s">
        <v>120</v>
      </c>
      <c r="J311" s="250">
        <v>41629</v>
      </c>
      <c r="K311" s="251" t="s">
        <v>2045</v>
      </c>
      <c r="L311" s="252" t="s">
        <v>2044</v>
      </c>
      <c r="M311" s="252" t="s">
        <v>2046</v>
      </c>
      <c r="N311" s="252" t="s">
        <v>236</v>
      </c>
      <c r="O311" s="253">
        <v>41285</v>
      </c>
      <c r="P311" s="254" t="s">
        <v>2047</v>
      </c>
      <c r="Q311" s="330" t="s">
        <v>2048</v>
      </c>
      <c r="R311" s="255" t="s">
        <v>2049</v>
      </c>
      <c r="S311" s="229"/>
      <c r="T311" s="209"/>
    </row>
    <row r="312" spans="1:20">
      <c r="A312" s="229">
        <v>300</v>
      </c>
      <c r="B312" s="230" t="s">
        <v>2050</v>
      </c>
      <c r="C312" s="230" t="s">
        <v>2050</v>
      </c>
      <c r="D312" s="231" t="s">
        <v>2051</v>
      </c>
      <c r="E312" s="230">
        <f>VLOOKUP(B312,'NEW JARAK'!$B$2:$H$19998,7,FALSE)</f>
        <v>61</v>
      </c>
      <c r="F312" s="232" t="str">
        <f>VLOOKUP(G312,'AREA SPV &amp; AM'!$J$7:$K$22,2,FALSE)</f>
        <v>Asep Setiawan</v>
      </c>
      <c r="G312" s="229" t="s">
        <v>134</v>
      </c>
      <c r="H312" s="232" t="str">
        <f>VLOOKUP(I312,'AREA SPV &amp; AM'!$B$7:$C$88,2,FALSE)</f>
        <v>Toto Yunianto</v>
      </c>
      <c r="I312" s="229" t="s">
        <v>135</v>
      </c>
      <c r="J312" s="250">
        <v>41638</v>
      </c>
      <c r="K312" s="251" t="s">
        <v>2052</v>
      </c>
      <c r="L312" s="252" t="s">
        <v>94</v>
      </c>
      <c r="M312" s="252" t="s">
        <v>95</v>
      </c>
      <c r="N312" s="252" t="s">
        <v>38</v>
      </c>
      <c r="O312" s="253">
        <v>17113</v>
      </c>
      <c r="P312" s="254" t="s">
        <v>2053</v>
      </c>
      <c r="Q312" s="330" t="s">
        <v>2054</v>
      </c>
      <c r="R312" s="255" t="s">
        <v>2055</v>
      </c>
      <c r="S312" s="229"/>
      <c r="T312" s="209"/>
    </row>
    <row r="313" spans="1:20">
      <c r="A313" s="229">
        <v>301</v>
      </c>
      <c r="B313" s="230" t="s">
        <v>2056</v>
      </c>
      <c r="C313" s="230" t="s">
        <v>2056</v>
      </c>
      <c r="D313" s="231" t="s">
        <v>2057</v>
      </c>
      <c r="E313" s="230">
        <f>VLOOKUP(B313,'NEW JARAK'!$B$2:$H$19998,7,FALSE)</f>
        <v>19.2</v>
      </c>
      <c r="F313" s="232" t="str">
        <f>VLOOKUP(G313,'AREA SPV &amp; AM'!$J$7:$K$22,2,FALSE)</f>
        <v>Asep Setiawan</v>
      </c>
      <c r="G313" s="229" t="s">
        <v>134</v>
      </c>
      <c r="H313" s="232" t="str">
        <f>VLOOKUP(I313,'AREA SPV &amp; AM'!$B$7:$C$88,2,FALSE)</f>
        <v>Toto Yunianto</v>
      </c>
      <c r="I313" s="229" t="s">
        <v>135</v>
      </c>
      <c r="J313" s="250">
        <v>41639</v>
      </c>
      <c r="K313" s="251" t="s">
        <v>2058</v>
      </c>
      <c r="L313" s="252" t="s">
        <v>2057</v>
      </c>
      <c r="M313" s="252" t="s">
        <v>495</v>
      </c>
      <c r="N313" s="252" t="s">
        <v>353</v>
      </c>
      <c r="O313" s="253">
        <v>41171</v>
      </c>
      <c r="P313" s="254" t="s">
        <v>2059</v>
      </c>
      <c r="Q313" s="254" t="s">
        <v>2060</v>
      </c>
      <c r="R313" s="255" t="s">
        <v>2061</v>
      </c>
      <c r="S313" s="229"/>
      <c r="T313" s="209"/>
    </row>
    <row r="314" spans="1:20">
      <c r="A314" s="229">
        <v>302</v>
      </c>
      <c r="B314" s="230" t="s">
        <v>2062</v>
      </c>
      <c r="C314" s="230" t="s">
        <v>2063</v>
      </c>
      <c r="D314" s="231" t="s">
        <v>2064</v>
      </c>
      <c r="E314" s="230">
        <f>VLOOKUP(B314,'NEW JARAK'!$B$2:$H$19998,7,FALSE)</f>
        <v>59.3</v>
      </c>
      <c r="F314" s="232" t="str">
        <f>VLOOKUP(G314,'AREA SPV &amp; AM'!$J$7:$K$22,2,FALSE)</f>
        <v>Suharno</v>
      </c>
      <c r="G314" s="229" t="s">
        <v>78</v>
      </c>
      <c r="H314" s="232" t="str">
        <f>VLOOKUP(I314,'AREA SPV &amp; AM'!$B$7:$C$88,2,FALSE)</f>
        <v>Rizki Hikmatul Rahmawan</v>
      </c>
      <c r="I314" s="229" t="s">
        <v>120</v>
      </c>
      <c r="J314" s="250">
        <v>41644</v>
      </c>
      <c r="K314" s="251" t="s">
        <v>2065</v>
      </c>
      <c r="L314" s="252" t="s">
        <v>2064</v>
      </c>
      <c r="M314" s="252" t="s">
        <v>235</v>
      </c>
      <c r="N314" s="252" t="s">
        <v>236</v>
      </c>
      <c r="O314" s="253">
        <v>41281</v>
      </c>
      <c r="P314" s="254" t="s">
        <v>2066</v>
      </c>
      <c r="Q314" s="330" t="s">
        <v>2067</v>
      </c>
      <c r="R314" s="255" t="s">
        <v>2068</v>
      </c>
      <c r="S314" s="229"/>
      <c r="T314" s="209"/>
    </row>
    <row r="315" spans="1:20">
      <c r="A315" s="229">
        <v>303</v>
      </c>
      <c r="B315" s="230" t="s">
        <v>2069</v>
      </c>
      <c r="C315" s="230" t="s">
        <v>2069</v>
      </c>
      <c r="D315" s="231" t="s">
        <v>2070</v>
      </c>
      <c r="E315" s="230">
        <f>VLOOKUP(B315,'NEW JARAK'!$B$2:$H$19998,7,FALSE)</f>
        <v>59.7</v>
      </c>
      <c r="F315" s="232" t="str">
        <f>VLOOKUP(G315,'AREA SPV &amp; AM'!$J$7:$K$22,2,FALSE)</f>
        <v>Suharno</v>
      </c>
      <c r="G315" s="229" t="s">
        <v>78</v>
      </c>
      <c r="H315" s="232" t="str">
        <f>VLOOKUP(I315,'AREA SPV &amp; AM'!$B$7:$C$88,2,FALSE)</f>
        <v>Priyan Muharofian</v>
      </c>
      <c r="I315" s="229" t="s">
        <v>79</v>
      </c>
      <c r="J315" s="250">
        <v>41655</v>
      </c>
      <c r="K315" s="251" t="s">
        <v>2071</v>
      </c>
      <c r="L315" s="252" t="s">
        <v>94</v>
      </c>
      <c r="M315" s="252" t="s">
        <v>95</v>
      </c>
      <c r="N315" s="252" t="s">
        <v>38</v>
      </c>
      <c r="O315" s="253">
        <v>17113</v>
      </c>
      <c r="P315" s="254" t="s">
        <v>2072</v>
      </c>
      <c r="Q315" s="254" t="s">
        <v>2073</v>
      </c>
      <c r="R315" s="255" t="s">
        <v>2074</v>
      </c>
      <c r="S315" s="229"/>
      <c r="T315" s="209"/>
    </row>
    <row r="316" spans="1:20">
      <c r="A316" s="229">
        <v>304</v>
      </c>
      <c r="B316" s="230" t="s">
        <v>2075</v>
      </c>
      <c r="C316" s="230" t="s">
        <v>2075</v>
      </c>
      <c r="D316" s="231" t="s">
        <v>2076</v>
      </c>
      <c r="E316" s="230">
        <f>VLOOKUP(B316,'NEW JARAK'!$B$2:$H$19998,7,FALSE)</f>
        <v>67.1</v>
      </c>
      <c r="F316" s="232" t="str">
        <f>VLOOKUP(G316,'AREA SPV &amp; AM'!$J$7:$K$22,2,FALSE)</f>
        <v>Asep Setiawan</v>
      </c>
      <c r="G316" s="229" t="s">
        <v>134</v>
      </c>
      <c r="H316" s="232" t="str">
        <f>VLOOKUP(I316,'AREA SPV &amp; AM'!$B$7:$C$88,2,FALSE)</f>
        <v>Toto Yunianto</v>
      </c>
      <c r="I316" s="229" t="s">
        <v>135</v>
      </c>
      <c r="J316" s="250">
        <v>41656</v>
      </c>
      <c r="K316" s="251" t="s">
        <v>2077</v>
      </c>
      <c r="L316" s="252" t="s">
        <v>432</v>
      </c>
      <c r="M316" s="252" t="s">
        <v>57</v>
      </c>
      <c r="N316" s="252" t="s">
        <v>38</v>
      </c>
      <c r="O316" s="253">
        <v>17145</v>
      </c>
      <c r="P316" s="254" t="s">
        <v>2078</v>
      </c>
      <c r="Q316" s="330" t="s">
        <v>2079</v>
      </c>
      <c r="R316" s="255" t="s">
        <v>2080</v>
      </c>
      <c r="S316" s="229"/>
      <c r="T316" s="209"/>
    </row>
    <row r="317" spans="1:20">
      <c r="A317" s="229">
        <v>305</v>
      </c>
      <c r="B317" s="230" t="s">
        <v>2081</v>
      </c>
      <c r="C317" s="230" t="s">
        <v>2081</v>
      </c>
      <c r="D317" s="231" t="s">
        <v>2082</v>
      </c>
      <c r="E317" s="230">
        <f>VLOOKUP(B317,'NEW JARAK'!$B$2:$H$19998,7,FALSE)</f>
        <v>8.9</v>
      </c>
      <c r="F317" s="232" t="str">
        <f>VLOOKUP(G317,'AREA SPV &amp; AM'!$J$7:$K$22,2,FALSE)</f>
        <v>Elan Ruslaeni</v>
      </c>
      <c r="G317" s="229" t="s">
        <v>360</v>
      </c>
      <c r="H317" s="232" t="str">
        <f>VLOOKUP(I317,'AREA SPV &amp; AM'!$B$7:$C$88,2,FALSE)</f>
        <v>Irfan Maulana</v>
      </c>
      <c r="I317" s="229" t="s">
        <v>361</v>
      </c>
      <c r="J317" s="250">
        <v>41657</v>
      </c>
      <c r="K317" s="251" t="s">
        <v>2083</v>
      </c>
      <c r="L317" s="252" t="s">
        <v>2084</v>
      </c>
      <c r="M317" s="252" t="s">
        <v>56</v>
      </c>
      <c r="N317" s="252" t="s">
        <v>115</v>
      </c>
      <c r="O317" s="253">
        <v>41376</v>
      </c>
      <c r="P317" s="254" t="s">
        <v>2085</v>
      </c>
      <c r="Q317" s="254" t="s">
        <v>2086</v>
      </c>
      <c r="R317" s="255" t="s">
        <v>2087</v>
      </c>
      <c r="S317" s="229"/>
      <c r="T317" s="209"/>
    </row>
    <row r="318" spans="1:20">
      <c r="A318" s="229">
        <v>306</v>
      </c>
      <c r="B318" s="230" t="s">
        <v>2088</v>
      </c>
      <c r="C318" s="230" t="s">
        <v>2088</v>
      </c>
      <c r="D318" s="231" t="s">
        <v>2089</v>
      </c>
      <c r="E318" s="230">
        <f>VLOOKUP(B318,'NEW JARAK'!$B$2:$H$19998,7,FALSE)</f>
        <v>56.9</v>
      </c>
      <c r="F318" s="232" t="str">
        <f>VLOOKUP(G318,'AREA SPV &amp; AM'!$J$7:$K$22,2,FALSE)</f>
        <v>Asep Setiawan</v>
      </c>
      <c r="G318" s="229" t="s">
        <v>134</v>
      </c>
      <c r="H318" s="232" t="str">
        <f>VLOOKUP(I318,'AREA SPV &amp; AM'!$B$7:$C$88,2,FALSE)</f>
        <v>Toto Yunianto</v>
      </c>
      <c r="I318" s="229" t="s">
        <v>135</v>
      </c>
      <c r="J318" s="250">
        <v>41667</v>
      </c>
      <c r="K318" s="251" t="s">
        <v>2090</v>
      </c>
      <c r="L318" s="252" t="s">
        <v>244</v>
      </c>
      <c r="M318" s="252" t="s">
        <v>245</v>
      </c>
      <c r="N318" s="252" t="s">
        <v>38</v>
      </c>
      <c r="O318" s="253">
        <v>17158</v>
      </c>
      <c r="P318" s="254" t="s">
        <v>2091</v>
      </c>
      <c r="Q318" s="330" t="s">
        <v>2092</v>
      </c>
      <c r="R318" s="255" t="s">
        <v>2093</v>
      </c>
      <c r="S318" s="229"/>
      <c r="T318" s="209"/>
    </row>
    <row r="319" spans="1:20">
      <c r="A319" s="229">
        <v>307</v>
      </c>
      <c r="B319" s="230" t="s">
        <v>2094</v>
      </c>
      <c r="C319" s="230" t="s">
        <v>2094</v>
      </c>
      <c r="D319" s="231" t="s">
        <v>2095</v>
      </c>
      <c r="E319" s="230">
        <f>VLOOKUP(B319,'NEW JARAK'!$B$2:$H$19998,7,FALSE)</f>
        <v>67.5</v>
      </c>
      <c r="F319" s="232" t="str">
        <f>VLOOKUP(G319,'AREA SPV &amp; AM'!$J$7:$K$22,2,FALSE)</f>
        <v>Suharno</v>
      </c>
      <c r="G319" s="229" t="s">
        <v>78</v>
      </c>
      <c r="H319" s="232" t="str">
        <f>VLOOKUP(I319,'AREA SPV &amp; AM'!$B$7:$C$88,2,FALSE)</f>
        <v>Rizki Hikmatul Rahmawan</v>
      </c>
      <c r="I319" s="229" t="s">
        <v>120</v>
      </c>
      <c r="J319" s="250">
        <v>41667</v>
      </c>
      <c r="K319" s="251" t="s">
        <v>2096</v>
      </c>
      <c r="L319" s="252" t="s">
        <v>552</v>
      </c>
      <c r="M319" s="252" t="s">
        <v>553</v>
      </c>
      <c r="N319" s="252" t="s">
        <v>49</v>
      </c>
      <c r="O319" s="253">
        <v>17320</v>
      </c>
      <c r="P319" s="254" t="s">
        <v>2097</v>
      </c>
      <c r="Q319" s="330" t="s">
        <v>2098</v>
      </c>
      <c r="R319" s="255" t="s">
        <v>2099</v>
      </c>
      <c r="S319" s="229"/>
      <c r="T319" s="209"/>
    </row>
    <row r="320" spans="1:20">
      <c r="A320" s="229">
        <v>308</v>
      </c>
      <c r="B320" s="230" t="s">
        <v>2100</v>
      </c>
      <c r="C320" s="230" t="s">
        <v>2100</v>
      </c>
      <c r="D320" s="231" t="s">
        <v>2101</v>
      </c>
      <c r="E320" s="230">
        <f>VLOOKUP(B320,'NEW JARAK'!$B$2:$H$19998,7,FALSE)</f>
        <v>34.7</v>
      </c>
      <c r="F320" s="232" t="str">
        <f>VLOOKUP(G320,'AREA SPV &amp; AM'!$J$7:$K$22,2,FALSE)</f>
        <v>Triyono Bin Yoso Pawiro</v>
      </c>
      <c r="G320" s="229" t="s">
        <v>33</v>
      </c>
      <c r="H320" s="232" t="str">
        <f>VLOOKUP(I320,'AREA SPV &amp; AM'!$B$7:$C$88,2,FALSE)</f>
        <v>Agus Piali</v>
      </c>
      <c r="I320" s="229" t="s">
        <v>34</v>
      </c>
      <c r="J320" s="250">
        <v>41668</v>
      </c>
      <c r="K320" s="251" t="s">
        <v>2102</v>
      </c>
      <c r="L320" s="252" t="s">
        <v>2103</v>
      </c>
      <c r="M320" s="252" t="s">
        <v>114</v>
      </c>
      <c r="N320" s="252" t="s">
        <v>115</v>
      </c>
      <c r="O320" s="253">
        <v>41316</v>
      </c>
      <c r="P320" s="254" t="s">
        <v>2104</v>
      </c>
      <c r="Q320" s="330" t="s">
        <v>2105</v>
      </c>
      <c r="R320" s="255" t="s">
        <v>2106</v>
      </c>
      <c r="S320" s="229"/>
      <c r="T320" s="209"/>
    </row>
    <row r="321" spans="1:20">
      <c r="A321" s="229">
        <v>309</v>
      </c>
      <c r="B321" s="230" t="s">
        <v>2107</v>
      </c>
      <c r="C321" s="230" t="s">
        <v>2107</v>
      </c>
      <c r="D321" s="231" t="s">
        <v>2108</v>
      </c>
      <c r="E321" s="230">
        <f>VLOOKUP(B321,'NEW JARAK'!$B$2:$H$19998,7,FALSE)</f>
        <v>56</v>
      </c>
      <c r="F321" s="232" t="str">
        <f>VLOOKUP(G321,'AREA SPV &amp; AM'!$J$7:$K$22,2,FALSE)</f>
        <v>Mahrus</v>
      </c>
      <c r="G321" s="229" t="s">
        <v>141</v>
      </c>
      <c r="H321" s="232" t="str">
        <f>VLOOKUP(I321,'AREA SPV &amp; AM'!$B$7:$C$88,2,FALSE)</f>
        <v>Epi Sumantri</v>
      </c>
      <c r="I321" s="229" t="s">
        <v>142</v>
      </c>
      <c r="J321" s="250">
        <v>41669</v>
      </c>
      <c r="K321" s="251" t="s">
        <v>2109</v>
      </c>
      <c r="L321" s="252" t="s">
        <v>391</v>
      </c>
      <c r="M321" s="252" t="s">
        <v>336</v>
      </c>
      <c r="N321" s="252" t="s">
        <v>49</v>
      </c>
      <c r="O321" s="253">
        <v>17330</v>
      </c>
      <c r="P321" s="254" t="s">
        <v>2110</v>
      </c>
      <c r="Q321" s="330" t="s">
        <v>2111</v>
      </c>
      <c r="R321" s="255" t="s">
        <v>2112</v>
      </c>
      <c r="S321" s="229"/>
      <c r="T321" s="209"/>
    </row>
    <row r="322" customHeight="1" spans="1:20">
      <c r="A322" s="229">
        <v>310</v>
      </c>
      <c r="B322" s="230" t="s">
        <v>2113</v>
      </c>
      <c r="C322" s="230" t="s">
        <v>2113</v>
      </c>
      <c r="D322" s="231" t="s">
        <v>2114</v>
      </c>
      <c r="E322" s="230">
        <f>VLOOKUP(B322,'NEW JARAK'!$B$2:$H$19998,7,FALSE)</f>
        <v>61.1</v>
      </c>
      <c r="F322" s="232" t="str">
        <f>VLOOKUP(G322,'AREA SPV &amp; AM'!$J$7:$K$22,2,FALSE)</f>
        <v>Asep Setiawan</v>
      </c>
      <c r="G322" s="229" t="s">
        <v>134</v>
      </c>
      <c r="H322" s="232" t="str">
        <f>VLOOKUP(I322,'AREA SPV &amp; AM'!$B$7:$C$88,2,FALSE)</f>
        <v>Toto Yunianto</v>
      </c>
      <c r="I322" s="229" t="s">
        <v>135</v>
      </c>
      <c r="J322" s="250">
        <v>41669</v>
      </c>
      <c r="K322" s="251" t="s">
        <v>2115</v>
      </c>
      <c r="L322" s="252" t="s">
        <v>2116</v>
      </c>
      <c r="M322" s="252" t="s">
        <v>605</v>
      </c>
      <c r="N322" s="252" t="s">
        <v>115</v>
      </c>
      <c r="O322" s="253">
        <v>41353</v>
      </c>
      <c r="P322" s="254" t="s">
        <v>2117</v>
      </c>
      <c r="Q322" s="330" t="s">
        <v>2118</v>
      </c>
      <c r="R322" s="255" t="s">
        <v>2119</v>
      </c>
      <c r="S322" s="229"/>
      <c r="T322" s="209"/>
    </row>
    <row r="323" spans="1:20">
      <c r="A323" s="229">
        <v>311</v>
      </c>
      <c r="B323" s="230" t="s">
        <v>2120</v>
      </c>
      <c r="C323" s="230" t="s">
        <v>2120</v>
      </c>
      <c r="D323" s="231" t="s">
        <v>2121</v>
      </c>
      <c r="E323" s="230">
        <f>VLOOKUP(B323,'NEW JARAK'!$B$2:$H$19998,7,FALSE)</f>
        <v>20.2</v>
      </c>
      <c r="F323" s="232" t="str">
        <f>VLOOKUP(G323,'AREA SPV &amp; AM'!$J$7:$K$22,2,FALSE)</f>
        <v>Suharno</v>
      </c>
      <c r="G323" s="229" t="s">
        <v>78</v>
      </c>
      <c r="H323" s="232" t="str">
        <f>VLOOKUP(I323,'AREA SPV &amp; AM'!$B$7:$C$88,2,FALSE)</f>
        <v>Rizki Hikmatul Rahmawan</v>
      </c>
      <c r="I323" s="229" t="s">
        <v>120</v>
      </c>
      <c r="J323" s="250">
        <v>41669</v>
      </c>
      <c r="K323" s="251" t="s">
        <v>2122</v>
      </c>
      <c r="L323" s="252" t="s">
        <v>2123</v>
      </c>
      <c r="M323" s="252" t="s">
        <v>2123</v>
      </c>
      <c r="N323" s="252" t="s">
        <v>353</v>
      </c>
      <c r="O323" s="253">
        <v>41182</v>
      </c>
      <c r="P323" s="254" t="s">
        <v>2124</v>
      </c>
      <c r="Q323" s="254" t="s">
        <v>2125</v>
      </c>
      <c r="R323" s="255" t="s">
        <v>2126</v>
      </c>
      <c r="S323" s="229"/>
      <c r="T323" s="209"/>
    </row>
    <row r="324" spans="1:20">
      <c r="A324" s="229">
        <v>312</v>
      </c>
      <c r="B324" s="230" t="s">
        <v>2127</v>
      </c>
      <c r="C324" s="230" t="s">
        <v>2127</v>
      </c>
      <c r="D324" s="231" t="s">
        <v>2128</v>
      </c>
      <c r="E324" s="230">
        <f>VLOOKUP(B324,'NEW JARAK'!$B$2:$H$19998,7,FALSE)</f>
        <v>17.4</v>
      </c>
      <c r="F324" s="232" t="str">
        <f>VLOOKUP(G324,'AREA SPV &amp; AM'!$J$7:$K$22,2,FALSE)</f>
        <v>Elan Ruslaeni</v>
      </c>
      <c r="G324" s="229" t="s">
        <v>360</v>
      </c>
      <c r="H324" s="232" t="str">
        <f>VLOOKUP(I324,'AREA SPV &amp; AM'!$B$7:$C$88,2,FALSE)</f>
        <v>Irfan Maulana</v>
      </c>
      <c r="I324" s="229" t="s">
        <v>361</v>
      </c>
      <c r="J324" s="250">
        <v>41684</v>
      </c>
      <c r="K324" s="251" t="s">
        <v>2129</v>
      </c>
      <c r="L324" s="252" t="s">
        <v>2130</v>
      </c>
      <c r="M324" s="252" t="s">
        <v>1562</v>
      </c>
      <c r="N324" s="252" t="s">
        <v>353</v>
      </c>
      <c r="O324" s="253">
        <v>41151</v>
      </c>
      <c r="P324" s="254" t="s">
        <v>2131</v>
      </c>
      <c r="Q324" s="330" t="s">
        <v>2132</v>
      </c>
      <c r="R324" s="255" t="s">
        <v>2133</v>
      </c>
      <c r="S324" s="229"/>
      <c r="T324" s="209"/>
    </row>
    <row r="325" spans="1:20">
      <c r="A325" s="229">
        <v>313</v>
      </c>
      <c r="B325" s="230" t="s">
        <v>2134</v>
      </c>
      <c r="C325" s="230" t="s">
        <v>2134</v>
      </c>
      <c r="D325" s="231" t="s">
        <v>2135</v>
      </c>
      <c r="E325" s="230">
        <f>VLOOKUP(B325,'NEW JARAK'!$B$2:$H$19998,7,FALSE)</f>
        <v>58.9</v>
      </c>
      <c r="F325" s="232" t="str">
        <f>VLOOKUP(G325,'AREA SPV &amp; AM'!$J$7:$K$22,2,FALSE)</f>
        <v>Triyono Bin Yoso Pawiro</v>
      </c>
      <c r="G325" s="229" t="s">
        <v>33</v>
      </c>
      <c r="H325" s="232" t="str">
        <f>VLOOKUP(I325,'AREA SPV &amp; AM'!$B$7:$C$88,2,FALSE)</f>
        <v>Agus Piali</v>
      </c>
      <c r="I325" s="229" t="s">
        <v>34</v>
      </c>
      <c r="J325" s="250">
        <v>41685</v>
      </c>
      <c r="K325" s="251" t="s">
        <v>2136</v>
      </c>
      <c r="L325" s="252" t="s">
        <v>94</v>
      </c>
      <c r="M325" s="252" t="s">
        <v>95</v>
      </c>
      <c r="N325" s="252" t="s">
        <v>38</v>
      </c>
      <c r="O325" s="253">
        <v>17113</v>
      </c>
      <c r="P325" s="254" t="s">
        <v>2137</v>
      </c>
      <c r="Q325" s="254" t="s">
        <v>2138</v>
      </c>
      <c r="R325" s="255" t="s">
        <v>2139</v>
      </c>
      <c r="S325" s="229"/>
      <c r="T325" s="209"/>
    </row>
    <row r="326" customHeight="1" spans="1:20">
      <c r="A326" s="229">
        <v>314</v>
      </c>
      <c r="B326" s="230" t="s">
        <v>2140</v>
      </c>
      <c r="C326" s="230" t="s">
        <v>2140</v>
      </c>
      <c r="D326" s="231" t="s">
        <v>2141</v>
      </c>
      <c r="E326" s="230">
        <f>VLOOKUP(B326,'NEW JARAK'!$B$2:$H$19998,7,FALSE)</f>
        <v>9</v>
      </c>
      <c r="F326" s="232" t="str">
        <f>VLOOKUP(G326,'AREA SPV &amp; AM'!$J$7:$K$22,2,FALSE)</f>
        <v>Asep Setiawan</v>
      </c>
      <c r="G326" s="229" t="s">
        <v>134</v>
      </c>
      <c r="H326" s="232" t="str">
        <f>VLOOKUP(I326,'AREA SPV &amp; AM'!$B$7:$C$88,2,FALSE)</f>
        <v>Toto Yunianto</v>
      </c>
      <c r="I326" s="229" t="s">
        <v>135</v>
      </c>
      <c r="J326" s="250">
        <v>41694</v>
      </c>
      <c r="K326" s="251" t="s">
        <v>2142</v>
      </c>
      <c r="L326" s="252" t="s">
        <v>2141</v>
      </c>
      <c r="M326" s="252" t="s">
        <v>56</v>
      </c>
      <c r="N326" s="252" t="s">
        <v>115</v>
      </c>
      <c r="O326" s="253">
        <v>41376</v>
      </c>
      <c r="P326" s="254" t="s">
        <v>2143</v>
      </c>
      <c r="Q326" s="254" t="s">
        <v>2144</v>
      </c>
      <c r="R326" s="255" t="s">
        <v>2145</v>
      </c>
      <c r="S326" s="229"/>
      <c r="T326" s="209"/>
    </row>
    <row r="327" spans="1:20">
      <c r="A327" s="229">
        <v>315</v>
      </c>
      <c r="B327" s="230" t="s">
        <v>2146</v>
      </c>
      <c r="C327" s="230" t="s">
        <v>2146</v>
      </c>
      <c r="D327" s="231" t="s">
        <v>2147</v>
      </c>
      <c r="E327" s="230">
        <f>VLOOKUP(B327,'NEW JARAK'!$B$2:$H$19998,7,FALSE)</f>
        <v>61.2</v>
      </c>
      <c r="F327" s="232" t="str">
        <f>VLOOKUP(G327,'AREA SPV &amp; AM'!$J$7:$K$22,2,FALSE)</f>
        <v>Elan Ruslaeni</v>
      </c>
      <c r="G327" s="229" t="s">
        <v>360</v>
      </c>
      <c r="H327" s="232" t="str">
        <f>VLOOKUP(I327,'AREA SPV &amp; AM'!$B$7:$C$88,2,FALSE)</f>
        <v>Irfan Maulana</v>
      </c>
      <c r="I327" s="229" t="s">
        <v>361</v>
      </c>
      <c r="J327" s="250">
        <v>41696</v>
      </c>
      <c r="K327" s="251" t="s">
        <v>2148</v>
      </c>
      <c r="L327" s="252" t="s">
        <v>2149</v>
      </c>
      <c r="M327" s="252" t="s">
        <v>245</v>
      </c>
      <c r="N327" s="252" t="s">
        <v>38</v>
      </c>
      <c r="O327" s="253">
        <v>17156</v>
      </c>
      <c r="P327" s="254" t="s">
        <v>2150</v>
      </c>
      <c r="Q327" s="330" t="s">
        <v>2151</v>
      </c>
      <c r="R327" s="255" t="s">
        <v>2152</v>
      </c>
      <c r="S327" s="229"/>
      <c r="T327" s="209"/>
    </row>
    <row r="328" customHeight="1" spans="1:20">
      <c r="A328" s="229">
        <v>316</v>
      </c>
      <c r="B328" s="230" t="s">
        <v>2153</v>
      </c>
      <c r="C328" s="230" t="s">
        <v>2153</v>
      </c>
      <c r="D328" s="231" t="s">
        <v>2154</v>
      </c>
      <c r="E328" s="230">
        <f>VLOOKUP(B328,'NEW JARAK'!$B$2:$H$19998,7,FALSE)</f>
        <v>64.1</v>
      </c>
      <c r="F328" s="232" t="str">
        <f>VLOOKUP(G328,'AREA SPV &amp; AM'!$J$7:$K$22,2,FALSE)</f>
        <v>Suharno</v>
      </c>
      <c r="G328" s="229" t="s">
        <v>78</v>
      </c>
      <c r="H328" s="232" t="str">
        <f>VLOOKUP(I328,'AREA SPV &amp; AM'!$B$7:$C$88,2,FALSE)</f>
        <v>Rizki Hikmatul Rahmawan</v>
      </c>
      <c r="I328" s="229" t="s">
        <v>120</v>
      </c>
      <c r="J328" s="250">
        <v>41696</v>
      </c>
      <c r="K328" s="251" t="s">
        <v>2155</v>
      </c>
      <c r="L328" s="252" t="s">
        <v>569</v>
      </c>
      <c r="M328" s="252" t="s">
        <v>37</v>
      </c>
      <c r="N328" s="252" t="s">
        <v>38</v>
      </c>
      <c r="O328" s="253">
        <v>17117</v>
      </c>
      <c r="P328" s="254" t="s">
        <v>2156</v>
      </c>
      <c r="Q328" s="254" t="s">
        <v>2157</v>
      </c>
      <c r="R328" s="255" t="s">
        <v>2158</v>
      </c>
      <c r="S328" s="229"/>
      <c r="T328" s="209"/>
    </row>
    <row r="329" spans="1:20">
      <c r="A329" s="229">
        <v>317</v>
      </c>
      <c r="B329" s="230" t="s">
        <v>2159</v>
      </c>
      <c r="C329" s="230" t="s">
        <v>2159</v>
      </c>
      <c r="D329" s="231" t="s">
        <v>2160</v>
      </c>
      <c r="E329" s="230">
        <f>VLOOKUP(B329,'NEW JARAK'!$B$2:$H$19998,7,FALSE)</f>
        <v>57.5</v>
      </c>
      <c r="F329" s="232" t="str">
        <f>VLOOKUP(G329,'AREA SPV &amp; AM'!$J$7:$K$22,2,FALSE)</f>
        <v>Asep Setiawan</v>
      </c>
      <c r="G329" s="229" t="s">
        <v>134</v>
      </c>
      <c r="H329" s="232" t="str">
        <f>VLOOKUP(I329,'AREA SPV &amp; AM'!$B$7:$C$88,2,FALSE)</f>
        <v>Toto Yunianto</v>
      </c>
      <c r="I329" s="229" t="s">
        <v>135</v>
      </c>
      <c r="J329" s="250">
        <v>41698</v>
      </c>
      <c r="K329" s="251" t="s">
        <v>2161</v>
      </c>
      <c r="L329" s="252" t="s">
        <v>244</v>
      </c>
      <c r="M329" s="252" t="s">
        <v>245</v>
      </c>
      <c r="N329" s="252" t="s">
        <v>38</v>
      </c>
      <c r="O329" s="253">
        <v>17158</v>
      </c>
      <c r="P329" s="254" t="s">
        <v>2162</v>
      </c>
      <c r="Q329" s="330" t="s">
        <v>2163</v>
      </c>
      <c r="R329" s="255" t="s">
        <v>2164</v>
      </c>
      <c r="S329" s="229"/>
      <c r="T329" s="209"/>
    </row>
    <row r="330" spans="1:20">
      <c r="A330" s="229">
        <v>318</v>
      </c>
      <c r="B330" s="230" t="s">
        <v>2165</v>
      </c>
      <c r="C330" s="230" t="s">
        <v>2165</v>
      </c>
      <c r="D330" s="231" t="s">
        <v>2166</v>
      </c>
      <c r="E330" s="230">
        <f>VLOOKUP(B330,'NEW JARAK'!$B$2:$H$19998,7,FALSE)</f>
        <v>57.9</v>
      </c>
      <c r="F330" s="232" t="str">
        <f>VLOOKUP(G330,'AREA SPV &amp; AM'!$J$7:$K$22,2,FALSE)</f>
        <v>Suharno</v>
      </c>
      <c r="G330" s="229" t="s">
        <v>78</v>
      </c>
      <c r="H330" s="232" t="str">
        <f>VLOOKUP(I330,'AREA SPV &amp; AM'!$B$7:$C$88,2,FALSE)</f>
        <v>Rizki Hikmatul Rahmawan</v>
      </c>
      <c r="I330" s="229" t="s">
        <v>120</v>
      </c>
      <c r="J330" s="250">
        <v>41698</v>
      </c>
      <c r="K330" s="251" t="s">
        <v>2167</v>
      </c>
      <c r="L330" s="252" t="s">
        <v>290</v>
      </c>
      <c r="M330" s="252" t="s">
        <v>291</v>
      </c>
      <c r="N330" s="252" t="s">
        <v>49</v>
      </c>
      <c r="O330" s="253">
        <v>17520</v>
      </c>
      <c r="P330" s="254" t="s">
        <v>2168</v>
      </c>
      <c r="Q330" s="254" t="s">
        <v>2169</v>
      </c>
      <c r="R330" s="255" t="s">
        <v>2170</v>
      </c>
      <c r="S330" s="229"/>
      <c r="T330" s="209"/>
    </row>
    <row r="331" customHeight="1" spans="1:20">
      <c r="A331" s="229">
        <v>319</v>
      </c>
      <c r="B331" s="230" t="s">
        <v>2171</v>
      </c>
      <c r="C331" s="230" t="s">
        <v>2171</v>
      </c>
      <c r="D331" s="231" t="s">
        <v>2172</v>
      </c>
      <c r="E331" s="230">
        <f>VLOOKUP(B331,'NEW JARAK'!$B$2:$H$19998,7,FALSE)</f>
        <v>49.1</v>
      </c>
      <c r="F331" s="232" t="str">
        <f>VLOOKUP(G331,'AREA SPV &amp; AM'!$J$7:$K$22,2,FALSE)</f>
        <v>Suharno</v>
      </c>
      <c r="G331" s="229" t="s">
        <v>78</v>
      </c>
      <c r="H331" s="232" t="str">
        <f>VLOOKUP(I331,'AREA SPV &amp; AM'!$B$7:$C$88,2,FALSE)</f>
        <v>Rizki Hikmatul Rahmawan</v>
      </c>
      <c r="I331" s="229" t="s">
        <v>120</v>
      </c>
      <c r="J331" s="250">
        <v>41698</v>
      </c>
      <c r="K331" s="251" t="s">
        <v>2173</v>
      </c>
      <c r="L331" s="252" t="s">
        <v>866</v>
      </c>
      <c r="M331" s="252" t="s">
        <v>866</v>
      </c>
      <c r="N331" s="252" t="s">
        <v>236</v>
      </c>
      <c r="O331" s="253">
        <v>41264</v>
      </c>
      <c r="P331" s="254" t="s">
        <v>2174</v>
      </c>
      <c r="Q331" s="330" t="s">
        <v>2175</v>
      </c>
      <c r="R331" s="255" t="s">
        <v>2176</v>
      </c>
      <c r="S331" s="229"/>
      <c r="T331" s="209"/>
    </row>
    <row r="332" spans="1:20">
      <c r="A332" s="229">
        <v>320</v>
      </c>
      <c r="B332" s="230" t="s">
        <v>2177</v>
      </c>
      <c r="C332" s="230" t="s">
        <v>2177</v>
      </c>
      <c r="D332" s="231" t="s">
        <v>2178</v>
      </c>
      <c r="E332" s="230">
        <f>VLOOKUP(B332,'NEW JARAK'!$B$2:$H$19998,7,FALSE)</f>
        <v>40.3</v>
      </c>
      <c r="F332" s="232" t="str">
        <f>VLOOKUP(G332,'AREA SPV &amp; AM'!$J$7:$K$22,2,FALSE)</f>
        <v>Agus Hermawan</v>
      </c>
      <c r="G332" s="229" t="s">
        <v>583</v>
      </c>
      <c r="H332" s="232" t="str">
        <f>VLOOKUP(I332,'AREA SPV &amp; AM'!$B$7:$C$88,2,FALSE)</f>
        <v>Ari Sudaryanto</v>
      </c>
      <c r="I332" s="229" t="s">
        <v>584</v>
      </c>
      <c r="J332" s="250">
        <v>41703</v>
      </c>
      <c r="K332" s="251" t="s">
        <v>2179</v>
      </c>
      <c r="L332" s="252" t="s">
        <v>2180</v>
      </c>
      <c r="M332" s="252" t="s">
        <v>1205</v>
      </c>
      <c r="N332" s="252" t="s">
        <v>115</v>
      </c>
      <c r="O332" s="253">
        <v>41385</v>
      </c>
      <c r="P332" s="254" t="s">
        <v>2181</v>
      </c>
      <c r="Q332" s="330" t="s">
        <v>2182</v>
      </c>
      <c r="R332" s="255" t="s">
        <v>2183</v>
      </c>
      <c r="S332" s="229"/>
      <c r="T332" s="209"/>
    </row>
    <row r="333" spans="1:20">
      <c r="A333" s="229">
        <v>321</v>
      </c>
      <c r="B333" s="230" t="s">
        <v>2184</v>
      </c>
      <c r="C333" s="230" t="s">
        <v>2184</v>
      </c>
      <c r="D333" s="231" t="s">
        <v>2185</v>
      </c>
      <c r="E333" s="230">
        <f>VLOOKUP(B333,'NEW JARAK'!$B$2:$H$19998,7,FALSE)</f>
        <v>21.7</v>
      </c>
      <c r="F333" s="232" t="str">
        <f>VLOOKUP(G333,'AREA SPV &amp; AM'!$J$7:$K$22,2,FALSE)</f>
        <v>Suharno</v>
      </c>
      <c r="G333" s="229" t="s">
        <v>78</v>
      </c>
      <c r="H333" s="232" t="str">
        <f>VLOOKUP(I333,'AREA SPV &amp; AM'!$B$7:$C$88,2,FALSE)</f>
        <v>Priyan Muharofian</v>
      </c>
      <c r="I333" s="229" t="s">
        <v>79</v>
      </c>
      <c r="J333" s="250">
        <v>41716</v>
      </c>
      <c r="K333" s="251" t="s">
        <v>2186</v>
      </c>
      <c r="L333" s="252" t="s">
        <v>2187</v>
      </c>
      <c r="M333" s="252" t="s">
        <v>2188</v>
      </c>
      <c r="N333" s="252" t="s">
        <v>353</v>
      </c>
      <c r="O333" s="253">
        <v>41182</v>
      </c>
      <c r="P333" s="254" t="s">
        <v>2189</v>
      </c>
      <c r="Q333" s="254" t="s">
        <v>2190</v>
      </c>
      <c r="R333" s="255" t="s">
        <v>2191</v>
      </c>
      <c r="S333" s="229"/>
      <c r="T333" s="209"/>
    </row>
    <row r="334" spans="1:20">
      <c r="A334" s="229">
        <v>322</v>
      </c>
      <c r="B334" s="230" t="s">
        <v>2192</v>
      </c>
      <c r="C334" s="230" t="s">
        <v>2192</v>
      </c>
      <c r="D334" s="231" t="s">
        <v>2193</v>
      </c>
      <c r="E334" s="230">
        <f>VLOOKUP(B334,'NEW JARAK'!$B$2:$H$19998,7,FALSE)</f>
        <v>22.5</v>
      </c>
      <c r="F334" s="232" t="str">
        <f>VLOOKUP(G334,'AREA SPV &amp; AM'!$J$7:$K$22,2,FALSE)</f>
        <v>Rochmad Rochmadon</v>
      </c>
      <c r="G334" s="229" t="s">
        <v>312</v>
      </c>
      <c r="H334" s="232" t="str">
        <f>VLOOKUP(I334,'AREA SPV &amp; AM'!$B$7:$C$88,2,FALSE)</f>
        <v>Razief Noor Alhijarah</v>
      </c>
      <c r="I334" s="229" t="s">
        <v>313</v>
      </c>
      <c r="J334" s="250">
        <v>41728</v>
      </c>
      <c r="K334" s="251" t="s">
        <v>2194</v>
      </c>
      <c r="L334" s="252" t="s">
        <v>2195</v>
      </c>
      <c r="M334" s="252" t="s">
        <v>1820</v>
      </c>
      <c r="N334" s="252" t="s">
        <v>115</v>
      </c>
      <c r="O334" s="253">
        <v>41374</v>
      </c>
      <c r="P334" s="254" t="s">
        <v>2196</v>
      </c>
      <c r="Q334" s="330" t="s">
        <v>2197</v>
      </c>
      <c r="R334" s="255" t="s">
        <v>2198</v>
      </c>
      <c r="S334" s="229"/>
      <c r="T334" s="209"/>
    </row>
    <row r="335" spans="1:20">
      <c r="A335" s="229">
        <v>323</v>
      </c>
      <c r="B335" s="230" t="s">
        <v>2199</v>
      </c>
      <c r="C335" s="230" t="s">
        <v>2199</v>
      </c>
      <c r="D335" s="231" t="s">
        <v>2200</v>
      </c>
      <c r="E335" s="230">
        <f>VLOOKUP(B335,'NEW JARAK'!$B$2:$H$19998,7,FALSE)</f>
        <v>23.2</v>
      </c>
      <c r="F335" s="232" t="str">
        <f>VLOOKUP(G335,'AREA SPV &amp; AM'!$J$7:$K$22,2,FALSE)</f>
        <v>Suharno</v>
      </c>
      <c r="G335" s="229" t="s">
        <v>78</v>
      </c>
      <c r="H335" s="232" t="str">
        <f>VLOOKUP(I335,'AREA SPV &amp; AM'!$B$7:$C$88,2,FALSE)</f>
        <v>Priyan Muharofian</v>
      </c>
      <c r="I335" s="229" t="s">
        <v>79</v>
      </c>
      <c r="J335" s="250">
        <v>41729</v>
      </c>
      <c r="K335" s="251" t="s">
        <v>2201</v>
      </c>
      <c r="L335" s="252" t="s">
        <v>2200</v>
      </c>
      <c r="M335" s="252" t="s">
        <v>2123</v>
      </c>
      <c r="N335" s="252" t="s">
        <v>353</v>
      </c>
      <c r="O335" s="253">
        <v>41182</v>
      </c>
      <c r="P335" s="254" t="s">
        <v>2202</v>
      </c>
      <c r="Q335" s="254" t="s">
        <v>2203</v>
      </c>
      <c r="R335" s="255" t="s">
        <v>2204</v>
      </c>
      <c r="S335" s="229"/>
      <c r="T335" s="209"/>
    </row>
    <row r="336" spans="1:20">
      <c r="A336" s="229">
        <v>324</v>
      </c>
      <c r="B336" s="229" t="s">
        <v>2205</v>
      </c>
      <c r="C336" s="229" t="s">
        <v>2205</v>
      </c>
      <c r="D336" s="231" t="s">
        <v>2206</v>
      </c>
      <c r="E336" s="230">
        <f>VLOOKUP(B336,'NEW JARAK'!$B$2:$H$19998,7,FALSE)</f>
        <v>34.5</v>
      </c>
      <c r="F336" s="232" t="str">
        <f>VLOOKUP(G336,'AREA SPV &amp; AM'!$J$7:$K$22,2,FALSE)</f>
        <v>Suharno</v>
      </c>
      <c r="G336" s="229" t="s">
        <v>78</v>
      </c>
      <c r="H336" s="232" t="str">
        <f>VLOOKUP(I336,'AREA SPV &amp; AM'!$B$7:$C$88,2,FALSE)</f>
        <v>Rizki Hikmatul Rahmawan</v>
      </c>
      <c r="I336" s="229" t="s">
        <v>120</v>
      </c>
      <c r="J336" s="250">
        <v>41755</v>
      </c>
      <c r="K336" s="251" t="s">
        <v>2207</v>
      </c>
      <c r="L336" s="252" t="s">
        <v>2208</v>
      </c>
      <c r="M336" s="252" t="s">
        <v>988</v>
      </c>
      <c r="N336" s="252" t="s">
        <v>236</v>
      </c>
      <c r="O336" s="253">
        <v>41271</v>
      </c>
      <c r="P336" s="254" t="s">
        <v>2209</v>
      </c>
      <c r="Q336" s="254" t="s">
        <v>2210</v>
      </c>
      <c r="R336" s="255" t="s">
        <v>2211</v>
      </c>
      <c r="S336" s="229"/>
      <c r="T336" s="209"/>
    </row>
    <row r="337" customHeight="1" spans="1:20">
      <c r="A337" s="229">
        <v>325</v>
      </c>
      <c r="B337" s="229" t="s">
        <v>2212</v>
      </c>
      <c r="C337" s="229" t="s">
        <v>2212</v>
      </c>
      <c r="D337" s="231" t="s">
        <v>2213</v>
      </c>
      <c r="E337" s="230">
        <f>VLOOKUP(B337,'NEW JARAK'!$B$2:$H$19998,7,FALSE)</f>
        <v>30</v>
      </c>
      <c r="F337" s="232" t="str">
        <f>VLOOKUP(G337,'AREA SPV &amp; AM'!$J$7:$K$22,2,FALSE)</f>
        <v>Asep Setiawan</v>
      </c>
      <c r="G337" s="229" t="s">
        <v>134</v>
      </c>
      <c r="H337" s="232" t="str">
        <f>VLOOKUP(I337,'AREA SPV &amp; AM'!$B$7:$C$88,2,FALSE)</f>
        <v>Toto Yunianto</v>
      </c>
      <c r="I337" s="229" t="s">
        <v>135</v>
      </c>
      <c r="J337" s="250">
        <v>41757</v>
      </c>
      <c r="K337" s="251" t="s">
        <v>2214</v>
      </c>
      <c r="L337" s="252" t="s">
        <v>113</v>
      </c>
      <c r="M337" s="252" t="s">
        <v>114</v>
      </c>
      <c r="N337" s="252" t="s">
        <v>115</v>
      </c>
      <c r="O337" s="253">
        <v>41311</v>
      </c>
      <c r="P337" s="254" t="s">
        <v>2215</v>
      </c>
      <c r="Q337" s="330" t="s">
        <v>2216</v>
      </c>
      <c r="R337" s="255" t="s">
        <v>2217</v>
      </c>
      <c r="S337" s="229"/>
      <c r="T337" s="209"/>
    </row>
    <row r="338" customHeight="1" spans="1:20">
      <c r="A338" s="229">
        <v>326</v>
      </c>
      <c r="B338" s="229" t="s">
        <v>2218</v>
      </c>
      <c r="C338" s="229" t="s">
        <v>2219</v>
      </c>
      <c r="D338" s="231" t="s">
        <v>2220</v>
      </c>
      <c r="E338" s="230">
        <f>VLOOKUP(B338,'NEW JARAK'!$B$2:$H$19998,7,FALSE)</f>
        <v>50.3</v>
      </c>
      <c r="F338" s="232" t="str">
        <f>VLOOKUP(G338,'AREA SPV &amp; AM'!$J$7:$K$22,2,FALSE)</f>
        <v>Triyono Bin Yoso Pawiro</v>
      </c>
      <c r="G338" s="229" t="s">
        <v>33</v>
      </c>
      <c r="H338" s="232" t="str">
        <f>VLOOKUP(I338,'AREA SPV &amp; AM'!$B$7:$C$88,2,FALSE)</f>
        <v>Agus Piali</v>
      </c>
      <c r="I338" s="229" t="s">
        <v>34</v>
      </c>
      <c r="J338" s="250">
        <v>41758</v>
      </c>
      <c r="K338" s="251" t="s">
        <v>2221</v>
      </c>
      <c r="L338" s="252" t="s">
        <v>2222</v>
      </c>
      <c r="M338" s="252" t="s">
        <v>2223</v>
      </c>
      <c r="N338" s="252" t="s">
        <v>236</v>
      </c>
      <c r="O338" s="253">
        <v>41266</v>
      </c>
      <c r="P338" s="254" t="s">
        <v>2224</v>
      </c>
      <c r="Q338" s="330" t="s">
        <v>2225</v>
      </c>
      <c r="R338" s="255" t="s">
        <v>2226</v>
      </c>
      <c r="S338" s="229"/>
      <c r="T338" s="209"/>
    </row>
    <row r="339" spans="1:20">
      <c r="A339" s="229">
        <v>327</v>
      </c>
      <c r="B339" s="261" t="s">
        <v>2227</v>
      </c>
      <c r="C339" s="261" t="s">
        <v>2228</v>
      </c>
      <c r="D339" s="231" t="s">
        <v>2229</v>
      </c>
      <c r="E339" s="230">
        <f>VLOOKUP(B339,'NEW JARAK'!$B$2:$H$19998,7,FALSE)</f>
        <v>32</v>
      </c>
      <c r="F339" s="232" t="str">
        <f>VLOOKUP(G339,'AREA SPV &amp; AM'!$J$7:$K$22,2,FALSE)</f>
        <v>Triyono Bin Yoso Pawiro</v>
      </c>
      <c r="G339" s="229" t="s">
        <v>33</v>
      </c>
      <c r="H339" s="232" t="str">
        <f>VLOOKUP(I339,'AREA SPV &amp; AM'!$B$7:$C$88,2,FALSE)</f>
        <v>Agus Piali</v>
      </c>
      <c r="I339" s="229" t="s">
        <v>34</v>
      </c>
      <c r="J339" s="250">
        <v>41758</v>
      </c>
      <c r="K339" s="251" t="s">
        <v>2230</v>
      </c>
      <c r="L339" s="252" t="s">
        <v>2231</v>
      </c>
      <c r="M339" s="252" t="s">
        <v>1543</v>
      </c>
      <c r="N339" s="252" t="s">
        <v>115</v>
      </c>
      <c r="O339" s="253">
        <v>41361</v>
      </c>
      <c r="P339" s="254" t="s">
        <v>2232</v>
      </c>
      <c r="Q339" s="330" t="s">
        <v>2233</v>
      </c>
      <c r="R339" s="255" t="s">
        <v>2234</v>
      </c>
      <c r="S339" s="229"/>
      <c r="T339" s="209"/>
    </row>
    <row r="340" s="208" customFormat="1" spans="1:20">
      <c r="A340" s="229">
        <v>328</v>
      </c>
      <c r="B340" s="229" t="s">
        <v>2235</v>
      </c>
      <c r="C340" s="229" t="s">
        <v>2235</v>
      </c>
      <c r="D340" s="231" t="s">
        <v>2236</v>
      </c>
      <c r="E340" s="230">
        <f>VLOOKUP(B340,'NEW JARAK'!$B$2:$H$19998,7,FALSE)</f>
        <v>57.4</v>
      </c>
      <c r="F340" s="232" t="str">
        <f>VLOOKUP(G340,'AREA SPV &amp; AM'!$J$7:$K$22,2,FALSE)</f>
        <v>Triyono Bin Yoso Pawiro</v>
      </c>
      <c r="G340" s="229" t="s">
        <v>33</v>
      </c>
      <c r="H340" s="232" t="str">
        <f>VLOOKUP(I340,'AREA SPV &amp; AM'!$B$7:$C$88,2,FALSE)</f>
        <v>Agus Piali</v>
      </c>
      <c r="I340" s="229" t="s">
        <v>34</v>
      </c>
      <c r="J340" s="250">
        <v>41759</v>
      </c>
      <c r="K340" s="251" t="s">
        <v>2237</v>
      </c>
      <c r="L340" s="252" t="s">
        <v>245</v>
      </c>
      <c r="M340" s="252" t="s">
        <v>245</v>
      </c>
      <c r="N340" s="252" t="s">
        <v>38</v>
      </c>
      <c r="O340" s="253">
        <v>17158</v>
      </c>
      <c r="P340" s="254" t="s">
        <v>2238</v>
      </c>
      <c r="Q340" s="330" t="s">
        <v>2239</v>
      </c>
      <c r="R340" s="255" t="s">
        <v>2240</v>
      </c>
      <c r="S340" s="229"/>
      <c r="T340" s="209"/>
    </row>
    <row r="341" spans="1:20">
      <c r="A341" s="229">
        <v>329</v>
      </c>
      <c r="B341" s="262" t="s">
        <v>2241</v>
      </c>
      <c r="C341" s="261" t="s">
        <v>2241</v>
      </c>
      <c r="D341" s="231" t="s">
        <v>2242</v>
      </c>
      <c r="E341" s="230">
        <f>VLOOKUP(B341,'NEW JARAK'!$B$2:$H$19998,7,FALSE)</f>
        <v>27.4</v>
      </c>
      <c r="F341" s="232" t="str">
        <f>VLOOKUP(G341,'AREA SPV &amp; AM'!$J$7:$K$22,2,FALSE)</f>
        <v>Mahrus</v>
      </c>
      <c r="G341" s="229" t="s">
        <v>141</v>
      </c>
      <c r="H341" s="232" t="str">
        <f>VLOOKUP(I341,'AREA SPV &amp; AM'!$B$7:$C$88,2,FALSE)</f>
        <v>Epi Sumantri</v>
      </c>
      <c r="I341" s="229" t="s">
        <v>142</v>
      </c>
      <c r="J341" s="250">
        <v>41759</v>
      </c>
      <c r="K341" s="251" t="s">
        <v>2243</v>
      </c>
      <c r="L341" s="252" t="s">
        <v>2242</v>
      </c>
      <c r="M341" s="252" t="s">
        <v>352</v>
      </c>
      <c r="N341" s="252" t="s">
        <v>353</v>
      </c>
      <c r="O341" s="253">
        <v>41152</v>
      </c>
      <c r="P341" s="254" t="s">
        <v>2244</v>
      </c>
      <c r="Q341" s="330" t="s">
        <v>2245</v>
      </c>
      <c r="R341" s="255" t="s">
        <v>2246</v>
      </c>
      <c r="S341" s="229"/>
      <c r="T341" s="209"/>
    </row>
    <row r="342" spans="1:20">
      <c r="A342" s="229">
        <v>330</v>
      </c>
      <c r="B342" s="261" t="s">
        <v>2247</v>
      </c>
      <c r="C342" s="261" t="s">
        <v>2247</v>
      </c>
      <c r="D342" s="231" t="s">
        <v>2248</v>
      </c>
      <c r="E342" s="230">
        <f>VLOOKUP(B342,'NEW JARAK'!$B$2:$H$19998,7,FALSE)</f>
        <v>36.4</v>
      </c>
      <c r="F342" s="232" t="str">
        <f>VLOOKUP(G342,'AREA SPV &amp; AM'!$J$7:$K$22,2,FALSE)</f>
        <v>Suharno</v>
      </c>
      <c r="G342" s="229" t="s">
        <v>78</v>
      </c>
      <c r="H342" s="232" t="str">
        <f>VLOOKUP(I342,'AREA SPV &amp; AM'!$B$7:$C$88,2,FALSE)</f>
        <v>Priyan Muharofian</v>
      </c>
      <c r="I342" s="229" t="s">
        <v>79</v>
      </c>
      <c r="J342" s="250">
        <v>41781</v>
      </c>
      <c r="K342" s="251" t="s">
        <v>2249</v>
      </c>
      <c r="L342" s="252" t="s">
        <v>2250</v>
      </c>
      <c r="M342" s="252" t="s">
        <v>1351</v>
      </c>
      <c r="N342" s="252" t="s">
        <v>115</v>
      </c>
      <c r="O342" s="253">
        <v>41381</v>
      </c>
      <c r="P342" s="254" t="s">
        <v>2251</v>
      </c>
      <c r="Q342" s="330" t="s">
        <v>2252</v>
      </c>
      <c r="R342" s="255" t="s">
        <v>2253</v>
      </c>
      <c r="S342" s="229"/>
      <c r="T342" s="209"/>
    </row>
    <row r="343" spans="1:20">
      <c r="A343" s="229">
        <v>331</v>
      </c>
      <c r="B343" s="261" t="s">
        <v>2254</v>
      </c>
      <c r="C343" s="261" t="s">
        <v>2254</v>
      </c>
      <c r="D343" s="231" t="s">
        <v>2255</v>
      </c>
      <c r="E343" s="230">
        <f>VLOOKUP(B343,'NEW JARAK'!$B$2:$H$19998,7,FALSE)</f>
        <v>46.7</v>
      </c>
      <c r="F343" s="232" t="str">
        <f>VLOOKUP(G343,'AREA SPV &amp; AM'!$J$7:$K$22,2,FALSE)</f>
        <v>Mahrus</v>
      </c>
      <c r="G343" s="229" t="s">
        <v>141</v>
      </c>
      <c r="H343" s="232" t="str">
        <f>VLOOKUP(I343,'AREA SPV &amp; AM'!$B$7:$C$88,2,FALSE)</f>
        <v>Epi Sumantri</v>
      </c>
      <c r="I343" s="229" t="s">
        <v>142</v>
      </c>
      <c r="J343" s="250">
        <v>41781</v>
      </c>
      <c r="K343" s="251" t="s">
        <v>2256</v>
      </c>
      <c r="L343" s="252" t="s">
        <v>1100</v>
      </c>
      <c r="M343" s="252" t="s">
        <v>561</v>
      </c>
      <c r="N343" s="252" t="s">
        <v>236</v>
      </c>
      <c r="O343" s="253">
        <v>41213</v>
      </c>
      <c r="P343" s="254" t="s">
        <v>2257</v>
      </c>
      <c r="Q343" s="254" t="s">
        <v>2258</v>
      </c>
      <c r="R343" s="255" t="s">
        <v>2259</v>
      </c>
      <c r="S343" s="254"/>
      <c r="T343" s="209"/>
    </row>
    <row r="344" customHeight="1" spans="1:20">
      <c r="A344" s="229">
        <v>332</v>
      </c>
      <c r="B344" s="261" t="s">
        <v>2260</v>
      </c>
      <c r="C344" s="261" t="s">
        <v>2260</v>
      </c>
      <c r="D344" s="231" t="s">
        <v>2261</v>
      </c>
      <c r="E344" s="230">
        <f>VLOOKUP(B344,'NEW JARAK'!$B$2:$H$19998,7,FALSE)</f>
        <v>36.5</v>
      </c>
      <c r="F344" s="232" t="str">
        <f>VLOOKUP(G344,'AREA SPV &amp; AM'!$J$7:$K$22,2,FALSE)</f>
        <v>Suharno</v>
      </c>
      <c r="G344" s="229" t="s">
        <v>78</v>
      </c>
      <c r="H344" s="232" t="str">
        <f>VLOOKUP(I344,'AREA SPV &amp; AM'!$B$7:$C$88,2,FALSE)</f>
        <v>Priyan Muharofian</v>
      </c>
      <c r="I344" s="229" t="s">
        <v>79</v>
      </c>
      <c r="J344" s="250">
        <v>41789</v>
      </c>
      <c r="K344" s="251" t="s">
        <v>2262</v>
      </c>
      <c r="L344" s="252" t="s">
        <v>618</v>
      </c>
      <c r="M344" s="252" t="s">
        <v>114</v>
      </c>
      <c r="N344" s="252" t="s">
        <v>115</v>
      </c>
      <c r="O344" s="253">
        <v>41315</v>
      </c>
      <c r="P344" s="254" t="s">
        <v>2263</v>
      </c>
      <c r="Q344" s="254" t="s">
        <v>2264</v>
      </c>
      <c r="R344" s="255" t="s">
        <v>2265</v>
      </c>
      <c r="S344" s="229"/>
      <c r="T344" s="209"/>
    </row>
    <row r="345" spans="1:20">
      <c r="A345" s="229">
        <v>333</v>
      </c>
      <c r="B345" s="261" t="s">
        <v>2266</v>
      </c>
      <c r="C345" s="261" t="s">
        <v>2266</v>
      </c>
      <c r="D345" s="231" t="s">
        <v>2267</v>
      </c>
      <c r="E345" s="230">
        <f>VLOOKUP(B345,'NEW JARAK'!$B$2:$H$19998,7,FALSE)</f>
        <v>6.7</v>
      </c>
      <c r="F345" s="232" t="str">
        <f>VLOOKUP(G345,'AREA SPV &amp; AM'!$J$7:$K$22,2,FALSE)</f>
        <v>Suharno</v>
      </c>
      <c r="G345" s="229" t="s">
        <v>78</v>
      </c>
      <c r="H345" s="232" t="str">
        <f>VLOOKUP(I345,'AREA SPV &amp; AM'!$B$7:$C$88,2,FALSE)</f>
        <v>Rizki Hikmatul Rahmawan</v>
      </c>
      <c r="I345" s="229" t="s">
        <v>120</v>
      </c>
      <c r="J345" s="250">
        <v>41789</v>
      </c>
      <c r="K345" s="251" t="s">
        <v>2268</v>
      </c>
      <c r="L345" s="252" t="s">
        <v>2269</v>
      </c>
      <c r="M345" s="252" t="s">
        <v>56</v>
      </c>
      <c r="N345" s="252" t="s">
        <v>115</v>
      </c>
      <c r="O345" s="253">
        <v>41376</v>
      </c>
      <c r="P345" s="254" t="s">
        <v>2270</v>
      </c>
      <c r="Q345" s="254" t="s">
        <v>2271</v>
      </c>
      <c r="R345" s="255" t="s">
        <v>2272</v>
      </c>
      <c r="S345" s="229"/>
      <c r="T345" s="209"/>
    </row>
    <row r="346" customHeight="1" spans="1:20">
      <c r="A346" s="229">
        <v>334</v>
      </c>
      <c r="B346" s="261" t="s">
        <v>2273</v>
      </c>
      <c r="C346" s="261" t="s">
        <v>2273</v>
      </c>
      <c r="D346" s="231" t="s">
        <v>2274</v>
      </c>
      <c r="E346" s="230">
        <f>VLOOKUP(B346,'NEW JARAK'!$B$2:$H$19998,7,FALSE)</f>
        <v>26.3</v>
      </c>
      <c r="F346" s="232" t="str">
        <f>VLOOKUP(G346,'AREA SPV &amp; AM'!$J$7:$K$22,2,FALSE)</f>
        <v>Asep Setiawan</v>
      </c>
      <c r="G346" s="229" t="s">
        <v>134</v>
      </c>
      <c r="H346" s="232" t="str">
        <f>VLOOKUP(I346,'AREA SPV &amp; AM'!$B$7:$C$88,2,FALSE)</f>
        <v>Toto Yunianto</v>
      </c>
      <c r="I346" s="229" t="s">
        <v>135</v>
      </c>
      <c r="J346" s="250">
        <v>41790</v>
      </c>
      <c r="K346" s="251" t="s">
        <v>2275</v>
      </c>
      <c r="L346" s="252" t="s">
        <v>523</v>
      </c>
      <c r="M346" s="252" t="s">
        <v>208</v>
      </c>
      <c r="N346" s="252" t="s">
        <v>115</v>
      </c>
      <c r="O346" s="253">
        <v>41313</v>
      </c>
      <c r="P346" s="254" t="s">
        <v>2276</v>
      </c>
      <c r="Q346" s="254" t="s">
        <v>2277</v>
      </c>
      <c r="R346" s="255" t="s">
        <v>2278</v>
      </c>
      <c r="S346" s="229"/>
      <c r="T346" s="209"/>
    </row>
    <row r="347" customHeight="1" spans="1:20">
      <c r="A347" s="229">
        <v>335</v>
      </c>
      <c r="B347" s="261" t="s">
        <v>2279</v>
      </c>
      <c r="C347" s="261" t="s">
        <v>2279</v>
      </c>
      <c r="D347" s="231" t="s">
        <v>2280</v>
      </c>
      <c r="E347" s="230">
        <f>VLOOKUP(B347,'NEW JARAK'!$B$2:$H$19998,7,FALSE)</f>
        <v>8.3</v>
      </c>
      <c r="F347" s="232" t="str">
        <f>VLOOKUP(G347,'AREA SPV &amp; AM'!$J$7:$K$22,2,FALSE)</f>
        <v>Mahrus</v>
      </c>
      <c r="G347" s="229" t="s">
        <v>141</v>
      </c>
      <c r="H347" s="232" t="str">
        <f>VLOOKUP(I347,'AREA SPV &amp; AM'!$B$7:$C$88,2,FALSE)</f>
        <v>Epi Sumantri</v>
      </c>
      <c r="I347" s="229" t="s">
        <v>142</v>
      </c>
      <c r="J347" s="250">
        <v>41801</v>
      </c>
      <c r="K347" s="251" t="s">
        <v>2281</v>
      </c>
      <c r="L347" s="252" t="s">
        <v>1029</v>
      </c>
      <c r="M347" s="252" t="s">
        <v>56</v>
      </c>
      <c r="N347" s="252" t="s">
        <v>115</v>
      </c>
      <c r="O347" s="253">
        <v>41376</v>
      </c>
      <c r="P347" s="254" t="s">
        <v>2282</v>
      </c>
      <c r="Q347" s="254" t="s">
        <v>2283</v>
      </c>
      <c r="R347" s="255" t="s">
        <v>2284</v>
      </c>
      <c r="S347" s="229"/>
      <c r="T347" s="209"/>
    </row>
    <row r="348" spans="1:20">
      <c r="A348" s="229">
        <v>336</v>
      </c>
      <c r="B348" s="229" t="s">
        <v>2285</v>
      </c>
      <c r="C348" s="229" t="s">
        <v>2285</v>
      </c>
      <c r="D348" s="231" t="s">
        <v>2286</v>
      </c>
      <c r="E348" s="230">
        <f>VLOOKUP(B348,'NEW JARAK'!$B$2:$H$19998,7,FALSE)</f>
        <v>65.8</v>
      </c>
      <c r="F348" s="232" t="str">
        <f>VLOOKUP(G348,'AREA SPV &amp; AM'!$J$7:$K$22,2,FALSE)</f>
        <v>Triyono Bin Yoso Pawiro</v>
      </c>
      <c r="G348" s="229" t="s">
        <v>33</v>
      </c>
      <c r="H348" s="232" t="str">
        <f>VLOOKUP(I348,'AREA SPV &amp; AM'!$B$7:$C$88,2,FALSE)</f>
        <v>Agus Piali</v>
      </c>
      <c r="I348" s="229" t="s">
        <v>34</v>
      </c>
      <c r="J348" s="250">
        <v>41814</v>
      </c>
      <c r="K348" s="251" t="s">
        <v>2287</v>
      </c>
      <c r="L348" s="252" t="s">
        <v>466</v>
      </c>
      <c r="M348" s="252" t="s">
        <v>107</v>
      </c>
      <c r="N348" s="252" t="s">
        <v>38</v>
      </c>
      <c r="O348" s="253">
        <v>17148</v>
      </c>
      <c r="P348" s="254" t="s">
        <v>2288</v>
      </c>
      <c r="Q348" s="330" t="s">
        <v>2289</v>
      </c>
      <c r="R348" s="255" t="s">
        <v>2290</v>
      </c>
      <c r="S348" s="229"/>
      <c r="T348" s="209"/>
    </row>
    <row r="349" spans="1:20">
      <c r="A349" s="229">
        <v>337</v>
      </c>
      <c r="B349" s="261" t="s">
        <v>2291</v>
      </c>
      <c r="C349" s="261" t="s">
        <v>2292</v>
      </c>
      <c r="D349" s="231" t="s">
        <v>2293</v>
      </c>
      <c r="E349" s="230">
        <f>VLOOKUP(B349,'NEW JARAK'!$B$2:$H$19998,7,FALSE)</f>
        <v>64.9</v>
      </c>
      <c r="F349" s="232" t="str">
        <f>VLOOKUP(G349,'AREA SPV &amp; AM'!$J$7:$K$22,2,FALSE)</f>
        <v>Rochmad Rochmadon</v>
      </c>
      <c r="G349" s="229" t="s">
        <v>312</v>
      </c>
      <c r="H349" s="232" t="str">
        <f>VLOOKUP(I349,'AREA SPV &amp; AM'!$B$7:$C$88,2,FALSE)</f>
        <v>Razief Noor Alhijarah</v>
      </c>
      <c r="I349" s="229" t="s">
        <v>313</v>
      </c>
      <c r="J349" s="250">
        <v>41814</v>
      </c>
      <c r="K349" s="251" t="s">
        <v>2294</v>
      </c>
      <c r="L349" s="252" t="s">
        <v>466</v>
      </c>
      <c r="M349" s="252" t="s">
        <v>107</v>
      </c>
      <c r="N349" s="252" t="s">
        <v>38</v>
      </c>
      <c r="O349" s="253">
        <v>17148</v>
      </c>
      <c r="P349" s="254" t="s">
        <v>2295</v>
      </c>
      <c r="Q349" s="330" t="s">
        <v>2296</v>
      </c>
      <c r="R349" s="255" t="s">
        <v>2297</v>
      </c>
      <c r="S349" s="229"/>
      <c r="T349" s="209"/>
    </row>
    <row r="350" spans="1:20">
      <c r="A350" s="229">
        <v>338</v>
      </c>
      <c r="B350" s="261" t="s">
        <v>2298</v>
      </c>
      <c r="C350" s="261" t="s">
        <v>2298</v>
      </c>
      <c r="D350" s="231" t="s">
        <v>2299</v>
      </c>
      <c r="E350" s="230">
        <f>VLOOKUP(B350,'NEW JARAK'!$B$2:$H$19998,7,FALSE)</f>
        <v>18.7</v>
      </c>
      <c r="F350" s="232" t="str">
        <f>VLOOKUP(G350,'AREA SPV &amp; AM'!$J$7:$K$22,2,FALSE)</f>
        <v>Suharno</v>
      </c>
      <c r="G350" s="229" t="s">
        <v>78</v>
      </c>
      <c r="H350" s="232" t="str">
        <f>VLOOKUP(I350,'AREA SPV &amp; AM'!$B$7:$C$88,2,FALSE)</f>
        <v>Rizki Hikmatul Rahmawan</v>
      </c>
      <c r="I350" s="229" t="s">
        <v>120</v>
      </c>
      <c r="J350" s="250">
        <v>41817</v>
      </c>
      <c r="K350" s="251" t="s">
        <v>2300</v>
      </c>
      <c r="L350" s="252" t="s">
        <v>2301</v>
      </c>
      <c r="M350" s="252" t="s">
        <v>1779</v>
      </c>
      <c r="N350" s="252" t="s">
        <v>236</v>
      </c>
      <c r="O350" s="253">
        <v>41263</v>
      </c>
      <c r="P350" s="254" t="s">
        <v>2302</v>
      </c>
      <c r="Q350" s="330" t="s">
        <v>2303</v>
      </c>
      <c r="R350" s="255" t="s">
        <v>2304</v>
      </c>
      <c r="S350" s="229"/>
      <c r="T350" s="209"/>
    </row>
    <row r="351" spans="1:20">
      <c r="A351" s="229">
        <v>339</v>
      </c>
      <c r="B351" s="261" t="s">
        <v>2305</v>
      </c>
      <c r="C351" s="261" t="s">
        <v>2305</v>
      </c>
      <c r="D351" s="231" t="s">
        <v>2306</v>
      </c>
      <c r="E351" s="230">
        <f>VLOOKUP(B351,'NEW JARAK'!$B$2:$H$19998,7,FALSE)</f>
        <v>63.5</v>
      </c>
      <c r="F351" s="232" t="str">
        <f>VLOOKUP(G351,'AREA SPV &amp; AM'!$J$7:$K$22,2,FALSE)</f>
        <v>Triyono Bin Yoso Pawiro</v>
      </c>
      <c r="G351" s="229" t="s">
        <v>33</v>
      </c>
      <c r="H351" s="232" t="str">
        <f>VLOOKUP(I351,'AREA SPV &amp; AM'!$B$7:$C$88,2,FALSE)</f>
        <v>Agus Piali</v>
      </c>
      <c r="I351" s="229" t="s">
        <v>34</v>
      </c>
      <c r="J351" s="250">
        <v>41818</v>
      </c>
      <c r="K351" s="251" t="s">
        <v>2307</v>
      </c>
      <c r="L351" s="252" t="s">
        <v>2308</v>
      </c>
      <c r="M351" s="252" t="s">
        <v>107</v>
      </c>
      <c r="N351" s="252" t="s">
        <v>38</v>
      </c>
      <c r="O351" s="253">
        <v>17144</v>
      </c>
      <c r="P351" s="254" t="s">
        <v>2309</v>
      </c>
      <c r="Q351" s="330" t="s">
        <v>2310</v>
      </c>
      <c r="R351" s="255" t="s">
        <v>2311</v>
      </c>
      <c r="S351" s="229"/>
      <c r="T351" s="209"/>
    </row>
    <row r="352" customHeight="1" spans="1:20">
      <c r="A352" s="229">
        <v>340</v>
      </c>
      <c r="B352" s="261" t="s">
        <v>2312</v>
      </c>
      <c r="C352" s="261" t="s">
        <v>2312</v>
      </c>
      <c r="D352" s="231" t="s">
        <v>2313</v>
      </c>
      <c r="E352" s="230">
        <f>VLOOKUP(B352,'NEW JARAK'!$B$2:$H$19998,7,FALSE)</f>
        <v>61.6</v>
      </c>
      <c r="F352" s="232" t="str">
        <f>VLOOKUP(G352,'AREA SPV &amp; AM'!$J$7:$K$22,2,FALSE)</f>
        <v>Elan Ruslaeni</v>
      </c>
      <c r="G352" s="229" t="s">
        <v>360</v>
      </c>
      <c r="H352" s="232" t="str">
        <f>VLOOKUP(I352,'AREA SPV &amp; AM'!$B$7:$C$88,2,FALSE)</f>
        <v>Irfan Maulana</v>
      </c>
      <c r="I352" s="229" t="s">
        <v>361</v>
      </c>
      <c r="J352" s="250">
        <v>41820</v>
      </c>
      <c r="K352" s="251" t="s">
        <v>2314</v>
      </c>
      <c r="L352" s="252" t="s">
        <v>2315</v>
      </c>
      <c r="M352" s="252" t="s">
        <v>858</v>
      </c>
      <c r="N352" s="252" t="s">
        <v>49</v>
      </c>
      <c r="O352" s="253">
        <v>17340</v>
      </c>
      <c r="P352" s="254" t="s">
        <v>2316</v>
      </c>
      <c r="Q352" s="330" t="s">
        <v>2317</v>
      </c>
      <c r="R352" s="255" t="s">
        <v>2318</v>
      </c>
      <c r="S352" s="229"/>
      <c r="T352" s="209"/>
    </row>
    <row r="353" spans="1:20">
      <c r="A353" s="229">
        <v>341</v>
      </c>
      <c r="B353" s="261" t="s">
        <v>2319</v>
      </c>
      <c r="C353" s="261" t="s">
        <v>2319</v>
      </c>
      <c r="D353" s="231" t="s">
        <v>2320</v>
      </c>
      <c r="E353" s="230">
        <f>VLOOKUP(B353,'NEW JARAK'!$B$2:$H$19998,7,FALSE)</f>
        <v>62.4</v>
      </c>
      <c r="F353" s="232" t="str">
        <f>VLOOKUP(G353,'AREA SPV &amp; AM'!$J$7:$K$22,2,FALSE)</f>
        <v>Suharno</v>
      </c>
      <c r="G353" s="229" t="s">
        <v>78</v>
      </c>
      <c r="H353" s="232" t="str">
        <f>VLOOKUP(I353,'AREA SPV &amp; AM'!$B$7:$C$88,2,FALSE)</f>
        <v>Rizki Hikmatul Rahmawan</v>
      </c>
      <c r="I353" s="229" t="s">
        <v>120</v>
      </c>
      <c r="J353" s="250">
        <v>41820</v>
      </c>
      <c r="K353" s="251" t="s">
        <v>2321</v>
      </c>
      <c r="L353" s="252" t="s">
        <v>398</v>
      </c>
      <c r="M353" s="252" t="s">
        <v>95</v>
      </c>
      <c r="N353" s="252" t="s">
        <v>38</v>
      </c>
      <c r="O353" s="253">
        <v>17112</v>
      </c>
      <c r="P353" s="254" t="s">
        <v>2322</v>
      </c>
      <c r="Q353" s="330" t="s">
        <v>2323</v>
      </c>
      <c r="R353" s="255" t="s">
        <v>2324</v>
      </c>
      <c r="S353" s="229"/>
      <c r="T353" s="209"/>
    </row>
    <row r="354" spans="1:20">
      <c r="A354" s="229">
        <v>342</v>
      </c>
      <c r="B354" s="261" t="s">
        <v>2325</v>
      </c>
      <c r="C354" s="261" t="s">
        <v>2325</v>
      </c>
      <c r="D354" s="231" t="s">
        <v>2326</v>
      </c>
      <c r="E354" s="230" t="s">
        <v>2327</v>
      </c>
      <c r="F354" s="232" t="str">
        <f>VLOOKUP(G354,'AREA SPV &amp; AM'!$J$7:$K$22,2,FALSE)</f>
        <v>Asep Setiawan</v>
      </c>
      <c r="G354" s="229" t="s">
        <v>134</v>
      </c>
      <c r="H354" s="232" t="str">
        <f>VLOOKUP(I354,'AREA SPV &amp; AM'!$B$7:$C$88,2,FALSE)</f>
        <v>Toto Yunianto</v>
      </c>
      <c r="I354" s="229" t="s">
        <v>135</v>
      </c>
      <c r="J354" s="250">
        <v>41824</v>
      </c>
      <c r="K354" s="251" t="s">
        <v>2328</v>
      </c>
      <c r="L354" s="252" t="s">
        <v>597</v>
      </c>
      <c r="M354" s="252" t="s">
        <v>597</v>
      </c>
      <c r="N354" s="252" t="s">
        <v>49</v>
      </c>
      <c r="O354" s="253">
        <v>17540</v>
      </c>
      <c r="P354" s="254" t="s">
        <v>2329</v>
      </c>
      <c r="Q354" s="330" t="s">
        <v>2330</v>
      </c>
      <c r="R354" s="255" t="s">
        <v>2331</v>
      </c>
      <c r="S354" s="254"/>
      <c r="T354" s="209"/>
    </row>
    <row r="355" spans="1:20">
      <c r="A355" s="229">
        <v>343</v>
      </c>
      <c r="B355" s="261" t="s">
        <v>2332</v>
      </c>
      <c r="C355" s="261" t="s">
        <v>2332</v>
      </c>
      <c r="D355" s="231" t="s">
        <v>2333</v>
      </c>
      <c r="E355" s="230">
        <f>VLOOKUP(B355,'NEW JARAK'!$B$2:$H$19998,7,FALSE)</f>
        <v>67.6</v>
      </c>
      <c r="F355" s="232" t="str">
        <f>VLOOKUP(G355,'AREA SPV &amp; AM'!$J$7:$K$22,2,FALSE)</f>
        <v>Triyono Bin Yoso Pawiro</v>
      </c>
      <c r="G355" s="229" t="s">
        <v>33</v>
      </c>
      <c r="H355" s="232" t="str">
        <f>VLOOKUP(I355,'AREA SPV &amp; AM'!$B$7:$C$88,2,FALSE)</f>
        <v>Agus Piali</v>
      </c>
      <c r="I355" s="229" t="s">
        <v>34</v>
      </c>
      <c r="J355" s="250">
        <v>41827</v>
      </c>
      <c r="K355" s="251" t="s">
        <v>2334</v>
      </c>
      <c r="L355" s="252" t="s">
        <v>432</v>
      </c>
      <c r="M355" s="252" t="s">
        <v>57</v>
      </c>
      <c r="N355" s="252" t="s">
        <v>38</v>
      </c>
      <c r="O355" s="253">
        <v>17145</v>
      </c>
      <c r="P355" s="254" t="s">
        <v>2335</v>
      </c>
      <c r="Q355" s="330" t="s">
        <v>2336</v>
      </c>
      <c r="R355" s="255" t="s">
        <v>2337</v>
      </c>
      <c r="S355" s="229"/>
      <c r="T355" s="209"/>
    </row>
    <row r="356" spans="1:20">
      <c r="A356" s="229">
        <v>344</v>
      </c>
      <c r="B356" s="261" t="s">
        <v>2338</v>
      </c>
      <c r="C356" s="261" t="s">
        <v>2338</v>
      </c>
      <c r="D356" s="231" t="s">
        <v>2339</v>
      </c>
      <c r="E356" s="230">
        <f>VLOOKUP(B356,'NEW JARAK'!$B$2:$H$19998,7,FALSE)</f>
        <v>55.4</v>
      </c>
      <c r="F356" s="232" t="str">
        <f>VLOOKUP(G356,'AREA SPV &amp; AM'!$J$7:$K$22,2,FALSE)</f>
        <v>Asep Setiawan</v>
      </c>
      <c r="G356" s="229" t="s">
        <v>134</v>
      </c>
      <c r="H356" s="232" t="str">
        <f>VLOOKUP(I356,'AREA SPV &amp; AM'!$B$7:$C$88,2,FALSE)</f>
        <v>Toto Yunianto</v>
      </c>
      <c r="I356" s="229" t="s">
        <v>135</v>
      </c>
      <c r="J356" s="250">
        <v>41838</v>
      </c>
      <c r="K356" s="251" t="s">
        <v>2340</v>
      </c>
      <c r="L356" s="252" t="s">
        <v>384</v>
      </c>
      <c r="M356" s="252" t="s">
        <v>48</v>
      </c>
      <c r="N356" s="252" t="s">
        <v>49</v>
      </c>
      <c r="O356" s="253">
        <v>17510</v>
      </c>
      <c r="P356" s="254" t="s">
        <v>2341</v>
      </c>
      <c r="Q356" s="254" t="s">
        <v>2341</v>
      </c>
      <c r="R356" s="255" t="s">
        <v>2342</v>
      </c>
      <c r="S356" s="229"/>
      <c r="T356" s="209"/>
    </row>
    <row r="357" spans="1:20">
      <c r="A357" s="229">
        <v>345</v>
      </c>
      <c r="B357" s="261" t="s">
        <v>2343</v>
      </c>
      <c r="C357" s="261" t="s">
        <v>2343</v>
      </c>
      <c r="D357" s="231" t="s">
        <v>2344</v>
      </c>
      <c r="E357" s="230">
        <f>VLOOKUP(B357,'NEW JARAK'!$B$2:$H$19998,7,FALSE)</f>
        <v>29.9</v>
      </c>
      <c r="F357" s="232" t="str">
        <f>VLOOKUP(G357,'AREA SPV &amp; AM'!$J$7:$K$22,2,FALSE)</f>
        <v>Mahrus</v>
      </c>
      <c r="G357" s="229" t="s">
        <v>141</v>
      </c>
      <c r="H357" s="232" t="str">
        <f>VLOOKUP(I357,'AREA SPV &amp; AM'!$B$7:$C$88,2,FALSE)</f>
        <v>Epi Sumantri</v>
      </c>
      <c r="I357" s="229" t="s">
        <v>142</v>
      </c>
      <c r="J357" s="250">
        <v>41838</v>
      </c>
      <c r="K357" s="251" t="s">
        <v>2345</v>
      </c>
      <c r="L357" s="252" t="s">
        <v>329</v>
      </c>
      <c r="M357" s="252" t="s">
        <v>322</v>
      </c>
      <c r="N357" s="252" t="s">
        <v>115</v>
      </c>
      <c r="O357" s="253">
        <v>41360</v>
      </c>
      <c r="P357" s="254" t="s">
        <v>2346</v>
      </c>
      <c r="Q357" s="330" t="s">
        <v>2347</v>
      </c>
      <c r="R357" s="255" t="s">
        <v>2348</v>
      </c>
      <c r="S357" s="229"/>
      <c r="T357" s="209"/>
    </row>
    <row r="358" spans="1:20">
      <c r="A358" s="229">
        <v>346</v>
      </c>
      <c r="B358" s="261" t="s">
        <v>2349</v>
      </c>
      <c r="C358" s="261" t="s">
        <v>2349</v>
      </c>
      <c r="D358" s="231" t="s">
        <v>2350</v>
      </c>
      <c r="E358" s="230">
        <f>VLOOKUP(B358,'NEW JARAK'!$B$2:$H$19998,7,FALSE)</f>
        <v>25.9</v>
      </c>
      <c r="F358" s="232" t="str">
        <f>VLOOKUP(G358,'AREA SPV &amp; AM'!$J$7:$K$22,2,FALSE)</f>
        <v>Rochmad Rochmadon</v>
      </c>
      <c r="G358" s="229" t="s">
        <v>312</v>
      </c>
      <c r="H358" s="232" t="str">
        <f>VLOOKUP(I358,'AREA SPV &amp; AM'!$B$7:$C$88,2,FALSE)</f>
        <v>Razief Noor Alhijarah</v>
      </c>
      <c r="I358" s="229" t="s">
        <v>313</v>
      </c>
      <c r="J358" s="250">
        <v>41846</v>
      </c>
      <c r="K358" s="251" t="s">
        <v>2351</v>
      </c>
      <c r="L358" s="252" t="s">
        <v>509</v>
      </c>
      <c r="M358" s="252" t="s">
        <v>174</v>
      </c>
      <c r="N358" s="252" t="s">
        <v>115</v>
      </c>
      <c r="O358" s="253">
        <v>41371</v>
      </c>
      <c r="P358" s="254" t="s">
        <v>2352</v>
      </c>
      <c r="Q358" s="330" t="s">
        <v>2353</v>
      </c>
      <c r="R358" s="255" t="s">
        <v>2354</v>
      </c>
      <c r="S358" s="229"/>
      <c r="T358" s="209"/>
    </row>
    <row r="359" spans="1:20">
      <c r="A359" s="229">
        <v>347</v>
      </c>
      <c r="B359" s="261" t="s">
        <v>2355</v>
      </c>
      <c r="C359" s="261" t="s">
        <v>2355</v>
      </c>
      <c r="D359" s="231" t="s">
        <v>2356</v>
      </c>
      <c r="E359" s="230">
        <f>VLOOKUP(B359,'NEW JARAK'!$B$2:$H$19998,7,FALSE)</f>
        <v>34.5</v>
      </c>
      <c r="F359" s="232" t="str">
        <f>VLOOKUP(G359,'AREA SPV &amp; AM'!$J$7:$K$22,2,FALSE)</f>
        <v>Suharno</v>
      </c>
      <c r="G359" s="229" t="s">
        <v>78</v>
      </c>
      <c r="H359" s="232" t="str">
        <f>VLOOKUP(I359,'AREA SPV &amp; AM'!$B$7:$C$88,2,FALSE)</f>
        <v>Rizki Hikmatul Rahmawan</v>
      </c>
      <c r="I359" s="229" t="s">
        <v>120</v>
      </c>
      <c r="J359" s="250">
        <v>41873</v>
      </c>
      <c r="K359" s="251" t="s">
        <v>2357</v>
      </c>
      <c r="L359" s="252" t="s">
        <v>1258</v>
      </c>
      <c r="M359" s="252" t="s">
        <v>322</v>
      </c>
      <c r="N359" s="252" t="s">
        <v>115</v>
      </c>
      <c r="O359" s="253">
        <v>41360</v>
      </c>
      <c r="P359" s="254" t="s">
        <v>2358</v>
      </c>
      <c r="Q359" s="330" t="s">
        <v>2359</v>
      </c>
      <c r="R359" s="255" t="s">
        <v>2360</v>
      </c>
      <c r="S359" s="229"/>
      <c r="T359" s="209"/>
    </row>
    <row r="360" customHeight="1" spans="1:20">
      <c r="A360" s="229">
        <v>348</v>
      </c>
      <c r="B360" s="236" t="s">
        <v>2361</v>
      </c>
      <c r="C360" s="236" t="s">
        <v>2361</v>
      </c>
      <c r="D360" s="231" t="s">
        <v>1200</v>
      </c>
      <c r="E360" s="230">
        <f>VLOOKUP(B360,'NEW JARAK'!$B$2:$H$19998,7,FALSE)</f>
        <v>65</v>
      </c>
      <c r="F360" s="232" t="str">
        <f>VLOOKUP(G360,'AREA SPV &amp; AM'!$J$7:$K$22,2,FALSE)</f>
        <v>Elan Ruslaeni</v>
      </c>
      <c r="G360" s="229" t="s">
        <v>360</v>
      </c>
      <c r="H360" s="232" t="str">
        <f>VLOOKUP(I360,'AREA SPV &amp; AM'!$B$7:$C$88,2,FALSE)</f>
        <v>Irfan Maulana</v>
      </c>
      <c r="I360" s="229" t="s">
        <v>361</v>
      </c>
      <c r="J360" s="250">
        <v>41873</v>
      </c>
      <c r="K360" s="251" t="s">
        <v>2362</v>
      </c>
      <c r="L360" s="252" t="s">
        <v>1200</v>
      </c>
      <c r="M360" s="252" t="s">
        <v>370</v>
      </c>
      <c r="N360" s="252" t="s">
        <v>38</v>
      </c>
      <c r="O360" s="253">
        <v>17154</v>
      </c>
      <c r="P360" s="254" t="s">
        <v>2363</v>
      </c>
      <c r="Q360" s="254" t="s">
        <v>2364</v>
      </c>
      <c r="R360" s="255" t="s">
        <v>2365</v>
      </c>
      <c r="S360" s="254"/>
      <c r="T360" s="209"/>
    </row>
    <row r="361" spans="1:20">
      <c r="A361" s="229">
        <v>349</v>
      </c>
      <c r="B361" s="261" t="s">
        <v>2366</v>
      </c>
      <c r="C361" s="261" t="s">
        <v>2366</v>
      </c>
      <c r="D361" s="231" t="s">
        <v>2367</v>
      </c>
      <c r="E361" s="230">
        <f>VLOOKUP(B361,'NEW JARAK'!$B$2:$H$19998,7,FALSE)</f>
        <v>60.3</v>
      </c>
      <c r="F361" s="232" t="str">
        <f>VLOOKUP(G361,'AREA SPV &amp; AM'!$J$7:$K$22,2,FALSE)</f>
        <v>Suharno</v>
      </c>
      <c r="G361" s="229" t="s">
        <v>78</v>
      </c>
      <c r="H361" s="232" t="str">
        <f>VLOOKUP(I361,'AREA SPV &amp; AM'!$B$7:$C$88,2,FALSE)</f>
        <v>Rizki Hikmatul Rahmawan</v>
      </c>
      <c r="I361" s="229" t="s">
        <v>120</v>
      </c>
      <c r="J361" s="250">
        <v>41874</v>
      </c>
      <c r="K361" s="251" t="s">
        <v>2368</v>
      </c>
      <c r="L361" s="252" t="s">
        <v>290</v>
      </c>
      <c r="M361" s="252" t="s">
        <v>291</v>
      </c>
      <c r="N361" s="252" t="s">
        <v>49</v>
      </c>
      <c r="O361" s="253">
        <v>17520</v>
      </c>
      <c r="P361" s="254" t="s">
        <v>2369</v>
      </c>
      <c r="Q361" s="254" t="s">
        <v>2369</v>
      </c>
      <c r="R361" s="255" t="s">
        <v>2370</v>
      </c>
      <c r="S361" s="254"/>
      <c r="T361" s="209"/>
    </row>
    <row r="362" customHeight="1" spans="1:20">
      <c r="A362" s="229">
        <v>350</v>
      </c>
      <c r="B362" s="261" t="s">
        <v>2371</v>
      </c>
      <c r="C362" s="261" t="s">
        <v>2372</v>
      </c>
      <c r="D362" s="231" t="s">
        <v>2373</v>
      </c>
      <c r="E362" s="230">
        <f>VLOOKUP(B362,'NEW JARAK'!$B$2:$H$19998,7,FALSE)</f>
        <v>62</v>
      </c>
      <c r="F362" s="232" t="str">
        <f>VLOOKUP(G362,'AREA SPV &amp; AM'!$J$7:$K$22,2,FALSE)</f>
        <v>Rochmad Rochmadon</v>
      </c>
      <c r="G362" s="229" t="s">
        <v>312</v>
      </c>
      <c r="H362" s="232" t="str">
        <f>VLOOKUP(I362,'AREA SPV &amp; AM'!$B$7:$C$88,2,FALSE)</f>
        <v>Razief Noor Alhijarah</v>
      </c>
      <c r="I362" s="229" t="s">
        <v>313</v>
      </c>
      <c r="J362" s="250">
        <v>41876</v>
      </c>
      <c r="K362" s="251" t="s">
        <v>2374</v>
      </c>
      <c r="L362" s="252" t="s">
        <v>577</v>
      </c>
      <c r="M362" s="252" t="s">
        <v>245</v>
      </c>
      <c r="N362" s="252" t="s">
        <v>38</v>
      </c>
      <c r="O362" s="253">
        <v>17156</v>
      </c>
      <c r="P362" s="254" t="s">
        <v>2375</v>
      </c>
      <c r="Q362" s="330" t="s">
        <v>2376</v>
      </c>
      <c r="R362" s="255" t="s">
        <v>2377</v>
      </c>
      <c r="S362" s="229"/>
      <c r="T362" s="209"/>
    </row>
    <row r="363" spans="1:20">
      <c r="A363" s="229">
        <v>351</v>
      </c>
      <c r="B363" s="261" t="s">
        <v>2378</v>
      </c>
      <c r="C363" s="261" t="s">
        <v>2378</v>
      </c>
      <c r="D363" s="231" t="s">
        <v>2379</v>
      </c>
      <c r="E363" s="230">
        <f>VLOOKUP(B363,'NEW JARAK'!$B$2:$H$19998,7,FALSE)</f>
        <v>12.2</v>
      </c>
      <c r="F363" s="232" t="str">
        <f>VLOOKUP(G363,'AREA SPV &amp; AM'!$J$7:$K$22,2,FALSE)</f>
        <v>Elan Ruslaeni</v>
      </c>
      <c r="G363" s="229" t="s">
        <v>360</v>
      </c>
      <c r="H363" s="232" t="str">
        <f>VLOOKUP(I363,'AREA SPV &amp; AM'!$B$7:$C$88,2,FALSE)</f>
        <v>Irfan Maulana</v>
      </c>
      <c r="I363" s="229" t="s">
        <v>361</v>
      </c>
      <c r="J363" s="250">
        <v>41880</v>
      </c>
      <c r="K363" s="251" t="s">
        <v>2380</v>
      </c>
      <c r="L363" s="252" t="s">
        <v>1929</v>
      </c>
      <c r="M363" s="252" t="s">
        <v>344</v>
      </c>
      <c r="N363" s="252" t="s">
        <v>115</v>
      </c>
      <c r="O363" s="253">
        <v>41373</v>
      </c>
      <c r="P363" s="254" t="s">
        <v>2381</v>
      </c>
      <c r="Q363" s="254" t="s">
        <v>2382</v>
      </c>
      <c r="R363" s="255" t="s">
        <v>2383</v>
      </c>
      <c r="S363" s="229"/>
      <c r="T363" s="209"/>
    </row>
    <row r="364" spans="1:20">
      <c r="A364" s="229">
        <v>352</v>
      </c>
      <c r="B364" s="261" t="s">
        <v>2384</v>
      </c>
      <c r="C364" s="261" t="s">
        <v>2384</v>
      </c>
      <c r="D364" s="231" t="s">
        <v>2385</v>
      </c>
      <c r="E364" s="230">
        <f>VLOOKUP(B364,'NEW JARAK'!$B$2:$H$19998,7,FALSE)</f>
        <v>67.1</v>
      </c>
      <c r="F364" s="232" t="str">
        <f>VLOOKUP(G364,'AREA SPV &amp; AM'!$J$7:$K$22,2,FALSE)</f>
        <v>Agus Hermawan</v>
      </c>
      <c r="G364" s="229" t="s">
        <v>583</v>
      </c>
      <c r="H364" s="232" t="str">
        <f>VLOOKUP(I364,'AREA SPV &amp; AM'!$B$7:$C$88,2,FALSE)</f>
        <v>Ari Sudaryanto</v>
      </c>
      <c r="I364" s="229" t="s">
        <v>584</v>
      </c>
      <c r="J364" s="250">
        <v>41908</v>
      </c>
      <c r="K364" s="251" t="s">
        <v>2386</v>
      </c>
      <c r="L364" s="252" t="s">
        <v>129</v>
      </c>
      <c r="M364" s="252" t="s">
        <v>57</v>
      </c>
      <c r="N364" s="252" t="s">
        <v>38</v>
      </c>
      <c r="O364" s="253">
        <v>17134</v>
      </c>
      <c r="P364" s="254" t="s">
        <v>2387</v>
      </c>
      <c r="Q364" s="330" t="s">
        <v>2388</v>
      </c>
      <c r="R364" s="255" t="s">
        <v>2389</v>
      </c>
      <c r="S364" s="229"/>
      <c r="T364" s="209"/>
    </row>
    <row r="365" spans="1:20">
      <c r="A365" s="229">
        <v>353</v>
      </c>
      <c r="B365" s="261" t="s">
        <v>2390</v>
      </c>
      <c r="C365" s="261" t="s">
        <v>2390</v>
      </c>
      <c r="D365" s="231" t="s">
        <v>2391</v>
      </c>
      <c r="E365" s="230">
        <f>VLOOKUP(B365,'NEW JARAK'!$B$2:$H$19998,7,FALSE)</f>
        <v>59.3</v>
      </c>
      <c r="F365" s="232" t="str">
        <f>VLOOKUP(G365,'AREA SPV &amp; AM'!$J$7:$K$22,2,FALSE)</f>
        <v>Elan Ruslaeni</v>
      </c>
      <c r="G365" s="229" t="s">
        <v>360</v>
      </c>
      <c r="H365" s="232" t="str">
        <f>VLOOKUP(I365,'AREA SPV &amp; AM'!$B$7:$C$88,2,FALSE)</f>
        <v>Irfan Maulana</v>
      </c>
      <c r="I365" s="229" t="s">
        <v>361</v>
      </c>
      <c r="J365" s="250">
        <v>41912</v>
      </c>
      <c r="K365" s="251" t="s">
        <v>2392</v>
      </c>
      <c r="L365" s="252" t="s">
        <v>65</v>
      </c>
      <c r="M365" s="252" t="s">
        <v>37</v>
      </c>
      <c r="N365" s="252" t="s">
        <v>38</v>
      </c>
      <c r="O365" s="253">
        <v>17115</v>
      </c>
      <c r="P365" s="254" t="s">
        <v>2393</v>
      </c>
      <c r="Q365" s="330" t="s">
        <v>2394</v>
      </c>
      <c r="R365" s="255" t="s">
        <v>2395</v>
      </c>
      <c r="S365" s="229"/>
      <c r="T365" s="209"/>
    </row>
    <row r="366" spans="1:20">
      <c r="A366" s="229">
        <v>354</v>
      </c>
      <c r="B366" s="261" t="s">
        <v>2396</v>
      </c>
      <c r="C366" s="261" t="s">
        <v>2396</v>
      </c>
      <c r="D366" s="231" t="s">
        <v>2397</v>
      </c>
      <c r="E366" s="230">
        <f>VLOOKUP(B366,'NEW JARAK'!$B$2:$H$19998,7,FALSE)</f>
        <v>0</v>
      </c>
      <c r="F366" s="232" t="str">
        <f>VLOOKUP(G366,'AREA SPV &amp; AM'!$J$7:$K$22,2,FALSE)</f>
        <v>Asep Setiawan</v>
      </c>
      <c r="G366" s="229" t="s">
        <v>134</v>
      </c>
      <c r="H366" s="232" t="str">
        <f>VLOOKUP(I366,'AREA SPV &amp; AM'!$B$7:$C$88,2,FALSE)</f>
        <v>Toto Yunianto</v>
      </c>
      <c r="I366" s="229" t="s">
        <v>135</v>
      </c>
      <c r="J366" s="250">
        <v>41922</v>
      </c>
      <c r="K366" s="251" t="s">
        <v>2398</v>
      </c>
      <c r="L366" s="252" t="s">
        <v>502</v>
      </c>
      <c r="M366" s="252" t="s">
        <v>480</v>
      </c>
      <c r="N366" s="252" t="s">
        <v>353</v>
      </c>
      <c r="O366" s="253">
        <v>41181</v>
      </c>
      <c r="P366" s="254" t="s">
        <v>2399</v>
      </c>
      <c r="Q366" s="330" t="s">
        <v>2400</v>
      </c>
      <c r="R366" s="255" t="s">
        <v>2401</v>
      </c>
      <c r="S366" s="229"/>
      <c r="T366" s="209"/>
    </row>
    <row r="367" customHeight="1" spans="1:20">
      <c r="A367" s="229">
        <v>355</v>
      </c>
      <c r="B367" s="261" t="s">
        <v>2402</v>
      </c>
      <c r="C367" s="261" t="s">
        <v>2402</v>
      </c>
      <c r="D367" s="231" t="s">
        <v>2403</v>
      </c>
      <c r="E367" s="230">
        <f>VLOOKUP(B367,'NEW JARAK'!$B$2:$H$19998,7,FALSE)</f>
        <v>63.8</v>
      </c>
      <c r="F367" s="232" t="str">
        <f>VLOOKUP(G367,'AREA SPV &amp; AM'!$J$7:$K$22,2,FALSE)</f>
        <v>Suharno</v>
      </c>
      <c r="G367" s="229" t="s">
        <v>78</v>
      </c>
      <c r="H367" s="232" t="str">
        <f>VLOOKUP(I367,'AREA SPV &amp; AM'!$B$7:$C$88,2,FALSE)</f>
        <v>Rizki Hikmatul Rahmawan</v>
      </c>
      <c r="I367" s="229" t="s">
        <v>120</v>
      </c>
      <c r="J367" s="250">
        <v>41932</v>
      </c>
      <c r="K367" s="251" t="s">
        <v>2404</v>
      </c>
      <c r="L367" s="252" t="s">
        <v>228</v>
      </c>
      <c r="M367" s="252" t="s">
        <v>48</v>
      </c>
      <c r="N367" s="252" t="s">
        <v>49</v>
      </c>
      <c r="O367" s="253">
        <v>17510</v>
      </c>
      <c r="P367" s="254" t="s">
        <v>2405</v>
      </c>
      <c r="Q367" s="330" t="s">
        <v>2406</v>
      </c>
      <c r="R367" s="255" t="s">
        <v>2407</v>
      </c>
      <c r="S367" s="229"/>
      <c r="T367" s="209"/>
    </row>
    <row r="368" customHeight="1" spans="1:20">
      <c r="A368" s="229">
        <v>356</v>
      </c>
      <c r="B368" s="261" t="s">
        <v>2408</v>
      </c>
      <c r="C368" s="261" t="s">
        <v>2408</v>
      </c>
      <c r="D368" s="231" t="s">
        <v>2409</v>
      </c>
      <c r="E368" s="230">
        <f>VLOOKUP(B368,'NEW JARAK'!$B$2:$H$19998,7,FALSE)</f>
        <v>1.9</v>
      </c>
      <c r="F368" s="232" t="str">
        <f>VLOOKUP(G368,'AREA SPV &amp; AM'!$J$7:$K$22,2,FALSE)</f>
        <v>Asep Setiawan</v>
      </c>
      <c r="G368" s="229" t="s">
        <v>134</v>
      </c>
      <c r="H368" s="232" t="str">
        <f>VLOOKUP(I368,'AREA SPV &amp; AM'!$B$7:$C$88,2,FALSE)</f>
        <v>Toto Yunianto</v>
      </c>
      <c r="I368" s="229" t="s">
        <v>135</v>
      </c>
      <c r="J368" s="250">
        <v>41939</v>
      </c>
      <c r="K368" s="251" t="s">
        <v>2410</v>
      </c>
      <c r="L368" s="252" t="s">
        <v>2411</v>
      </c>
      <c r="M368" s="252" t="s">
        <v>480</v>
      </c>
      <c r="N368" s="252" t="s">
        <v>353</v>
      </c>
      <c r="O368" s="253">
        <v>41181</v>
      </c>
      <c r="P368" s="254" t="s">
        <v>2412</v>
      </c>
      <c r="Q368" s="330" t="s">
        <v>2413</v>
      </c>
      <c r="R368" s="255" t="s">
        <v>2414</v>
      </c>
      <c r="S368" s="254"/>
      <c r="T368" s="209"/>
    </row>
    <row r="369" spans="1:20">
      <c r="A369" s="229">
        <v>357</v>
      </c>
      <c r="B369" s="261" t="s">
        <v>2415</v>
      </c>
      <c r="C369" s="261" t="s">
        <v>2415</v>
      </c>
      <c r="D369" s="231" t="s">
        <v>2416</v>
      </c>
      <c r="E369" s="230">
        <f>VLOOKUP(B369,'NEW JARAK'!$B$2:$H$19998,7,FALSE)</f>
        <v>23.6</v>
      </c>
      <c r="F369" s="232" t="str">
        <f>VLOOKUP(G369,'AREA SPV &amp; AM'!$J$7:$K$22,2,FALSE)</f>
        <v>Suharno</v>
      </c>
      <c r="G369" s="229" t="s">
        <v>78</v>
      </c>
      <c r="H369" s="232" t="str">
        <f>VLOOKUP(I369,'AREA SPV &amp; AM'!$B$7:$C$88,2,FALSE)</f>
        <v>Priyan Muharofian</v>
      </c>
      <c r="I369" s="229" t="s">
        <v>79</v>
      </c>
      <c r="J369" s="250">
        <v>41940</v>
      </c>
      <c r="K369" s="251" t="s">
        <v>2417</v>
      </c>
      <c r="L369" s="252" t="s">
        <v>2416</v>
      </c>
      <c r="M369" s="252" t="s">
        <v>1820</v>
      </c>
      <c r="N369" s="252" t="s">
        <v>115</v>
      </c>
      <c r="O369" s="253">
        <v>41374</v>
      </c>
      <c r="P369" s="254" t="s">
        <v>2418</v>
      </c>
      <c r="Q369" s="330" t="s">
        <v>2419</v>
      </c>
      <c r="R369" s="255" t="s">
        <v>2420</v>
      </c>
      <c r="S369" s="229"/>
      <c r="T369" s="209"/>
    </row>
    <row r="370" spans="1:20">
      <c r="A370" s="229">
        <v>358</v>
      </c>
      <c r="B370" s="261" t="s">
        <v>2421</v>
      </c>
      <c r="C370" s="261" t="s">
        <v>2421</v>
      </c>
      <c r="D370" s="231" t="s">
        <v>509</v>
      </c>
      <c r="E370" s="230">
        <f>VLOOKUP(B370,'NEW JARAK'!$B$2:$H$19998,7,FALSE)</f>
        <v>29.4</v>
      </c>
      <c r="F370" s="232" t="str">
        <f>VLOOKUP(G370,'AREA SPV &amp; AM'!$J$7:$K$22,2,FALSE)</f>
        <v>Asep Setiawan</v>
      </c>
      <c r="G370" s="229" t="s">
        <v>134</v>
      </c>
      <c r="H370" s="232" t="str">
        <f>VLOOKUP(I370,'AREA SPV &amp; AM'!$B$7:$C$88,2,FALSE)</f>
        <v>Toto Yunianto</v>
      </c>
      <c r="I370" s="229" t="s">
        <v>135</v>
      </c>
      <c r="J370" s="250">
        <v>41941</v>
      </c>
      <c r="K370" s="251" t="s">
        <v>2422</v>
      </c>
      <c r="L370" s="252" t="s">
        <v>509</v>
      </c>
      <c r="M370" s="252" t="s">
        <v>174</v>
      </c>
      <c r="N370" s="252" t="s">
        <v>115</v>
      </c>
      <c r="O370" s="253">
        <v>41371</v>
      </c>
      <c r="P370" s="254" t="s">
        <v>2423</v>
      </c>
      <c r="Q370" s="330" t="s">
        <v>2424</v>
      </c>
      <c r="R370" s="255" t="s">
        <v>2425</v>
      </c>
      <c r="S370" s="229"/>
      <c r="T370" s="209"/>
    </row>
    <row r="371" customHeight="1" spans="1:20">
      <c r="A371" s="229">
        <v>359</v>
      </c>
      <c r="B371" s="261" t="s">
        <v>2426</v>
      </c>
      <c r="C371" s="261" t="s">
        <v>2426</v>
      </c>
      <c r="D371" s="231" t="s">
        <v>2427</v>
      </c>
      <c r="E371" s="230">
        <f>VLOOKUP(B371,'NEW JARAK'!$B$2:$H$19998,7,FALSE)</f>
        <v>62.2</v>
      </c>
      <c r="F371" s="232" t="str">
        <f>VLOOKUP(G371,'AREA SPV &amp; AM'!$J$7:$K$22,2,FALSE)</f>
        <v>Triyono Bin Yoso Pawiro</v>
      </c>
      <c r="G371" s="229" t="s">
        <v>33</v>
      </c>
      <c r="H371" s="232" t="str">
        <f>VLOOKUP(I371,'AREA SPV &amp; AM'!$B$7:$C$88,2,FALSE)</f>
        <v>Agus Piali</v>
      </c>
      <c r="I371" s="229" t="s">
        <v>34</v>
      </c>
      <c r="J371" s="250">
        <v>41943</v>
      </c>
      <c r="K371" s="251" t="s">
        <v>2428</v>
      </c>
      <c r="L371" s="252" t="s">
        <v>1582</v>
      </c>
      <c r="M371" s="252" t="s">
        <v>553</v>
      </c>
      <c r="N371" s="252" t="s">
        <v>49</v>
      </c>
      <c r="O371" s="253">
        <v>17320</v>
      </c>
      <c r="P371" s="254" t="s">
        <v>2429</v>
      </c>
      <c r="Q371" s="330" t="s">
        <v>2430</v>
      </c>
      <c r="R371" s="255" t="s">
        <v>2431</v>
      </c>
      <c r="S371" s="229"/>
      <c r="T371" s="209"/>
    </row>
    <row r="372" spans="1:20">
      <c r="A372" s="229">
        <v>360</v>
      </c>
      <c r="B372" s="261" t="s">
        <v>2432</v>
      </c>
      <c r="C372" s="261" t="s">
        <v>2432</v>
      </c>
      <c r="D372" s="231" t="s">
        <v>2433</v>
      </c>
      <c r="E372" s="230">
        <f>VLOOKUP(B372,'NEW JARAK'!$B$2:$H$19998,7,FALSE)</f>
        <v>76.4</v>
      </c>
      <c r="F372" s="232" t="e">
        <f>VLOOKUP(G372,'AREA SPV &amp; AM'!$J$7:$K$22,2,FALSE)</f>
        <v>#N/A</v>
      </c>
      <c r="G372" s="229" t="e">
        <v>#N/A</v>
      </c>
      <c r="H372" s="232" t="e">
        <f>VLOOKUP(I372,'AREA SPV &amp; AM'!$B$7:$C$88,2,FALSE)</f>
        <v>#N/A</v>
      </c>
      <c r="I372" s="229" t="e">
        <v>#N/A</v>
      </c>
      <c r="J372" s="250">
        <v>41943</v>
      </c>
      <c r="K372" s="251" t="s">
        <v>2434</v>
      </c>
      <c r="L372" s="252" t="s">
        <v>2435</v>
      </c>
      <c r="M372" s="252" t="s">
        <v>2435</v>
      </c>
      <c r="N372" s="252" t="s">
        <v>236</v>
      </c>
      <c r="O372" s="253">
        <v>41283</v>
      </c>
      <c r="P372" s="254" t="s">
        <v>2436</v>
      </c>
      <c r="Q372" s="330" t="s">
        <v>2437</v>
      </c>
      <c r="R372" s="255" t="s">
        <v>2438</v>
      </c>
      <c r="S372" s="229"/>
      <c r="T372" s="209"/>
    </row>
    <row r="373" spans="1:20">
      <c r="A373" s="229">
        <v>361</v>
      </c>
      <c r="B373" s="262" t="s">
        <v>2439</v>
      </c>
      <c r="C373" s="261" t="s">
        <v>2439</v>
      </c>
      <c r="D373" s="231" t="s">
        <v>2440</v>
      </c>
      <c r="E373" s="230">
        <f>VLOOKUP(B373,'NEW JARAK'!$B$2:$H$19998,7,FALSE)</f>
        <v>21.9</v>
      </c>
      <c r="F373" s="232" t="str">
        <f>VLOOKUP(G373,'AREA SPV &amp; AM'!$J$7:$K$22,2,FALSE)</f>
        <v>Elan Ruslaeni</v>
      </c>
      <c r="G373" s="229" t="s">
        <v>360</v>
      </c>
      <c r="H373" s="232" t="str">
        <f>VLOOKUP(I373,'AREA SPV &amp; AM'!$B$7:$C$88,2,FALSE)</f>
        <v>Irfan Maulana</v>
      </c>
      <c r="I373" s="229" t="s">
        <v>361</v>
      </c>
      <c r="J373" s="250">
        <v>41971</v>
      </c>
      <c r="K373" s="251" t="s">
        <v>2441</v>
      </c>
      <c r="L373" s="252" t="s">
        <v>2442</v>
      </c>
      <c r="M373" s="252" t="s">
        <v>1037</v>
      </c>
      <c r="N373" s="252" t="s">
        <v>115</v>
      </c>
      <c r="O373" s="253">
        <v>41363</v>
      </c>
      <c r="P373" s="254" t="s">
        <v>2443</v>
      </c>
      <c r="Q373" s="330" t="s">
        <v>2444</v>
      </c>
      <c r="R373" s="255" t="s">
        <v>2445</v>
      </c>
      <c r="S373" s="229"/>
      <c r="T373" s="209"/>
    </row>
    <row r="374" spans="1:20">
      <c r="A374" s="229">
        <v>362</v>
      </c>
      <c r="B374" s="261" t="s">
        <v>2446</v>
      </c>
      <c r="C374" s="229" t="s">
        <v>2446</v>
      </c>
      <c r="D374" s="231" t="s">
        <v>2447</v>
      </c>
      <c r="E374" s="230">
        <f>VLOOKUP(B374,'NEW JARAK'!$B$2:$H$19998,7,FALSE)</f>
        <v>65</v>
      </c>
      <c r="F374" s="232" t="str">
        <f>VLOOKUP(G374,'AREA SPV &amp; AM'!$J$7:$K$22,2,FALSE)</f>
        <v>Asep Setiawan</v>
      </c>
      <c r="G374" s="229" t="s">
        <v>134</v>
      </c>
      <c r="H374" s="232" t="str">
        <f>VLOOKUP(I374,'AREA SPV &amp; AM'!$B$7:$C$88,2,FALSE)</f>
        <v>Toto Yunianto</v>
      </c>
      <c r="I374" s="229" t="s">
        <v>135</v>
      </c>
      <c r="J374" s="250">
        <v>41971</v>
      </c>
      <c r="K374" s="251" t="s">
        <v>2448</v>
      </c>
      <c r="L374" s="252" t="s">
        <v>36</v>
      </c>
      <c r="M374" s="252" t="s">
        <v>37</v>
      </c>
      <c r="N374" s="252" t="s">
        <v>38</v>
      </c>
      <c r="O374" s="253">
        <v>17116</v>
      </c>
      <c r="P374" s="254" t="s">
        <v>2449</v>
      </c>
      <c r="Q374" s="254" t="s">
        <v>2450</v>
      </c>
      <c r="R374" s="255" t="s">
        <v>2451</v>
      </c>
      <c r="S374" s="229"/>
      <c r="T374" s="209"/>
    </row>
    <row r="375" spans="1:20">
      <c r="A375" s="229">
        <v>363</v>
      </c>
      <c r="B375" s="261" t="s">
        <v>2452</v>
      </c>
      <c r="C375" s="229" t="s">
        <v>2452</v>
      </c>
      <c r="D375" s="231" t="s">
        <v>2453</v>
      </c>
      <c r="E375" s="230">
        <f>VLOOKUP(B375,'NEW JARAK'!$B$2:$H$19998,7,FALSE)</f>
        <v>31.4</v>
      </c>
      <c r="F375" s="232" t="str">
        <f>VLOOKUP(G375,'AREA SPV &amp; AM'!$J$7:$K$22,2,FALSE)</f>
        <v>Rochmad Rochmadon</v>
      </c>
      <c r="G375" s="229" t="s">
        <v>312</v>
      </c>
      <c r="H375" s="232" t="str">
        <f>VLOOKUP(I375,'AREA SPV &amp; AM'!$B$7:$C$88,2,FALSE)</f>
        <v>Razief Noor Alhijarah</v>
      </c>
      <c r="I375" s="229" t="s">
        <v>313</v>
      </c>
      <c r="J375" s="250">
        <v>41973</v>
      </c>
      <c r="K375" s="251" t="s">
        <v>2454</v>
      </c>
      <c r="L375" s="252" t="s">
        <v>1113</v>
      </c>
      <c r="M375" s="252" t="s">
        <v>322</v>
      </c>
      <c r="N375" s="252" t="s">
        <v>115</v>
      </c>
      <c r="O375" s="253">
        <v>41360</v>
      </c>
      <c r="P375" s="254" t="s">
        <v>2455</v>
      </c>
      <c r="Q375" s="254" t="s">
        <v>2456</v>
      </c>
      <c r="R375" s="255" t="s">
        <v>2457</v>
      </c>
      <c r="S375" s="229"/>
      <c r="T375" s="209"/>
    </row>
    <row r="376" spans="1:20">
      <c r="A376" s="229">
        <v>364</v>
      </c>
      <c r="B376" s="261" t="s">
        <v>2458</v>
      </c>
      <c r="C376" s="261" t="s">
        <v>2458</v>
      </c>
      <c r="D376" s="231" t="s">
        <v>2459</v>
      </c>
      <c r="E376" s="230">
        <f>VLOOKUP(B376,'NEW JARAK'!$B$2:$H$19998,7,FALSE)</f>
        <v>60.5</v>
      </c>
      <c r="F376" s="232" t="str">
        <f>VLOOKUP(G376,'AREA SPV &amp; AM'!$J$7:$K$22,2,FALSE)</f>
        <v>Mahrus</v>
      </c>
      <c r="G376" s="229" t="s">
        <v>141</v>
      </c>
      <c r="H376" s="232" t="str">
        <f>VLOOKUP(I376,'AREA SPV &amp; AM'!$B$7:$C$88,2,FALSE)</f>
        <v>Epi Sumantri</v>
      </c>
      <c r="I376" s="229" t="s">
        <v>142</v>
      </c>
      <c r="J376" s="250">
        <v>41993</v>
      </c>
      <c r="K376" s="251" t="s">
        <v>2460</v>
      </c>
      <c r="L376" s="252" t="s">
        <v>65</v>
      </c>
      <c r="M376" s="252" t="s">
        <v>37</v>
      </c>
      <c r="N376" s="252" t="s">
        <v>38</v>
      </c>
      <c r="O376" s="253">
        <v>17115</v>
      </c>
      <c r="P376" s="254" t="s">
        <v>2461</v>
      </c>
      <c r="Q376" s="254" t="s">
        <v>2462</v>
      </c>
      <c r="R376" s="255" t="s">
        <v>2463</v>
      </c>
      <c r="S376" s="229"/>
      <c r="T376" s="209"/>
    </row>
    <row r="377" spans="1:20">
      <c r="A377" s="229">
        <v>365</v>
      </c>
      <c r="B377" s="261" t="s">
        <v>2464</v>
      </c>
      <c r="C377" s="261" t="s">
        <v>2464</v>
      </c>
      <c r="D377" s="231" t="s">
        <v>2465</v>
      </c>
      <c r="E377" s="230">
        <f>VLOOKUP(B377,'NEW JARAK'!$B$2:$H$19998,7,FALSE)</f>
        <v>15.5</v>
      </c>
      <c r="F377" s="232" t="str">
        <f>VLOOKUP(G377,'AREA SPV &amp; AM'!$J$7:$K$22,2,FALSE)</f>
        <v>Sony Tri Caksono</v>
      </c>
      <c r="G377" s="229" t="s">
        <v>164</v>
      </c>
      <c r="H377" s="232" t="str">
        <f>VLOOKUP(I377,'AREA SPV &amp; AM'!$B$7:$C$88,2,FALSE)</f>
        <v>Ali Mustopa</v>
      </c>
      <c r="I377" s="229" t="s">
        <v>165</v>
      </c>
      <c r="J377" s="250">
        <v>41997</v>
      </c>
      <c r="K377" s="251" t="s">
        <v>2466</v>
      </c>
      <c r="L377" s="252" t="s">
        <v>2465</v>
      </c>
      <c r="M377" s="252" t="s">
        <v>182</v>
      </c>
      <c r="N377" s="252" t="s">
        <v>115</v>
      </c>
      <c r="O377" s="253">
        <v>41377</v>
      </c>
      <c r="P377" s="254" t="s">
        <v>2467</v>
      </c>
      <c r="Q377" s="254" t="s">
        <v>2468</v>
      </c>
      <c r="R377" s="255" t="s">
        <v>2469</v>
      </c>
      <c r="S377" s="229"/>
      <c r="T377" s="209"/>
    </row>
    <row r="378" spans="1:20">
      <c r="A378" s="229">
        <v>366</v>
      </c>
      <c r="B378" s="261" t="s">
        <v>2470</v>
      </c>
      <c r="C378" s="261" t="s">
        <v>2470</v>
      </c>
      <c r="D378" s="231" t="s">
        <v>2471</v>
      </c>
      <c r="E378" s="230">
        <f>VLOOKUP(B378,'NEW JARAK'!$B$2:$H$19998,7,FALSE)</f>
        <v>66.4</v>
      </c>
      <c r="F378" s="232" t="str">
        <f>VLOOKUP(G378,'AREA SPV &amp; AM'!$J$7:$K$22,2,FALSE)</f>
        <v>Suharno</v>
      </c>
      <c r="G378" s="229" t="s">
        <v>78</v>
      </c>
      <c r="H378" s="232" t="str">
        <f>VLOOKUP(I378,'AREA SPV &amp; AM'!$B$7:$C$88,2,FALSE)</f>
        <v>Rizki Hikmatul Rahmawan</v>
      </c>
      <c r="I378" s="229" t="s">
        <v>120</v>
      </c>
      <c r="J378" s="250">
        <v>41997</v>
      </c>
      <c r="K378" s="251" t="s">
        <v>2472</v>
      </c>
      <c r="L378" s="252" t="s">
        <v>157</v>
      </c>
      <c r="M378" s="252" t="s">
        <v>95</v>
      </c>
      <c r="N378" s="252" t="s">
        <v>38</v>
      </c>
      <c r="O378" s="253">
        <v>17111</v>
      </c>
      <c r="P378" s="254" t="s">
        <v>2473</v>
      </c>
      <c r="Q378" s="330" t="s">
        <v>2474</v>
      </c>
      <c r="R378" s="255" t="s">
        <v>2475</v>
      </c>
      <c r="S378" s="229"/>
      <c r="T378" s="209"/>
    </row>
    <row r="379" customHeight="1" spans="1:20">
      <c r="A379" s="229">
        <v>367</v>
      </c>
      <c r="B379" s="261" t="s">
        <v>2476</v>
      </c>
      <c r="C379" s="261" t="s">
        <v>2476</v>
      </c>
      <c r="D379" s="231" t="s">
        <v>2477</v>
      </c>
      <c r="E379" s="230">
        <f>VLOOKUP(B379,'NEW JARAK'!$B$2:$H$19998,7,FALSE)</f>
        <v>70</v>
      </c>
      <c r="F379" s="232" t="str">
        <f>VLOOKUP(G379,'AREA SPV &amp; AM'!$J$7:$K$22,2,FALSE)</f>
        <v>Triyono Bin Yoso Pawiro</v>
      </c>
      <c r="G379" s="229" t="s">
        <v>33</v>
      </c>
      <c r="H379" s="232" t="str">
        <f>VLOOKUP(I379,'AREA SPV &amp; AM'!$B$7:$C$88,2,FALSE)</f>
        <v>Agus Piali</v>
      </c>
      <c r="I379" s="229" t="s">
        <v>34</v>
      </c>
      <c r="J379" s="250">
        <v>41997</v>
      </c>
      <c r="K379" s="251" t="s">
        <v>2478</v>
      </c>
      <c r="L379" s="252" t="s">
        <v>432</v>
      </c>
      <c r="M379" s="252" t="s">
        <v>57</v>
      </c>
      <c r="N379" s="252" t="s">
        <v>38</v>
      </c>
      <c r="O379" s="253">
        <v>17145</v>
      </c>
      <c r="P379" s="254" t="s">
        <v>2479</v>
      </c>
      <c r="Q379" s="330" t="s">
        <v>2480</v>
      </c>
      <c r="R379" s="255" t="s">
        <v>2481</v>
      </c>
      <c r="S379" s="229"/>
      <c r="T379" s="209"/>
    </row>
    <row r="380" customHeight="1" spans="1:20">
      <c r="A380" s="229">
        <v>368</v>
      </c>
      <c r="B380" s="261" t="s">
        <v>2482</v>
      </c>
      <c r="C380" s="261" t="s">
        <v>2482</v>
      </c>
      <c r="D380" s="231" t="s">
        <v>2483</v>
      </c>
      <c r="E380" s="230">
        <f>VLOOKUP(B380,'NEW JARAK'!$B$2:$H$19998,7,FALSE)</f>
        <v>10.7</v>
      </c>
      <c r="F380" s="232" t="str">
        <f>VLOOKUP(G380,'AREA SPV &amp; AM'!$J$7:$K$22,2,FALSE)</f>
        <v>Triyono Bin Yoso Pawiro</v>
      </c>
      <c r="G380" s="229" t="s">
        <v>33</v>
      </c>
      <c r="H380" s="232" t="str">
        <f>VLOOKUP(I380,'AREA SPV &amp; AM'!$B$7:$C$88,2,FALSE)</f>
        <v>Agus Piali</v>
      </c>
      <c r="I380" s="229" t="s">
        <v>34</v>
      </c>
      <c r="J380" s="250">
        <v>42000</v>
      </c>
      <c r="K380" s="251" t="s">
        <v>2484</v>
      </c>
      <c r="L380" s="252" t="s">
        <v>343</v>
      </c>
      <c r="M380" s="252" t="s">
        <v>344</v>
      </c>
      <c r="N380" s="252" t="s">
        <v>115</v>
      </c>
      <c r="O380" s="253">
        <v>41373</v>
      </c>
      <c r="P380" s="254" t="s">
        <v>2485</v>
      </c>
      <c r="Q380" s="254" t="s">
        <v>2486</v>
      </c>
      <c r="R380" s="255" t="s">
        <v>2487</v>
      </c>
      <c r="S380" s="229"/>
      <c r="T380" s="209"/>
    </row>
    <row r="381" spans="1:20">
      <c r="A381" s="229">
        <v>369</v>
      </c>
      <c r="B381" s="261" t="s">
        <v>2488</v>
      </c>
      <c r="C381" s="261" t="s">
        <v>2488</v>
      </c>
      <c r="D381" s="231" t="s">
        <v>2489</v>
      </c>
      <c r="E381" s="230">
        <f>VLOOKUP(B381,'NEW JARAK'!$B$2:$H$19998,7,FALSE)</f>
        <v>10.6</v>
      </c>
      <c r="F381" s="232" t="str">
        <f>VLOOKUP(G381,'AREA SPV &amp; AM'!$J$7:$K$22,2,FALSE)</f>
        <v>Rochmad Rochmadon</v>
      </c>
      <c r="G381" s="229" t="s">
        <v>312</v>
      </c>
      <c r="H381" s="232" t="str">
        <f>VLOOKUP(I381,'AREA SPV &amp; AM'!$B$7:$C$88,2,FALSE)</f>
        <v>Razief Noor Alhijarah</v>
      </c>
      <c r="I381" s="229" t="s">
        <v>313</v>
      </c>
      <c r="J381" s="250">
        <v>42001</v>
      </c>
      <c r="K381" s="251" t="s">
        <v>2490</v>
      </c>
      <c r="L381" s="252" t="s">
        <v>2491</v>
      </c>
      <c r="M381" s="252" t="s">
        <v>344</v>
      </c>
      <c r="N381" s="252" t="s">
        <v>115</v>
      </c>
      <c r="O381" s="253">
        <v>41373</v>
      </c>
      <c r="P381" s="254" t="s">
        <v>2492</v>
      </c>
      <c r="Q381" s="254" t="s">
        <v>2493</v>
      </c>
      <c r="R381" s="255" t="s">
        <v>2494</v>
      </c>
      <c r="S381" s="229"/>
      <c r="T381" s="209"/>
    </row>
    <row r="382" spans="1:20">
      <c r="A382" s="229">
        <v>370</v>
      </c>
      <c r="B382" s="261" t="s">
        <v>2495</v>
      </c>
      <c r="C382" s="261" t="s">
        <v>2495</v>
      </c>
      <c r="D382" s="231" t="s">
        <v>321</v>
      </c>
      <c r="E382" s="230">
        <f>VLOOKUP(B382,'NEW JARAK'!$B$2:$H$19998,7,FALSE)</f>
        <v>29.2</v>
      </c>
      <c r="F382" s="232" t="str">
        <f>VLOOKUP(G382,'AREA SPV &amp; AM'!$J$7:$K$22,2,FALSE)</f>
        <v>Elan Ruslaeni</v>
      </c>
      <c r="G382" s="229" t="s">
        <v>360</v>
      </c>
      <c r="H382" s="232" t="str">
        <f>VLOOKUP(I382,'AREA SPV &amp; AM'!$B$7:$C$88,2,FALSE)</f>
        <v>Irfan Maulana</v>
      </c>
      <c r="I382" s="229" t="s">
        <v>361</v>
      </c>
      <c r="J382" s="250">
        <v>42004</v>
      </c>
      <c r="K382" s="251" t="s">
        <v>2496</v>
      </c>
      <c r="L382" s="252" t="s">
        <v>2497</v>
      </c>
      <c r="M382" s="252" t="s">
        <v>1848</v>
      </c>
      <c r="N382" s="252" t="s">
        <v>115</v>
      </c>
      <c r="O382" s="253">
        <v>41383</v>
      </c>
      <c r="P382" s="254" t="s">
        <v>2498</v>
      </c>
      <c r="Q382" s="330" t="s">
        <v>2499</v>
      </c>
      <c r="R382" s="255" t="s">
        <v>2500</v>
      </c>
      <c r="S382" s="229"/>
      <c r="T382" s="209"/>
    </row>
    <row r="383" customHeight="1" spans="1:20">
      <c r="A383" s="229">
        <v>371</v>
      </c>
      <c r="B383" s="261" t="s">
        <v>2501</v>
      </c>
      <c r="C383" s="261" t="s">
        <v>2501</v>
      </c>
      <c r="D383" s="231" t="s">
        <v>2502</v>
      </c>
      <c r="E383" s="230">
        <f>VLOOKUP(B383,'NEW JARAK'!$B$2:$H$19998,7,FALSE)</f>
        <v>10.9</v>
      </c>
      <c r="F383" s="232" t="str">
        <f>VLOOKUP(G383,'AREA SPV &amp; AM'!$J$7:$K$22,2,FALSE)</f>
        <v>Elan Ruslaeni</v>
      </c>
      <c r="G383" s="229" t="s">
        <v>360</v>
      </c>
      <c r="H383" s="232" t="str">
        <f>VLOOKUP(I383,'AREA SPV &amp; AM'!$B$7:$C$88,2,FALSE)</f>
        <v>Irfan Maulana</v>
      </c>
      <c r="I383" s="229" t="s">
        <v>361</v>
      </c>
      <c r="J383" s="250">
        <v>42004</v>
      </c>
      <c r="K383" s="251" t="s">
        <v>2503</v>
      </c>
      <c r="L383" s="252" t="s">
        <v>2504</v>
      </c>
      <c r="M383" s="252" t="s">
        <v>344</v>
      </c>
      <c r="N383" s="252" t="s">
        <v>115</v>
      </c>
      <c r="O383" s="253">
        <v>41373</v>
      </c>
      <c r="P383" s="254" t="s">
        <v>2505</v>
      </c>
      <c r="Q383" s="254" t="s">
        <v>2506</v>
      </c>
      <c r="R383" s="255" t="s">
        <v>2507</v>
      </c>
      <c r="S383" s="229"/>
      <c r="T383" s="209"/>
    </row>
    <row r="384" spans="1:20">
      <c r="A384" s="229">
        <v>372</v>
      </c>
      <c r="B384" s="261" t="s">
        <v>2508</v>
      </c>
      <c r="C384" s="261" t="s">
        <v>2508</v>
      </c>
      <c r="D384" s="231" t="s">
        <v>2509</v>
      </c>
      <c r="E384" s="230">
        <f>VLOOKUP(B384,'NEW JARAK'!$B$2:$H$19998,7,FALSE)</f>
        <v>59.7</v>
      </c>
      <c r="F384" s="232" t="str">
        <f>VLOOKUP(G384,'AREA SPV &amp; AM'!$J$7:$K$22,2,FALSE)</f>
        <v>Elan Ruslaeni</v>
      </c>
      <c r="G384" s="229" t="s">
        <v>360</v>
      </c>
      <c r="H384" s="232" t="str">
        <f>VLOOKUP(I384,'AREA SPV &amp; AM'!$B$7:$C$88,2,FALSE)</f>
        <v>Irfan Maulana</v>
      </c>
      <c r="I384" s="229" t="s">
        <v>361</v>
      </c>
      <c r="J384" s="250">
        <v>42004</v>
      </c>
      <c r="K384" s="251" t="s">
        <v>2510</v>
      </c>
      <c r="L384" s="252" t="s">
        <v>47</v>
      </c>
      <c r="M384" s="252" t="s">
        <v>48</v>
      </c>
      <c r="N384" s="252" t="s">
        <v>49</v>
      </c>
      <c r="O384" s="253">
        <v>17510</v>
      </c>
      <c r="P384" s="254" t="s">
        <v>2511</v>
      </c>
      <c r="Q384" s="330" t="s">
        <v>2512</v>
      </c>
      <c r="R384" s="255" t="s">
        <v>2513</v>
      </c>
      <c r="S384" s="229"/>
      <c r="T384" s="209"/>
    </row>
    <row r="385" spans="1:20">
      <c r="A385" s="229">
        <v>373</v>
      </c>
      <c r="B385" s="261" t="s">
        <v>2514</v>
      </c>
      <c r="C385" s="261" t="s">
        <v>2514</v>
      </c>
      <c r="D385" s="231" t="s">
        <v>2515</v>
      </c>
      <c r="E385" s="230">
        <f>VLOOKUP(B385,'NEW JARAK'!$B$2:$H$19998,7,FALSE)</f>
        <v>65.7</v>
      </c>
      <c r="F385" s="232" t="str">
        <f>VLOOKUP(G385,'AREA SPV &amp; AM'!$J$7:$K$22,2,FALSE)</f>
        <v>Rochmad Rochmadon</v>
      </c>
      <c r="G385" s="229" t="s">
        <v>312</v>
      </c>
      <c r="H385" s="232" t="str">
        <f>VLOOKUP(I385,'AREA SPV &amp; AM'!$B$7:$C$88,2,FALSE)</f>
        <v>Razief Noor Alhijarah</v>
      </c>
      <c r="I385" s="229" t="s">
        <v>313</v>
      </c>
      <c r="J385" s="250">
        <v>42033</v>
      </c>
      <c r="K385" s="251" t="s">
        <v>2516</v>
      </c>
      <c r="L385" s="252" t="s">
        <v>586</v>
      </c>
      <c r="M385" s="252" t="s">
        <v>107</v>
      </c>
      <c r="N385" s="252" t="s">
        <v>38</v>
      </c>
      <c r="O385" s="253">
        <v>17147</v>
      </c>
      <c r="P385" s="254" t="s">
        <v>2517</v>
      </c>
      <c r="Q385" s="330" t="s">
        <v>2518</v>
      </c>
      <c r="R385" s="255" t="s">
        <v>2519</v>
      </c>
      <c r="S385" s="229"/>
      <c r="T385" s="209"/>
    </row>
    <row r="386" spans="1:20">
      <c r="A386" s="229">
        <v>374</v>
      </c>
      <c r="B386" s="261" t="s">
        <v>2520</v>
      </c>
      <c r="C386" s="261" t="s">
        <v>2520</v>
      </c>
      <c r="D386" s="231" t="s">
        <v>2521</v>
      </c>
      <c r="E386" s="230">
        <f>VLOOKUP(B386,'NEW JARAK'!$B$2:$H$19998,7,FALSE)</f>
        <v>35.1</v>
      </c>
      <c r="F386" s="232" t="str">
        <f>VLOOKUP(G386,'AREA SPV &amp; AM'!$J$7:$K$22,2,FALSE)</f>
        <v>Agus Hermawan</v>
      </c>
      <c r="G386" s="229" t="s">
        <v>583</v>
      </c>
      <c r="H386" s="232" t="str">
        <f>VLOOKUP(I386,'AREA SPV &amp; AM'!$B$7:$C$88,2,FALSE)</f>
        <v>Ari Sudaryanto</v>
      </c>
      <c r="I386" s="229" t="s">
        <v>584</v>
      </c>
      <c r="J386" s="250">
        <v>42063</v>
      </c>
      <c r="K386" s="251" t="s">
        <v>2522</v>
      </c>
      <c r="L386" s="252" t="s">
        <v>2103</v>
      </c>
      <c r="M386" s="252" t="s">
        <v>114</v>
      </c>
      <c r="N386" s="252" t="s">
        <v>115</v>
      </c>
      <c r="O386" s="253">
        <v>41316</v>
      </c>
      <c r="P386" s="254" t="s">
        <v>2523</v>
      </c>
      <c r="Q386" s="254" t="s">
        <v>2524</v>
      </c>
      <c r="R386" s="255" t="s">
        <v>2525</v>
      </c>
      <c r="S386" s="254"/>
      <c r="T386" s="209"/>
    </row>
    <row r="387" spans="1:20">
      <c r="A387" s="229">
        <v>375</v>
      </c>
      <c r="B387" s="261" t="s">
        <v>2526</v>
      </c>
      <c r="C387" s="261" t="s">
        <v>2526</v>
      </c>
      <c r="D387" s="231" t="s">
        <v>2527</v>
      </c>
      <c r="E387" s="230">
        <f>VLOOKUP(B387,'NEW JARAK'!$B$2:$H$19998,7,FALSE)</f>
        <v>24.3</v>
      </c>
      <c r="F387" s="232" t="str">
        <f>VLOOKUP(G387,'AREA SPV &amp; AM'!$J$7:$K$22,2,FALSE)</f>
        <v>Elan Ruslaeni</v>
      </c>
      <c r="G387" s="229" t="s">
        <v>360</v>
      </c>
      <c r="H387" s="232" t="str">
        <f>VLOOKUP(I387,'AREA SPV &amp; AM'!$B$7:$C$88,2,FALSE)</f>
        <v>Irfan Maulana</v>
      </c>
      <c r="I387" s="229" t="s">
        <v>361</v>
      </c>
      <c r="J387" s="250">
        <v>42086</v>
      </c>
      <c r="K387" s="251" t="s">
        <v>2528</v>
      </c>
      <c r="L387" s="252" t="s">
        <v>509</v>
      </c>
      <c r="M387" s="252" t="s">
        <v>174</v>
      </c>
      <c r="N387" s="252" t="s">
        <v>115</v>
      </c>
      <c r="O387" s="253">
        <v>41371</v>
      </c>
      <c r="P387" s="254" t="s">
        <v>2529</v>
      </c>
      <c r="Q387" s="330" t="s">
        <v>2530</v>
      </c>
      <c r="R387" s="255" t="s">
        <v>2531</v>
      </c>
      <c r="S387" s="254"/>
      <c r="T387" s="209"/>
    </row>
    <row r="388" customHeight="1" spans="1:20">
      <c r="A388" s="229">
        <v>376</v>
      </c>
      <c r="B388" s="261" t="s">
        <v>2532</v>
      </c>
      <c r="C388" s="261" t="s">
        <v>2526</v>
      </c>
      <c r="D388" s="231" t="s">
        <v>2533</v>
      </c>
      <c r="E388" s="230">
        <f>VLOOKUP(B388,'NEW JARAK'!$B$2:$H$19998,7,FALSE)</f>
        <v>20.5</v>
      </c>
      <c r="F388" s="232" t="str">
        <f>VLOOKUP(G388,'AREA SPV &amp; AM'!$J$7:$K$22,2,FALSE)</f>
        <v>Rochmad Rochmadon</v>
      </c>
      <c r="G388" s="229" t="s">
        <v>312</v>
      </c>
      <c r="H388" s="232" t="str">
        <f>VLOOKUP(I388,'AREA SPV &amp; AM'!$B$7:$C$88,2,FALSE)</f>
        <v>Razief Noor Alhijarah</v>
      </c>
      <c r="I388" s="229" t="s">
        <v>313</v>
      </c>
      <c r="J388" s="250">
        <v>42089</v>
      </c>
      <c r="K388" s="251" t="s">
        <v>2534</v>
      </c>
      <c r="L388" s="252" t="s">
        <v>173</v>
      </c>
      <c r="M388" s="252" t="s">
        <v>174</v>
      </c>
      <c r="N388" s="252" t="s">
        <v>115</v>
      </c>
      <c r="O388" s="253">
        <v>41371</v>
      </c>
      <c r="P388" s="254" t="s">
        <v>2535</v>
      </c>
      <c r="Q388" s="330" t="s">
        <v>2536</v>
      </c>
      <c r="R388" s="255" t="s">
        <v>2537</v>
      </c>
      <c r="S388" s="229"/>
      <c r="T388" s="209"/>
    </row>
    <row r="389" customHeight="1" spans="1:20">
      <c r="A389" s="229">
        <v>377</v>
      </c>
      <c r="B389" s="261" t="s">
        <v>2538</v>
      </c>
      <c r="C389" s="261" t="s">
        <v>2538</v>
      </c>
      <c r="D389" s="231" t="s">
        <v>2539</v>
      </c>
      <c r="E389" s="230">
        <f>VLOOKUP(B389,'NEW JARAK'!$B$2:$H$19998,7,FALSE)</f>
        <v>33.2</v>
      </c>
      <c r="F389" s="232" t="str">
        <f>VLOOKUP(G389,'AREA SPV &amp; AM'!$J$7:$K$22,2,FALSE)</f>
        <v>Suharno</v>
      </c>
      <c r="G389" s="229" t="s">
        <v>78</v>
      </c>
      <c r="H389" s="232" t="str">
        <f>VLOOKUP(I389,'AREA SPV &amp; AM'!$B$7:$C$88,2,FALSE)</f>
        <v>Rizki Hikmatul Rahmawan</v>
      </c>
      <c r="I389" s="229" t="s">
        <v>120</v>
      </c>
      <c r="J389" s="250">
        <v>42093</v>
      </c>
      <c r="K389" s="251" t="s">
        <v>2540</v>
      </c>
      <c r="L389" s="252" t="s">
        <v>723</v>
      </c>
      <c r="M389" s="252" t="s">
        <v>322</v>
      </c>
      <c r="N389" s="252" t="s">
        <v>115</v>
      </c>
      <c r="O389" s="253">
        <v>41360</v>
      </c>
      <c r="P389" s="254" t="s">
        <v>2541</v>
      </c>
      <c r="Q389" s="330" t="s">
        <v>2542</v>
      </c>
      <c r="R389" s="255" t="s">
        <v>2543</v>
      </c>
      <c r="S389" s="254"/>
      <c r="T389" s="209"/>
    </row>
    <row r="390" customHeight="1" spans="1:20">
      <c r="A390" s="229">
        <v>378</v>
      </c>
      <c r="B390" s="261" t="s">
        <v>2544</v>
      </c>
      <c r="C390" s="261" t="s">
        <v>2544</v>
      </c>
      <c r="D390" s="231" t="s">
        <v>2545</v>
      </c>
      <c r="E390" s="230">
        <f>VLOOKUP(B390,'NEW JARAK'!$B$2:$H$19998,7,FALSE)</f>
        <v>28.5</v>
      </c>
      <c r="F390" s="232" t="str">
        <f>VLOOKUP(G390,'AREA SPV &amp; AM'!$J$7:$K$22,2,FALSE)</f>
        <v>Asep Setiawan</v>
      </c>
      <c r="G390" s="229" t="s">
        <v>134</v>
      </c>
      <c r="H390" s="232" t="str">
        <f>VLOOKUP(I390,'AREA SPV &amp; AM'!$B$7:$C$88,2,FALSE)</f>
        <v>Toto Yunianto</v>
      </c>
      <c r="I390" s="229" t="s">
        <v>135</v>
      </c>
      <c r="J390" s="250">
        <v>42094</v>
      </c>
      <c r="K390" s="251" t="s">
        <v>2546</v>
      </c>
      <c r="L390" s="252" t="s">
        <v>2547</v>
      </c>
      <c r="M390" s="252" t="s">
        <v>1543</v>
      </c>
      <c r="N390" s="252" t="s">
        <v>115</v>
      </c>
      <c r="O390" s="253">
        <v>41361</v>
      </c>
      <c r="P390" s="254" t="s">
        <v>2548</v>
      </c>
      <c r="Q390" s="330" t="s">
        <v>2549</v>
      </c>
      <c r="R390" s="255" t="s">
        <v>2550</v>
      </c>
      <c r="S390" s="229"/>
      <c r="T390" s="209"/>
    </row>
    <row r="391" spans="1:20">
      <c r="A391" s="229">
        <v>379</v>
      </c>
      <c r="B391" s="261" t="s">
        <v>2551</v>
      </c>
      <c r="C391" s="261" t="s">
        <v>2551</v>
      </c>
      <c r="D391" s="231" t="s">
        <v>2552</v>
      </c>
      <c r="E391" s="230">
        <f>VLOOKUP(B391,'NEW JARAK'!$B$2:$H$19998,7,FALSE)</f>
        <v>21.2</v>
      </c>
      <c r="F391" s="232" t="str">
        <f>VLOOKUP(G391,'AREA SPV &amp; AM'!$J$7:$K$22,2,FALSE)</f>
        <v>Asep Setiawan</v>
      </c>
      <c r="G391" s="229" t="s">
        <v>134</v>
      </c>
      <c r="H391" s="232" t="str">
        <f>VLOOKUP(I391,'AREA SPV &amp; AM'!$B$7:$C$88,2,FALSE)</f>
        <v>Toto Yunianto</v>
      </c>
      <c r="I391" s="229" t="s">
        <v>135</v>
      </c>
      <c r="J391" s="250">
        <v>42117</v>
      </c>
      <c r="K391" s="251" t="s">
        <v>2553</v>
      </c>
      <c r="L391" s="252" t="s">
        <v>2552</v>
      </c>
      <c r="M391" s="252" t="s">
        <v>174</v>
      </c>
      <c r="N391" s="252" t="s">
        <v>115</v>
      </c>
      <c r="O391" s="253">
        <v>41371</v>
      </c>
      <c r="P391" s="254" t="s">
        <v>2554</v>
      </c>
      <c r="Q391" s="254" t="s">
        <v>2554</v>
      </c>
      <c r="R391" s="255" t="s">
        <v>2555</v>
      </c>
      <c r="S391" s="254"/>
      <c r="T391" s="209"/>
    </row>
    <row r="392" customHeight="1" spans="1:20">
      <c r="A392" s="229">
        <v>380</v>
      </c>
      <c r="B392" s="261" t="s">
        <v>2556</v>
      </c>
      <c r="C392" s="261" t="s">
        <v>2556</v>
      </c>
      <c r="D392" s="231" t="s">
        <v>1234</v>
      </c>
      <c r="E392" s="230">
        <f>VLOOKUP(B392,'NEW JARAK'!$B$2:$H$19998,7,FALSE)</f>
        <v>22.9</v>
      </c>
      <c r="F392" s="232" t="str">
        <f>VLOOKUP(G392,'AREA SPV &amp; AM'!$J$7:$K$22,2,FALSE)</f>
        <v>Elan Ruslaeni</v>
      </c>
      <c r="G392" s="229" t="s">
        <v>360</v>
      </c>
      <c r="H392" s="232" t="str">
        <f>VLOOKUP(I392,'AREA SPV &amp; AM'!$B$7:$C$88,2,FALSE)</f>
        <v>Irfan Maulana</v>
      </c>
      <c r="I392" s="229" t="s">
        <v>361</v>
      </c>
      <c r="J392" s="250">
        <v>42122</v>
      </c>
      <c r="K392" s="251" t="s">
        <v>2557</v>
      </c>
      <c r="L392" s="252" t="s">
        <v>174</v>
      </c>
      <c r="M392" s="252" t="s">
        <v>174</v>
      </c>
      <c r="N392" s="252" t="s">
        <v>115</v>
      </c>
      <c r="O392" s="253">
        <v>41371</v>
      </c>
      <c r="P392" s="254" t="s">
        <v>2558</v>
      </c>
      <c r="Q392" s="254" t="s">
        <v>2559</v>
      </c>
      <c r="R392" s="255" t="s">
        <v>2560</v>
      </c>
      <c r="S392" s="254"/>
      <c r="T392" s="209"/>
    </row>
    <row r="393" spans="1:20">
      <c r="A393" s="229">
        <v>381</v>
      </c>
      <c r="B393" s="261" t="s">
        <v>2561</v>
      </c>
      <c r="C393" s="261" t="s">
        <v>2561</v>
      </c>
      <c r="D393" s="231" t="s">
        <v>2562</v>
      </c>
      <c r="E393" s="230">
        <f>VLOOKUP(B393,'NEW JARAK'!$B$2:$H$19998,7,FALSE)</f>
        <v>33.9</v>
      </c>
      <c r="F393" s="232" t="str">
        <f>VLOOKUP(G393,'AREA SPV &amp; AM'!$J$7:$K$22,2,FALSE)</f>
        <v>Asep Setiawan</v>
      </c>
      <c r="G393" s="229" t="s">
        <v>134</v>
      </c>
      <c r="H393" s="232" t="str">
        <f>VLOOKUP(I393,'AREA SPV &amp; AM'!$B$7:$C$88,2,FALSE)</f>
        <v>Toto Yunianto</v>
      </c>
      <c r="I393" s="229" t="s">
        <v>135</v>
      </c>
      <c r="J393" s="250">
        <v>42123</v>
      </c>
      <c r="K393" s="251" t="s">
        <v>2563</v>
      </c>
      <c r="L393" s="252" t="s">
        <v>2564</v>
      </c>
      <c r="M393" s="252" t="s">
        <v>658</v>
      </c>
      <c r="N393" s="252" t="s">
        <v>115</v>
      </c>
      <c r="O393" s="253">
        <v>41386</v>
      </c>
      <c r="P393" s="254" t="s">
        <v>2565</v>
      </c>
      <c r="Q393" s="330" t="s">
        <v>2566</v>
      </c>
      <c r="R393" s="255" t="s">
        <v>2567</v>
      </c>
      <c r="S393" s="260"/>
      <c r="T393" s="209"/>
    </row>
    <row r="394" spans="1:20">
      <c r="A394" s="229">
        <v>382</v>
      </c>
      <c r="B394" s="261" t="s">
        <v>2568</v>
      </c>
      <c r="C394" s="261" t="s">
        <v>2568</v>
      </c>
      <c r="D394" s="231" t="s">
        <v>2569</v>
      </c>
      <c r="E394" s="230">
        <f>VLOOKUP(B394,'NEW JARAK'!$B$2:$H$19998,7,FALSE)</f>
        <v>11.6</v>
      </c>
      <c r="F394" s="232" t="str">
        <f>VLOOKUP(G394,'AREA SPV &amp; AM'!$J$7:$K$22,2,FALSE)</f>
        <v>Asep Setiawan</v>
      </c>
      <c r="G394" s="229" t="s">
        <v>134</v>
      </c>
      <c r="H394" s="232" t="str">
        <f>VLOOKUP(I394,'AREA SPV &amp; AM'!$B$7:$C$88,2,FALSE)</f>
        <v>Toto Yunianto</v>
      </c>
      <c r="I394" s="229" t="s">
        <v>135</v>
      </c>
      <c r="J394" s="250">
        <v>42123</v>
      </c>
      <c r="K394" s="251" t="s">
        <v>2570</v>
      </c>
      <c r="L394" s="252" t="s">
        <v>2571</v>
      </c>
      <c r="M394" s="252" t="s">
        <v>1562</v>
      </c>
      <c r="N394" s="252" t="s">
        <v>353</v>
      </c>
      <c r="O394" s="253">
        <v>41151</v>
      </c>
      <c r="P394" s="254" t="s">
        <v>2572</v>
      </c>
      <c r="Q394" s="330" t="s">
        <v>2573</v>
      </c>
      <c r="R394" s="255" t="s">
        <v>2574</v>
      </c>
      <c r="S394" s="229"/>
      <c r="T394" s="209"/>
    </row>
    <row r="395" spans="1:20">
      <c r="A395" s="229">
        <v>383</v>
      </c>
      <c r="B395" s="261" t="s">
        <v>2575</v>
      </c>
      <c r="C395" s="261" t="s">
        <v>2575</v>
      </c>
      <c r="D395" s="231" t="s">
        <v>2576</v>
      </c>
      <c r="E395" s="230">
        <f>VLOOKUP(B395,'NEW JARAK'!$B$2:$H$19998,7,FALSE)</f>
        <v>53.9</v>
      </c>
      <c r="F395" s="232" t="str">
        <f>VLOOKUP(G395,'AREA SPV &amp; AM'!$J$7:$K$22,2,FALSE)</f>
        <v>Asep Setiawan</v>
      </c>
      <c r="G395" s="229" t="s">
        <v>134</v>
      </c>
      <c r="H395" s="232" t="str">
        <f>VLOOKUP(I395,'AREA SPV &amp; AM'!$B$7:$C$88,2,FALSE)</f>
        <v>Toto Yunianto</v>
      </c>
      <c r="I395" s="229" t="s">
        <v>135</v>
      </c>
      <c r="J395" s="250">
        <v>42124</v>
      </c>
      <c r="K395" s="251" t="s">
        <v>2577</v>
      </c>
      <c r="L395" s="252" t="s">
        <v>1739</v>
      </c>
      <c r="M395" s="252" t="s">
        <v>1740</v>
      </c>
      <c r="N395" s="252" t="s">
        <v>49</v>
      </c>
      <c r="O395" s="253">
        <v>17535</v>
      </c>
      <c r="P395" s="254" t="s">
        <v>2578</v>
      </c>
      <c r="Q395" s="330" t="s">
        <v>2579</v>
      </c>
      <c r="R395" s="255" t="s">
        <v>2580</v>
      </c>
      <c r="S395" s="229"/>
      <c r="T395" s="209"/>
    </row>
    <row r="396" spans="1:20">
      <c r="A396" s="229">
        <v>384</v>
      </c>
      <c r="B396" s="261" t="s">
        <v>2581</v>
      </c>
      <c r="C396" s="261" t="s">
        <v>2582</v>
      </c>
      <c r="D396" s="231" t="s">
        <v>2583</v>
      </c>
      <c r="E396" s="230">
        <f>VLOOKUP(B396,'NEW JARAK'!$B$2:$H$19998,7,FALSE)</f>
        <v>60</v>
      </c>
      <c r="F396" s="232" t="str">
        <f>VLOOKUP(G396,'AREA SPV &amp; AM'!$J$7:$K$22,2,FALSE)</f>
        <v>Edi Riswandi</v>
      </c>
      <c r="G396" s="229" t="s">
        <v>62</v>
      </c>
      <c r="H396" s="232" t="str">
        <f>VLOOKUP(I396,'AREA SPV &amp; AM'!$B$7:$C$88,2,FALSE)</f>
        <v>Nur Jamal</v>
      </c>
      <c r="I396" s="229" t="s">
        <v>63</v>
      </c>
      <c r="J396" s="250">
        <v>42124</v>
      </c>
      <c r="K396" s="251" t="s">
        <v>2584</v>
      </c>
      <c r="L396" s="252" t="s">
        <v>2585</v>
      </c>
      <c r="M396" s="252" t="s">
        <v>553</v>
      </c>
      <c r="N396" s="252" t="s">
        <v>49</v>
      </c>
      <c r="O396" s="253">
        <v>17320</v>
      </c>
      <c r="P396" s="254" t="s">
        <v>2586</v>
      </c>
      <c r="Q396" s="330" t="s">
        <v>2587</v>
      </c>
      <c r="R396" s="255" t="s">
        <v>2588</v>
      </c>
      <c r="S396" s="229"/>
      <c r="T396" s="209"/>
    </row>
    <row r="397" customHeight="1" spans="1:20">
      <c r="A397" s="229">
        <v>385</v>
      </c>
      <c r="B397" s="261" t="s">
        <v>2589</v>
      </c>
      <c r="C397" s="261" t="s">
        <v>2589</v>
      </c>
      <c r="D397" s="231" t="s">
        <v>2590</v>
      </c>
      <c r="E397" s="230">
        <f>VLOOKUP(B397,'NEW JARAK'!$B$2:$H$19998,7,FALSE)</f>
        <v>55.2</v>
      </c>
      <c r="F397" s="232" t="str">
        <f>VLOOKUP(G397,'AREA SPV &amp; AM'!$J$7:$K$22,2,FALSE)</f>
        <v>Asep Setiawan</v>
      </c>
      <c r="G397" s="229" t="s">
        <v>134</v>
      </c>
      <c r="H397" s="232" t="str">
        <f>VLOOKUP(I397,'AREA SPV &amp; AM'!$B$7:$C$88,2,FALSE)</f>
        <v>Toto Yunianto</v>
      </c>
      <c r="I397" s="229" t="s">
        <v>135</v>
      </c>
      <c r="J397" s="250">
        <v>42124</v>
      </c>
      <c r="K397" s="251" t="s">
        <v>2591</v>
      </c>
      <c r="L397" s="252" t="s">
        <v>335</v>
      </c>
      <c r="M397" s="252" t="s">
        <v>336</v>
      </c>
      <c r="N397" s="252" t="s">
        <v>49</v>
      </c>
      <c r="O397" s="253">
        <v>17330</v>
      </c>
      <c r="P397" s="254" t="s">
        <v>808</v>
      </c>
      <c r="Q397" s="330" t="s">
        <v>2592</v>
      </c>
      <c r="R397" s="255" t="s">
        <v>2593</v>
      </c>
      <c r="S397" s="229"/>
      <c r="T397" s="209"/>
    </row>
    <row r="398" spans="1:20">
      <c r="A398" s="229">
        <v>386</v>
      </c>
      <c r="B398" s="261" t="s">
        <v>2594</v>
      </c>
      <c r="C398" s="261" t="s">
        <v>2594</v>
      </c>
      <c r="D398" s="231" t="s">
        <v>2595</v>
      </c>
      <c r="E398" s="230">
        <f>VLOOKUP(B398,'NEW JARAK'!$B$2:$H$19998,7,FALSE)</f>
        <v>58.7</v>
      </c>
      <c r="F398" s="232" t="str">
        <f>VLOOKUP(G398,'AREA SPV &amp; AM'!$J$7:$K$22,2,FALSE)</f>
        <v>Elan Ruslaeni</v>
      </c>
      <c r="G398" s="229" t="s">
        <v>360</v>
      </c>
      <c r="H398" s="232" t="str">
        <f>VLOOKUP(I398,'AREA SPV &amp; AM'!$B$7:$C$88,2,FALSE)</f>
        <v>Irfan Maulana</v>
      </c>
      <c r="I398" s="229" t="s">
        <v>361</v>
      </c>
      <c r="J398" s="250">
        <v>42124</v>
      </c>
      <c r="K398" s="251" t="s">
        <v>2596</v>
      </c>
      <c r="L398" s="252" t="s">
        <v>189</v>
      </c>
      <c r="M398" s="252" t="s">
        <v>48</v>
      </c>
      <c r="N398" s="252" t="s">
        <v>49</v>
      </c>
      <c r="O398" s="253">
        <v>17510</v>
      </c>
      <c r="P398" s="254" t="s">
        <v>2597</v>
      </c>
      <c r="Q398" s="254" t="s">
        <v>2597</v>
      </c>
      <c r="R398" s="255" t="s">
        <v>2598</v>
      </c>
      <c r="S398" s="254"/>
      <c r="T398" s="209"/>
    </row>
    <row r="399" customHeight="1" spans="1:20">
      <c r="A399" s="229">
        <v>387</v>
      </c>
      <c r="B399" s="261" t="s">
        <v>2599</v>
      </c>
      <c r="C399" s="261" t="s">
        <v>2599</v>
      </c>
      <c r="D399" s="231" t="s">
        <v>2600</v>
      </c>
      <c r="E399" s="230">
        <f>VLOOKUP(B399,'NEW JARAK'!$B$2:$H$19998,7,FALSE)</f>
        <v>65.9</v>
      </c>
      <c r="F399" s="232" t="str">
        <f>VLOOKUP(G399,'AREA SPV &amp; AM'!$J$7:$K$22,2,FALSE)</f>
        <v>Edi Riswandi</v>
      </c>
      <c r="G399" s="229" t="s">
        <v>62</v>
      </c>
      <c r="H399" s="232" t="str">
        <f>VLOOKUP(I399,'AREA SPV &amp; AM'!$B$7:$C$88,2,FALSE)</f>
        <v>Nur Jamal</v>
      </c>
      <c r="I399" s="229" t="s">
        <v>63</v>
      </c>
      <c r="J399" s="250">
        <v>42124</v>
      </c>
      <c r="K399" s="251" t="s">
        <v>2601</v>
      </c>
      <c r="L399" s="252" t="s">
        <v>466</v>
      </c>
      <c r="M399" s="252" t="s">
        <v>107</v>
      </c>
      <c r="N399" s="252" t="s">
        <v>38</v>
      </c>
      <c r="O399" s="253">
        <v>17148</v>
      </c>
      <c r="P399" s="254" t="s">
        <v>2602</v>
      </c>
      <c r="Q399" s="330" t="s">
        <v>2603</v>
      </c>
      <c r="R399" s="255" t="s">
        <v>2604</v>
      </c>
      <c r="S399" s="229"/>
      <c r="T399" s="209"/>
    </row>
    <row r="400" spans="1:20">
      <c r="A400" s="229">
        <v>388</v>
      </c>
      <c r="B400" s="261" t="s">
        <v>2605</v>
      </c>
      <c r="C400" s="261" t="s">
        <v>2605</v>
      </c>
      <c r="D400" s="231" t="s">
        <v>2606</v>
      </c>
      <c r="E400" s="230">
        <f>VLOOKUP(B400,'NEW JARAK'!$B$2:$H$19998,7,FALSE)</f>
        <v>51.7</v>
      </c>
      <c r="F400" s="232" t="str">
        <f>VLOOKUP(G400,'AREA SPV &amp; AM'!$J$7:$K$22,2,FALSE)</f>
        <v>Triyono Bin Yoso Pawiro</v>
      </c>
      <c r="G400" s="229" t="s">
        <v>33</v>
      </c>
      <c r="H400" s="232" t="str">
        <f>VLOOKUP(I400,'AREA SPV &amp; AM'!$B$7:$C$88,2,FALSE)</f>
        <v>Agus Piali</v>
      </c>
      <c r="I400" s="229" t="s">
        <v>34</v>
      </c>
      <c r="J400" s="250">
        <v>42147</v>
      </c>
      <c r="K400" s="251" t="s">
        <v>2607</v>
      </c>
      <c r="L400" s="252" t="s">
        <v>2606</v>
      </c>
      <c r="M400" s="252" t="s">
        <v>2608</v>
      </c>
      <c r="N400" s="252" t="s">
        <v>236</v>
      </c>
      <c r="O400" s="253">
        <v>41267</v>
      </c>
      <c r="P400" s="254" t="s">
        <v>2609</v>
      </c>
      <c r="Q400" s="330" t="s">
        <v>2610</v>
      </c>
      <c r="R400" s="255" t="s">
        <v>2611</v>
      </c>
      <c r="S400" s="254"/>
      <c r="T400" s="209"/>
    </row>
    <row r="401" spans="1:20">
      <c r="A401" s="229">
        <v>389</v>
      </c>
      <c r="B401" s="261" t="s">
        <v>2612</v>
      </c>
      <c r="C401" s="261" t="s">
        <v>2612</v>
      </c>
      <c r="D401" s="231" t="s">
        <v>2613</v>
      </c>
      <c r="E401" s="230">
        <f>VLOOKUP(B401,'NEW JARAK'!$B$2:$H$19998,7,FALSE)</f>
        <v>50.6</v>
      </c>
      <c r="F401" s="232" t="str">
        <f>VLOOKUP(G401,'AREA SPV &amp; AM'!$J$7:$K$22,2,FALSE)</f>
        <v>Mahrus</v>
      </c>
      <c r="G401" s="229" t="s">
        <v>141</v>
      </c>
      <c r="H401" s="232" t="str">
        <f>VLOOKUP(I401,'AREA SPV &amp; AM'!$B$7:$C$88,2,FALSE)</f>
        <v>Epi Sumantri</v>
      </c>
      <c r="I401" s="229" t="s">
        <v>142</v>
      </c>
      <c r="J401" s="250">
        <v>42149</v>
      </c>
      <c r="K401" s="251" t="s">
        <v>2614</v>
      </c>
      <c r="L401" s="252" t="s">
        <v>1214</v>
      </c>
      <c r="M401" s="252" t="s">
        <v>1215</v>
      </c>
      <c r="N401" s="252" t="s">
        <v>115</v>
      </c>
      <c r="O401" s="253">
        <v>41352</v>
      </c>
      <c r="P401" s="254" t="s">
        <v>2615</v>
      </c>
      <c r="Q401" s="254" t="s">
        <v>2615</v>
      </c>
      <c r="R401" s="255" t="s">
        <v>2616</v>
      </c>
      <c r="S401" s="229"/>
      <c r="T401" s="209"/>
    </row>
    <row r="402" spans="1:20">
      <c r="A402" s="229">
        <v>390</v>
      </c>
      <c r="B402" s="261" t="s">
        <v>2617</v>
      </c>
      <c r="C402" s="261" t="s">
        <v>2618</v>
      </c>
      <c r="D402" s="231" t="s">
        <v>2619</v>
      </c>
      <c r="E402" s="230">
        <f>VLOOKUP(B402,'NEW JARAK'!$B$2:$H$19998,7,FALSE)</f>
        <v>30.5</v>
      </c>
      <c r="F402" s="232" t="str">
        <f>VLOOKUP(G402,'AREA SPV &amp; AM'!$J$7:$K$22,2,FALSE)</f>
        <v>Triyono Bin Yoso Pawiro</v>
      </c>
      <c r="G402" s="229" t="s">
        <v>33</v>
      </c>
      <c r="H402" s="232" t="str">
        <f>VLOOKUP(I402,'AREA SPV &amp; AM'!$B$7:$C$88,2,FALSE)</f>
        <v>Agus Piali</v>
      </c>
      <c r="I402" s="229" t="s">
        <v>34</v>
      </c>
      <c r="J402" s="250">
        <v>42152</v>
      </c>
      <c r="K402" s="251" t="s">
        <v>2620</v>
      </c>
      <c r="L402" s="252" t="s">
        <v>1088</v>
      </c>
      <c r="M402" s="252" t="s">
        <v>737</v>
      </c>
      <c r="N402" s="252" t="s">
        <v>353</v>
      </c>
      <c r="O402" s="253">
        <v>41167</v>
      </c>
      <c r="P402" s="254" t="s">
        <v>2621</v>
      </c>
      <c r="Q402" s="330" t="s">
        <v>2622</v>
      </c>
      <c r="R402" s="255" t="s">
        <v>2623</v>
      </c>
      <c r="S402" s="254"/>
      <c r="T402" s="209"/>
    </row>
    <row r="403" spans="1:20">
      <c r="A403" s="229">
        <v>391</v>
      </c>
      <c r="B403" s="261" t="s">
        <v>2624</v>
      </c>
      <c r="C403" s="261" t="s">
        <v>2624</v>
      </c>
      <c r="D403" s="231" t="s">
        <v>2625</v>
      </c>
      <c r="E403" s="230">
        <f>VLOOKUP(B403,'NEW JARAK'!$B$2:$H$19998,7,FALSE)</f>
        <v>52.9</v>
      </c>
      <c r="F403" s="232" t="str">
        <f>VLOOKUP(G403,'AREA SPV &amp; AM'!$J$7:$K$22,2,FALSE)</f>
        <v>Elan Ruslaeni</v>
      </c>
      <c r="G403" s="229" t="s">
        <v>360</v>
      </c>
      <c r="H403" s="232" t="str">
        <f>VLOOKUP(I403,'AREA SPV &amp; AM'!$B$7:$C$88,2,FALSE)</f>
        <v>Irfan Maulana</v>
      </c>
      <c r="I403" s="229" t="s">
        <v>361</v>
      </c>
      <c r="J403" s="250">
        <v>42153</v>
      </c>
      <c r="K403" s="251" t="s">
        <v>2626</v>
      </c>
      <c r="L403" s="252" t="s">
        <v>2627</v>
      </c>
      <c r="M403" s="252" t="s">
        <v>2628</v>
      </c>
      <c r="N403" s="252" t="s">
        <v>353</v>
      </c>
      <c r="O403" s="253">
        <v>41164</v>
      </c>
      <c r="P403" s="254" t="s">
        <v>2629</v>
      </c>
      <c r="Q403" s="330" t="s">
        <v>2630</v>
      </c>
      <c r="R403" s="255" t="s">
        <v>2631</v>
      </c>
      <c r="S403" s="229"/>
      <c r="T403" s="209"/>
    </row>
    <row r="404" spans="1:20">
      <c r="A404" s="229">
        <v>392</v>
      </c>
      <c r="B404" s="261" t="s">
        <v>2632</v>
      </c>
      <c r="C404" s="261" t="s">
        <v>2632</v>
      </c>
      <c r="D404" s="231" t="s">
        <v>2633</v>
      </c>
      <c r="E404" s="230">
        <f>VLOOKUP(B404,'NEW JARAK'!$B$2:$H$19998,7,FALSE)</f>
        <v>6.4</v>
      </c>
      <c r="F404" s="232" t="str">
        <f>VLOOKUP(G404,'AREA SPV &amp; AM'!$J$7:$K$22,2,FALSE)</f>
        <v>Asep Setiawan</v>
      </c>
      <c r="G404" s="229" t="s">
        <v>134</v>
      </c>
      <c r="H404" s="232" t="str">
        <f>VLOOKUP(I404,'AREA SPV &amp; AM'!$B$7:$C$88,2,FALSE)</f>
        <v>Toto Yunianto</v>
      </c>
      <c r="I404" s="229" t="s">
        <v>135</v>
      </c>
      <c r="J404" s="250">
        <v>42155</v>
      </c>
      <c r="K404" s="251" t="s">
        <v>2634</v>
      </c>
      <c r="L404" s="252" t="s">
        <v>1029</v>
      </c>
      <c r="M404" s="252" t="s">
        <v>56</v>
      </c>
      <c r="N404" s="252" t="s">
        <v>115</v>
      </c>
      <c r="O404" s="253">
        <v>41376</v>
      </c>
      <c r="P404" s="254" t="s">
        <v>2635</v>
      </c>
      <c r="Q404" s="254" t="s">
        <v>2635</v>
      </c>
      <c r="R404" s="255" t="s">
        <v>2636</v>
      </c>
      <c r="S404" s="254"/>
      <c r="T404" s="209"/>
    </row>
    <row r="405" spans="1:20">
      <c r="A405" s="229">
        <v>393</v>
      </c>
      <c r="B405" s="229" t="s">
        <v>2637</v>
      </c>
      <c r="C405" s="229" t="s">
        <v>2637</v>
      </c>
      <c r="D405" s="231" t="s">
        <v>2638</v>
      </c>
      <c r="E405" s="230">
        <f>VLOOKUP(B405,'NEW JARAK'!$B$2:$H$19998,7,FALSE)</f>
        <v>22.2</v>
      </c>
      <c r="F405" s="232" t="str">
        <f>VLOOKUP(G405,'AREA SPV &amp; AM'!$J$7:$K$22,2,FALSE)</f>
        <v>Suharno</v>
      </c>
      <c r="G405" s="229" t="s">
        <v>78</v>
      </c>
      <c r="H405" s="232" t="str">
        <f>VLOOKUP(I405,'AREA SPV &amp; AM'!$B$7:$C$88,2,FALSE)</f>
        <v>Rizki Hikmatul Rahmawan</v>
      </c>
      <c r="I405" s="229" t="s">
        <v>120</v>
      </c>
      <c r="J405" s="250">
        <v>42155</v>
      </c>
      <c r="K405" s="251" t="s">
        <v>2639</v>
      </c>
      <c r="L405" s="252" t="s">
        <v>2640</v>
      </c>
      <c r="M405" s="252" t="s">
        <v>1562</v>
      </c>
      <c r="N405" s="252" t="s">
        <v>353</v>
      </c>
      <c r="O405" s="253">
        <v>41151</v>
      </c>
      <c r="P405" s="254" t="s">
        <v>2641</v>
      </c>
      <c r="Q405" s="330" t="s">
        <v>2642</v>
      </c>
      <c r="R405" s="255" t="s">
        <v>2643</v>
      </c>
      <c r="S405" s="229"/>
      <c r="T405" s="209"/>
    </row>
    <row r="406" customHeight="1" spans="1:20">
      <c r="A406" s="229">
        <v>394</v>
      </c>
      <c r="B406" s="261" t="s">
        <v>2644</v>
      </c>
      <c r="C406" s="261" t="s">
        <v>2644</v>
      </c>
      <c r="D406" s="231" t="s">
        <v>2645</v>
      </c>
      <c r="E406" s="230">
        <f>VLOOKUP(B406,'NEW JARAK'!$B$2:$H$19998,7,FALSE)</f>
        <v>66.9</v>
      </c>
      <c r="F406" s="232" t="str">
        <f>VLOOKUP(G406,'AREA SPV &amp; AM'!$J$7:$K$22,2,FALSE)</f>
        <v>Asep Setiawan</v>
      </c>
      <c r="G406" s="229" t="s">
        <v>134</v>
      </c>
      <c r="H406" s="232" t="str">
        <f>VLOOKUP(I406,'AREA SPV &amp; AM'!$B$7:$C$88,2,FALSE)</f>
        <v>Toto Yunianto</v>
      </c>
      <c r="I406" s="229" t="s">
        <v>135</v>
      </c>
      <c r="J406" s="250">
        <v>42155</v>
      </c>
      <c r="K406" s="251" t="s">
        <v>2646</v>
      </c>
      <c r="L406" s="252" t="s">
        <v>586</v>
      </c>
      <c r="M406" s="252" t="s">
        <v>107</v>
      </c>
      <c r="N406" s="252" t="s">
        <v>38</v>
      </c>
      <c r="O406" s="253">
        <v>17147</v>
      </c>
      <c r="P406" s="254" t="s">
        <v>2647</v>
      </c>
      <c r="Q406" s="330" t="s">
        <v>2648</v>
      </c>
      <c r="R406" s="255" t="s">
        <v>2649</v>
      </c>
      <c r="S406" s="254"/>
      <c r="T406" s="209"/>
    </row>
    <row r="407" customHeight="1" spans="1:20">
      <c r="A407" s="229">
        <v>395</v>
      </c>
      <c r="B407" s="261" t="s">
        <v>2650</v>
      </c>
      <c r="C407" s="261" t="s">
        <v>2650</v>
      </c>
      <c r="D407" s="231" t="s">
        <v>2651</v>
      </c>
      <c r="E407" s="230">
        <f>VLOOKUP(B407,'NEW JARAK'!$B$2:$H$19998,7,FALSE)</f>
        <v>56.6</v>
      </c>
      <c r="F407" s="232" t="str">
        <f>VLOOKUP(G407,'AREA SPV &amp; AM'!$J$7:$K$22,2,FALSE)</f>
        <v>Triyono Bin Yoso Pawiro</v>
      </c>
      <c r="G407" s="229" t="s">
        <v>33</v>
      </c>
      <c r="H407" s="232" t="str">
        <f>VLOOKUP(I407,'AREA SPV &amp; AM'!$B$7:$C$88,2,FALSE)</f>
        <v>Agus Piali</v>
      </c>
      <c r="I407" s="229" t="s">
        <v>34</v>
      </c>
      <c r="J407" s="250">
        <v>42169</v>
      </c>
      <c r="K407" s="251" t="s">
        <v>2652</v>
      </c>
      <c r="L407" s="252" t="s">
        <v>244</v>
      </c>
      <c r="M407" s="252" t="s">
        <v>245</v>
      </c>
      <c r="N407" s="252" t="s">
        <v>38</v>
      </c>
      <c r="O407" s="253">
        <v>17158</v>
      </c>
      <c r="P407" s="254" t="s">
        <v>2653</v>
      </c>
      <c r="Q407" s="330" t="s">
        <v>2654</v>
      </c>
      <c r="R407" s="255" t="s">
        <v>2655</v>
      </c>
      <c r="S407" s="254"/>
      <c r="T407" s="209"/>
    </row>
    <row r="408" customHeight="1" spans="1:20">
      <c r="A408" s="229">
        <v>396</v>
      </c>
      <c r="B408" s="229" t="s">
        <v>2656</v>
      </c>
      <c r="C408" s="229" t="s">
        <v>2656</v>
      </c>
      <c r="D408" s="231" t="s">
        <v>2657</v>
      </c>
      <c r="E408" s="230">
        <f>VLOOKUP(B408,'NEW JARAK'!$B$2:$H$19998,7,FALSE)</f>
        <v>8</v>
      </c>
      <c r="F408" s="232" t="str">
        <f>VLOOKUP(G408,'AREA SPV &amp; AM'!$J$7:$K$22,2,FALSE)</f>
        <v>Suharno</v>
      </c>
      <c r="G408" s="229" t="s">
        <v>78</v>
      </c>
      <c r="H408" s="232" t="str">
        <f>VLOOKUP(I408,'AREA SPV &amp; AM'!$B$7:$C$88,2,FALSE)</f>
        <v>Priyan Muharofian</v>
      </c>
      <c r="I408" s="229" t="s">
        <v>79</v>
      </c>
      <c r="J408" s="250">
        <v>42180</v>
      </c>
      <c r="K408" s="251" t="s">
        <v>2658</v>
      </c>
      <c r="L408" s="252" t="s">
        <v>480</v>
      </c>
      <c r="M408" s="252" t="s">
        <v>480</v>
      </c>
      <c r="N408" s="252" t="s">
        <v>353</v>
      </c>
      <c r="O408" s="253">
        <v>41181</v>
      </c>
      <c r="P408" s="254" t="s">
        <v>2659</v>
      </c>
      <c r="Q408" s="330" t="s">
        <v>2660</v>
      </c>
      <c r="R408" s="255" t="s">
        <v>2661</v>
      </c>
      <c r="S408" s="229"/>
      <c r="T408" s="209"/>
    </row>
    <row r="409" spans="1:20">
      <c r="A409" s="229">
        <v>397</v>
      </c>
      <c r="B409" s="229" t="s">
        <v>2662</v>
      </c>
      <c r="C409" s="261" t="s">
        <v>2662</v>
      </c>
      <c r="D409" s="231" t="s">
        <v>2663</v>
      </c>
      <c r="E409" s="230">
        <f>VLOOKUP(B409,'NEW JARAK'!$B$2:$H$19998,7,FALSE)</f>
        <v>29.7</v>
      </c>
      <c r="F409" s="232" t="str">
        <f>VLOOKUP(G409,'AREA SPV &amp; AM'!$J$7:$K$22,2,FALSE)</f>
        <v>Rochmad Rochmadon</v>
      </c>
      <c r="G409" s="229" t="s">
        <v>312</v>
      </c>
      <c r="H409" s="232" t="str">
        <f>VLOOKUP(I409,'AREA SPV &amp; AM'!$B$7:$C$88,2,FALSE)</f>
        <v>Razief Noor Alhijarah</v>
      </c>
      <c r="I409" s="229" t="s">
        <v>313</v>
      </c>
      <c r="J409" s="250">
        <v>42181</v>
      </c>
      <c r="K409" s="251" t="s">
        <v>2664</v>
      </c>
      <c r="L409" s="252" t="s">
        <v>1530</v>
      </c>
      <c r="M409" s="252" t="s">
        <v>208</v>
      </c>
      <c r="N409" s="252" t="s">
        <v>115</v>
      </c>
      <c r="O409" s="253">
        <v>41314</v>
      </c>
      <c r="P409" s="254" t="s">
        <v>2665</v>
      </c>
      <c r="Q409" s="330" t="s">
        <v>2666</v>
      </c>
      <c r="R409" s="255" t="s">
        <v>2667</v>
      </c>
      <c r="S409" s="254"/>
      <c r="T409" s="209"/>
    </row>
    <row r="410" spans="1:20">
      <c r="A410" s="229">
        <v>398</v>
      </c>
      <c r="B410" s="229" t="s">
        <v>2668</v>
      </c>
      <c r="C410" s="261" t="s">
        <v>2668</v>
      </c>
      <c r="D410" s="231" t="s">
        <v>2669</v>
      </c>
      <c r="E410" s="230">
        <f>VLOOKUP(B410,'NEW JARAK'!$B$2:$H$19998,7,FALSE)</f>
        <v>57.5</v>
      </c>
      <c r="F410" s="232" t="str">
        <f>VLOOKUP(G410,'AREA SPV &amp; AM'!$J$7:$K$22,2,FALSE)</f>
        <v>Elan Ruslaeni</v>
      </c>
      <c r="G410" s="229" t="s">
        <v>360</v>
      </c>
      <c r="H410" s="232" t="str">
        <f>VLOOKUP(I410,'AREA SPV &amp; AM'!$B$7:$C$88,2,FALSE)</f>
        <v>Irfan Maulana</v>
      </c>
      <c r="I410" s="229" t="s">
        <v>361</v>
      </c>
      <c r="J410" s="250">
        <v>42182</v>
      </c>
      <c r="K410" s="251" t="s">
        <v>2670</v>
      </c>
      <c r="L410" s="252" t="s">
        <v>2671</v>
      </c>
      <c r="M410" s="252" t="s">
        <v>291</v>
      </c>
      <c r="N410" s="252" t="s">
        <v>49</v>
      </c>
      <c r="O410" s="253">
        <v>17520</v>
      </c>
      <c r="P410" s="254" t="s">
        <v>2672</v>
      </c>
      <c r="Q410" s="254" t="s">
        <v>2672</v>
      </c>
      <c r="R410" s="255" t="s">
        <v>2673</v>
      </c>
      <c r="S410" s="254"/>
      <c r="T410" s="209"/>
    </row>
    <row r="411" spans="1:20">
      <c r="A411" s="229">
        <v>399</v>
      </c>
      <c r="B411" s="229" t="s">
        <v>2674</v>
      </c>
      <c r="C411" s="261" t="s">
        <v>2675</v>
      </c>
      <c r="D411" s="231" t="s">
        <v>2676</v>
      </c>
      <c r="E411" s="230">
        <f>VLOOKUP(B411,'NEW JARAK'!$B$2:$H$19998,7,FALSE)</f>
        <v>55</v>
      </c>
      <c r="F411" s="232" t="str">
        <f>VLOOKUP(G411,'AREA SPV &amp; AM'!$J$7:$K$22,2,FALSE)</f>
        <v>Suharno</v>
      </c>
      <c r="G411" s="229" t="s">
        <v>78</v>
      </c>
      <c r="H411" s="232" t="str">
        <f>VLOOKUP(I411,'AREA SPV &amp; AM'!$B$7:$C$88,2,FALSE)</f>
        <v>Rizki Hikmatul Rahmawan</v>
      </c>
      <c r="I411" s="229" t="s">
        <v>120</v>
      </c>
      <c r="J411" s="250">
        <v>42185</v>
      </c>
      <c r="K411" s="259" t="s">
        <v>2677</v>
      </c>
      <c r="L411" s="252" t="s">
        <v>391</v>
      </c>
      <c r="M411" s="252" t="s">
        <v>336</v>
      </c>
      <c r="N411" s="252" t="s">
        <v>49</v>
      </c>
      <c r="O411" s="253">
        <v>17330</v>
      </c>
      <c r="P411" s="254" t="s">
        <v>2678</v>
      </c>
      <c r="Q411" s="330" t="s">
        <v>2679</v>
      </c>
      <c r="R411" s="255" t="s">
        <v>2680</v>
      </c>
      <c r="S411" s="254"/>
      <c r="T411" s="209"/>
    </row>
    <row r="412" spans="1:20">
      <c r="A412" s="229">
        <v>400</v>
      </c>
      <c r="B412" s="229" t="s">
        <v>2681</v>
      </c>
      <c r="C412" s="261" t="s">
        <v>2681</v>
      </c>
      <c r="D412" s="231" t="s">
        <v>2682</v>
      </c>
      <c r="E412" s="230">
        <f>VLOOKUP(B412,'NEW JARAK'!$B$2:$H$19998,7,FALSE)</f>
        <v>62</v>
      </c>
      <c r="F412" s="232" t="str">
        <f>VLOOKUP(G412,'AREA SPV &amp; AM'!$J$7:$K$22,2,FALSE)</f>
        <v>Asep Setiawan</v>
      </c>
      <c r="G412" s="229" t="s">
        <v>134</v>
      </c>
      <c r="H412" s="232" t="str">
        <f>VLOOKUP(I412,'AREA SPV &amp; AM'!$B$7:$C$88,2,FALSE)</f>
        <v>Toto Yunianto</v>
      </c>
      <c r="I412" s="229" t="s">
        <v>135</v>
      </c>
      <c r="J412" s="250">
        <v>42185</v>
      </c>
      <c r="K412" s="251" t="s">
        <v>2683</v>
      </c>
      <c r="L412" s="252" t="s">
        <v>36</v>
      </c>
      <c r="M412" s="252" t="s">
        <v>37</v>
      </c>
      <c r="N412" s="252" t="s">
        <v>38</v>
      </c>
      <c r="O412" s="253">
        <v>17116</v>
      </c>
      <c r="P412" s="254" t="s">
        <v>2684</v>
      </c>
      <c r="Q412" s="254" t="s">
        <v>2685</v>
      </c>
      <c r="R412" s="255" t="s">
        <v>2686</v>
      </c>
      <c r="S412" s="254"/>
      <c r="T412" s="209"/>
    </row>
    <row r="413" spans="1:20">
      <c r="A413" s="229">
        <v>401</v>
      </c>
      <c r="B413" s="261" t="s">
        <v>2687</v>
      </c>
      <c r="C413" s="261" t="s">
        <v>2687</v>
      </c>
      <c r="D413" s="231" t="s">
        <v>2688</v>
      </c>
      <c r="E413" s="230">
        <f>VLOOKUP(B413,'NEW JARAK'!$B$2:$H$19998,7,FALSE)</f>
        <v>52</v>
      </c>
      <c r="F413" s="232" t="str">
        <f>VLOOKUP(G413,'AREA SPV &amp; AM'!$J$7:$K$22,2,FALSE)</f>
        <v>Edi Riswandi</v>
      </c>
      <c r="G413" s="229" t="s">
        <v>62</v>
      </c>
      <c r="H413" s="232" t="str">
        <f>VLOOKUP(I413,'AREA SPV &amp; AM'!$B$7:$C$88,2,FALSE)</f>
        <v>Nur Jamal</v>
      </c>
      <c r="I413" s="229" t="s">
        <v>63</v>
      </c>
      <c r="J413" s="250">
        <v>42199</v>
      </c>
      <c r="K413" s="251" t="s">
        <v>2689</v>
      </c>
      <c r="L413" s="252" t="s">
        <v>1895</v>
      </c>
      <c r="M413" s="252" t="s">
        <v>1897</v>
      </c>
      <c r="N413" s="252" t="s">
        <v>236</v>
      </c>
      <c r="O413" s="253">
        <v>41251</v>
      </c>
      <c r="P413" s="254" t="s">
        <v>2690</v>
      </c>
      <c r="Q413" s="254" t="s">
        <v>2691</v>
      </c>
      <c r="R413" s="255" t="s">
        <v>2692</v>
      </c>
      <c r="S413" s="254"/>
      <c r="T413" s="209"/>
    </row>
    <row r="414" spans="1:20">
      <c r="A414" s="229">
        <v>402</v>
      </c>
      <c r="B414" s="261" t="s">
        <v>2693</v>
      </c>
      <c r="C414" s="261" t="s">
        <v>2693</v>
      </c>
      <c r="D414" s="231" t="s">
        <v>2694</v>
      </c>
      <c r="E414" s="230">
        <f>VLOOKUP(B414,'NEW JARAK'!$B$2:$H$19998,7,FALSE)</f>
        <v>61.3</v>
      </c>
      <c r="F414" s="232" t="str">
        <f>VLOOKUP(G414,'AREA SPV &amp; AM'!$J$7:$K$22,2,FALSE)</f>
        <v>Triyono Bin Yoso Pawiro</v>
      </c>
      <c r="G414" s="229" t="s">
        <v>33</v>
      </c>
      <c r="H414" s="232" t="str">
        <f>VLOOKUP(I414,'AREA SPV &amp; AM'!$B$7:$C$88,2,FALSE)</f>
        <v>Agus Piali</v>
      </c>
      <c r="I414" s="229" t="s">
        <v>34</v>
      </c>
      <c r="J414" s="250">
        <v>42199</v>
      </c>
      <c r="K414" s="251" t="s">
        <v>2695</v>
      </c>
      <c r="L414" s="252" t="s">
        <v>703</v>
      </c>
      <c r="M414" s="252" t="s">
        <v>245</v>
      </c>
      <c r="N414" s="252" t="s">
        <v>38</v>
      </c>
      <c r="O414" s="253">
        <v>17157</v>
      </c>
      <c r="P414" s="254" t="s">
        <v>2696</v>
      </c>
      <c r="Q414" s="330" t="s">
        <v>2697</v>
      </c>
      <c r="R414" s="255" t="s">
        <v>2698</v>
      </c>
      <c r="S414" s="254"/>
      <c r="T414" s="209"/>
    </row>
    <row r="415" customHeight="1" spans="1:20">
      <c r="A415" s="229">
        <v>403</v>
      </c>
      <c r="B415" s="261" t="s">
        <v>2699</v>
      </c>
      <c r="C415" s="261" t="s">
        <v>2699</v>
      </c>
      <c r="D415" s="231" t="s">
        <v>2700</v>
      </c>
      <c r="E415" s="230">
        <f>VLOOKUP(B415,'NEW JARAK'!$B$2:$H$19998,7,FALSE)</f>
        <v>10.6</v>
      </c>
      <c r="F415" s="232" t="str">
        <f>VLOOKUP(G415,'AREA SPV &amp; AM'!$J$7:$K$22,2,FALSE)</f>
        <v>Asep Setiawan</v>
      </c>
      <c r="G415" s="229" t="s">
        <v>134</v>
      </c>
      <c r="H415" s="232" t="str">
        <f>VLOOKUP(I415,'AREA SPV &amp; AM'!$B$7:$C$88,2,FALSE)</f>
        <v>Toto Yunianto</v>
      </c>
      <c r="I415" s="229" t="s">
        <v>135</v>
      </c>
      <c r="J415" s="250">
        <v>42210</v>
      </c>
      <c r="K415" s="251" t="s">
        <v>2701</v>
      </c>
      <c r="L415" s="252" t="s">
        <v>405</v>
      </c>
      <c r="M415" s="252" t="s">
        <v>56</v>
      </c>
      <c r="N415" s="252" t="s">
        <v>115</v>
      </c>
      <c r="O415" s="253">
        <v>41376</v>
      </c>
      <c r="P415" s="254" t="s">
        <v>2702</v>
      </c>
      <c r="Q415" s="254" t="s">
        <v>2703</v>
      </c>
      <c r="R415" s="255" t="s">
        <v>2704</v>
      </c>
      <c r="S415" s="254"/>
      <c r="T415" s="209"/>
    </row>
    <row r="416" spans="1:20">
      <c r="A416" s="229">
        <v>404</v>
      </c>
      <c r="B416" s="261" t="s">
        <v>2705</v>
      </c>
      <c r="C416" s="261" t="s">
        <v>2705</v>
      </c>
      <c r="D416" s="231" t="s">
        <v>2706</v>
      </c>
      <c r="E416" s="230">
        <f>VLOOKUP(B416,'NEW JARAK'!$B$2:$H$19998,7,FALSE)</f>
        <v>60.8</v>
      </c>
      <c r="F416" s="232" t="str">
        <f>VLOOKUP(G416,'AREA SPV &amp; AM'!$J$7:$K$22,2,FALSE)</f>
        <v>Suharno</v>
      </c>
      <c r="G416" s="229" t="s">
        <v>78</v>
      </c>
      <c r="H416" s="232" t="str">
        <f>VLOOKUP(I416,'AREA SPV &amp; AM'!$B$7:$C$88,2,FALSE)</f>
        <v>Rizki Hikmatul Rahmawan</v>
      </c>
      <c r="I416" s="229" t="s">
        <v>120</v>
      </c>
      <c r="J416" s="250">
        <v>42212</v>
      </c>
      <c r="K416" s="251" t="s">
        <v>2707</v>
      </c>
      <c r="L416" s="252" t="s">
        <v>1706</v>
      </c>
      <c r="M416" s="252" t="s">
        <v>553</v>
      </c>
      <c r="N416" s="252" t="s">
        <v>49</v>
      </c>
      <c r="O416" s="253">
        <v>17320</v>
      </c>
      <c r="P416" s="254" t="s">
        <v>2708</v>
      </c>
      <c r="Q416" s="330" t="s">
        <v>2709</v>
      </c>
      <c r="R416" s="255" t="s">
        <v>2710</v>
      </c>
      <c r="S416" s="229"/>
      <c r="T416" s="209"/>
    </row>
    <row r="417" spans="1:20">
      <c r="A417" s="229">
        <v>405</v>
      </c>
      <c r="B417" s="261" t="s">
        <v>2711</v>
      </c>
      <c r="C417" s="261" t="s">
        <v>2711</v>
      </c>
      <c r="D417" s="231" t="s">
        <v>2712</v>
      </c>
      <c r="E417" s="230">
        <f>VLOOKUP(B417,'NEW JARAK'!$B$2:$H$19998,7,FALSE)</f>
        <v>62.6</v>
      </c>
      <c r="F417" s="232" t="str">
        <f>VLOOKUP(G417,'AREA SPV &amp; AM'!$J$7:$K$22,2,FALSE)</f>
        <v>Asep Setiawan</v>
      </c>
      <c r="G417" s="229" t="s">
        <v>134</v>
      </c>
      <c r="H417" s="232" t="str">
        <f>VLOOKUP(I417,'AREA SPV &amp; AM'!$B$7:$C$88,2,FALSE)</f>
        <v>Toto Yunianto</v>
      </c>
      <c r="I417" s="229" t="s">
        <v>135</v>
      </c>
      <c r="J417" s="250">
        <v>42212</v>
      </c>
      <c r="K417" s="251" t="s">
        <v>2713</v>
      </c>
      <c r="L417" s="252" t="s">
        <v>398</v>
      </c>
      <c r="M417" s="252" t="s">
        <v>95</v>
      </c>
      <c r="N417" s="252" t="s">
        <v>38</v>
      </c>
      <c r="O417" s="253">
        <v>17112</v>
      </c>
      <c r="P417" s="254" t="s">
        <v>2714</v>
      </c>
      <c r="Q417" s="330" t="s">
        <v>2715</v>
      </c>
      <c r="R417" s="255" t="s">
        <v>2716</v>
      </c>
      <c r="S417" s="229"/>
      <c r="T417" s="209"/>
    </row>
    <row r="418" spans="1:20">
      <c r="A418" s="229">
        <v>406</v>
      </c>
      <c r="B418" s="261" t="s">
        <v>2717</v>
      </c>
      <c r="C418" s="261" t="s">
        <v>2717</v>
      </c>
      <c r="D418" s="231" t="s">
        <v>2718</v>
      </c>
      <c r="E418" s="230">
        <f>VLOOKUP(B418,'NEW JARAK'!$B$2:$H$19998,7,FALSE)</f>
        <v>0.07</v>
      </c>
      <c r="F418" s="232" t="str">
        <f>VLOOKUP(G418,'AREA SPV &amp; AM'!$J$7:$K$22,2,FALSE)</f>
        <v>Rochmad Rochmadon</v>
      </c>
      <c r="G418" s="229" t="s">
        <v>312</v>
      </c>
      <c r="H418" s="232" t="str">
        <f>VLOOKUP(I418,'AREA SPV &amp; AM'!$B$7:$C$88,2,FALSE)</f>
        <v>Razief Noor Alhijarah</v>
      </c>
      <c r="I418" s="229" t="s">
        <v>313</v>
      </c>
      <c r="J418" s="250">
        <v>42244</v>
      </c>
      <c r="K418" s="251" t="s">
        <v>2398</v>
      </c>
      <c r="L418" s="252" t="s">
        <v>502</v>
      </c>
      <c r="M418" s="252" t="s">
        <v>480</v>
      </c>
      <c r="N418" s="252" t="s">
        <v>353</v>
      </c>
      <c r="O418" s="253">
        <v>41181</v>
      </c>
      <c r="P418" s="254" t="s">
        <v>2399</v>
      </c>
      <c r="Q418" s="254" t="s">
        <v>2719</v>
      </c>
      <c r="R418" s="255" t="s">
        <v>2720</v>
      </c>
      <c r="S418" s="229"/>
      <c r="T418" s="209"/>
    </row>
    <row r="419" spans="1:20">
      <c r="A419" s="229">
        <v>407</v>
      </c>
      <c r="B419" s="262" t="s">
        <v>2721</v>
      </c>
      <c r="C419" s="261" t="s">
        <v>2721</v>
      </c>
      <c r="D419" s="231" t="s">
        <v>2722</v>
      </c>
      <c r="E419" s="230">
        <f>VLOOKUP(B419,'NEW JARAK'!$B$2:$H$19998,7,FALSE)</f>
        <v>26.6</v>
      </c>
      <c r="F419" s="232" t="str">
        <f>VLOOKUP(G419,'AREA SPV &amp; AM'!$J$7:$K$22,2,FALSE)</f>
        <v>Asep Setiawan</v>
      </c>
      <c r="G419" s="229" t="s">
        <v>134</v>
      </c>
      <c r="H419" s="232" t="str">
        <f>VLOOKUP(I419,'AREA SPV &amp; AM'!$B$7:$C$88,2,FALSE)</f>
        <v>Toto Yunianto</v>
      </c>
      <c r="I419" s="229" t="s">
        <v>135</v>
      </c>
      <c r="J419" s="250">
        <v>42246</v>
      </c>
      <c r="K419" s="251" t="s">
        <v>2723</v>
      </c>
      <c r="L419" s="252" t="s">
        <v>1640</v>
      </c>
      <c r="M419" s="252" t="s">
        <v>352</v>
      </c>
      <c r="N419" s="252" t="s">
        <v>353</v>
      </c>
      <c r="O419" s="253">
        <v>41161</v>
      </c>
      <c r="P419" s="254" t="s">
        <v>2724</v>
      </c>
      <c r="Q419" s="330" t="s">
        <v>2725</v>
      </c>
      <c r="R419" s="255" t="s">
        <v>2726</v>
      </c>
      <c r="S419" s="254"/>
      <c r="T419" s="209"/>
    </row>
    <row r="420" spans="1:20">
      <c r="A420" s="229">
        <v>408</v>
      </c>
      <c r="B420" s="261" t="s">
        <v>2727</v>
      </c>
      <c r="C420" s="261" t="s">
        <v>2727</v>
      </c>
      <c r="D420" s="231" t="s">
        <v>2728</v>
      </c>
      <c r="E420" s="230">
        <f>VLOOKUP(B420,'NEW JARAK'!$B$2:$H$19998,7,FALSE)</f>
        <v>38.4</v>
      </c>
      <c r="F420" s="232" t="str">
        <f>VLOOKUP(G420,'AREA SPV &amp; AM'!$J$7:$K$22,2,FALSE)</f>
        <v>Agus Hermawan</v>
      </c>
      <c r="G420" s="229" t="s">
        <v>583</v>
      </c>
      <c r="H420" s="232" t="str">
        <f>VLOOKUP(I420,'AREA SPV &amp; AM'!$B$7:$C$88,2,FALSE)</f>
        <v>Ari Sudaryanto</v>
      </c>
      <c r="I420" s="229" t="s">
        <v>584</v>
      </c>
      <c r="J420" s="250">
        <v>42247</v>
      </c>
      <c r="K420" s="251" t="s">
        <v>2729</v>
      </c>
      <c r="L420" s="252" t="s">
        <v>2730</v>
      </c>
      <c r="M420" s="252" t="s">
        <v>597</v>
      </c>
      <c r="N420" s="252" t="s">
        <v>49</v>
      </c>
      <c r="O420" s="253">
        <v>17540</v>
      </c>
      <c r="P420" s="254" t="s">
        <v>2731</v>
      </c>
      <c r="Q420" s="254" t="s">
        <v>2732</v>
      </c>
      <c r="R420" s="255" t="s">
        <v>2733</v>
      </c>
      <c r="S420" s="229"/>
      <c r="T420" s="209"/>
    </row>
    <row r="421" spans="1:20">
      <c r="A421" s="229">
        <v>409</v>
      </c>
      <c r="B421" s="261" t="s">
        <v>2734</v>
      </c>
      <c r="C421" s="261" t="s">
        <v>2734</v>
      </c>
      <c r="D421" s="231" t="s">
        <v>2735</v>
      </c>
      <c r="E421" s="230">
        <f>VLOOKUP(B421,'NEW JARAK'!$B$2:$H$19998,7,FALSE)</f>
        <v>62.2</v>
      </c>
      <c r="F421" s="232" t="str">
        <f>VLOOKUP(G421,'AREA SPV &amp; AM'!$J$7:$K$22,2,FALSE)</f>
        <v>Agus Hermawan</v>
      </c>
      <c r="G421" s="229" t="s">
        <v>583</v>
      </c>
      <c r="H421" s="232" t="str">
        <f>VLOOKUP(I421,'AREA SPV &amp; AM'!$B$7:$C$88,2,FALSE)</f>
        <v>Ari Sudaryanto</v>
      </c>
      <c r="I421" s="229" t="s">
        <v>584</v>
      </c>
      <c r="J421" s="250">
        <v>42247</v>
      </c>
      <c r="K421" s="251" t="s">
        <v>2736</v>
      </c>
      <c r="L421" s="252" t="s">
        <v>228</v>
      </c>
      <c r="M421" s="252" t="s">
        <v>48</v>
      </c>
      <c r="N421" s="252" t="s">
        <v>49</v>
      </c>
      <c r="O421" s="253">
        <v>17510</v>
      </c>
      <c r="P421" s="254" t="s">
        <v>2737</v>
      </c>
      <c r="Q421" s="330" t="s">
        <v>2738</v>
      </c>
      <c r="R421" s="255" t="s">
        <v>2739</v>
      </c>
      <c r="S421" s="229"/>
      <c r="T421" s="209"/>
    </row>
    <row r="422" customHeight="1" spans="1:20">
      <c r="A422" s="229">
        <v>410</v>
      </c>
      <c r="B422" s="261" t="s">
        <v>2740</v>
      </c>
      <c r="C422" s="261" t="s">
        <v>2740</v>
      </c>
      <c r="D422" s="231" t="s">
        <v>2741</v>
      </c>
      <c r="E422" s="230">
        <f>VLOOKUP(B422,'NEW JARAK'!$B$2:$H$19998,7,FALSE)</f>
        <v>44.8</v>
      </c>
      <c r="F422" s="232" t="str">
        <f>VLOOKUP(G422,'AREA SPV &amp; AM'!$J$7:$K$22,2,FALSE)</f>
        <v>Elan Ruslaeni</v>
      </c>
      <c r="G422" s="229" t="s">
        <v>360</v>
      </c>
      <c r="H422" s="232" t="str">
        <f>VLOOKUP(I422,'AREA SPV &amp; AM'!$B$7:$C$88,2,FALSE)</f>
        <v>Irfan Maulana</v>
      </c>
      <c r="I422" s="229" t="s">
        <v>361</v>
      </c>
      <c r="J422" s="250">
        <v>42272</v>
      </c>
      <c r="K422" s="251" t="s">
        <v>2742</v>
      </c>
      <c r="L422" s="252" t="s">
        <v>2743</v>
      </c>
      <c r="M422" s="252" t="s">
        <v>1215</v>
      </c>
      <c r="N422" s="252" t="s">
        <v>115</v>
      </c>
      <c r="O422" s="253">
        <v>41352</v>
      </c>
      <c r="P422" s="254" t="s">
        <v>2744</v>
      </c>
      <c r="Q422" s="254" t="s">
        <v>2745</v>
      </c>
      <c r="R422" s="255" t="s">
        <v>2746</v>
      </c>
      <c r="S422" s="229"/>
      <c r="T422" s="209"/>
    </row>
    <row r="423" spans="1:20">
      <c r="A423" s="229">
        <v>411</v>
      </c>
      <c r="B423" s="261" t="s">
        <v>2747</v>
      </c>
      <c r="C423" s="261" t="s">
        <v>2747</v>
      </c>
      <c r="D423" s="231" t="s">
        <v>2748</v>
      </c>
      <c r="E423" s="230">
        <f>VLOOKUP(B423,'NEW JARAK'!$B$2:$H$19998,7,FALSE)</f>
        <v>61.5</v>
      </c>
      <c r="F423" s="232" t="str">
        <f>VLOOKUP(G423,'AREA SPV &amp; AM'!$J$7:$K$22,2,FALSE)</f>
        <v>Asep Setiawan</v>
      </c>
      <c r="G423" s="229" t="s">
        <v>134</v>
      </c>
      <c r="H423" s="232" t="str">
        <f>VLOOKUP(I423,'AREA SPV &amp; AM'!$B$7:$C$88,2,FALSE)</f>
        <v>Toto Yunianto</v>
      </c>
      <c r="I423" s="229" t="s">
        <v>135</v>
      </c>
      <c r="J423" s="250">
        <v>42272</v>
      </c>
      <c r="K423" s="251" t="s">
        <v>2749</v>
      </c>
      <c r="L423" s="252" t="s">
        <v>473</v>
      </c>
      <c r="M423" s="252" t="s">
        <v>48</v>
      </c>
      <c r="N423" s="252" t="s">
        <v>49</v>
      </c>
      <c r="O423" s="253">
        <v>17510</v>
      </c>
      <c r="P423" s="254" t="s">
        <v>2750</v>
      </c>
      <c r="Q423" s="330" t="s">
        <v>2751</v>
      </c>
      <c r="R423" s="255" t="s">
        <v>2752</v>
      </c>
      <c r="S423" s="229"/>
      <c r="T423" s="209"/>
    </row>
    <row r="424" spans="1:20">
      <c r="A424" s="229">
        <v>412</v>
      </c>
      <c r="B424" s="261" t="s">
        <v>2753</v>
      </c>
      <c r="C424" s="261" t="s">
        <v>2753</v>
      </c>
      <c r="D424" s="231" t="s">
        <v>2754</v>
      </c>
      <c r="E424" s="230">
        <f>VLOOKUP(B424,'NEW JARAK'!$B$2:$H$19998,7,FALSE)</f>
        <v>22</v>
      </c>
      <c r="F424" s="232" t="str">
        <f>VLOOKUP(G424,'AREA SPV &amp; AM'!$J$7:$K$22,2,FALSE)</f>
        <v>Mahrus</v>
      </c>
      <c r="G424" s="229" t="s">
        <v>141</v>
      </c>
      <c r="H424" s="232" t="str">
        <f>VLOOKUP(I424,'AREA SPV &amp; AM'!$B$7:$C$88,2,FALSE)</f>
        <v>Epi Sumantri</v>
      </c>
      <c r="I424" s="229" t="s">
        <v>142</v>
      </c>
      <c r="J424" s="250">
        <v>42273</v>
      </c>
      <c r="K424" s="251" t="s">
        <v>2755</v>
      </c>
      <c r="L424" s="252" t="s">
        <v>495</v>
      </c>
      <c r="M424" s="252" t="s">
        <v>495</v>
      </c>
      <c r="N424" s="252" t="s">
        <v>353</v>
      </c>
      <c r="O424" s="253">
        <v>41172</v>
      </c>
      <c r="P424" s="254" t="s">
        <v>2756</v>
      </c>
      <c r="Q424" s="254" t="s">
        <v>2757</v>
      </c>
      <c r="R424" s="255" t="s">
        <v>2758</v>
      </c>
      <c r="S424" s="229"/>
      <c r="T424" s="209"/>
    </row>
    <row r="425" spans="1:20">
      <c r="A425" s="229">
        <v>413</v>
      </c>
      <c r="B425" s="229" t="s">
        <v>2759</v>
      </c>
      <c r="C425" s="229" t="s">
        <v>2759</v>
      </c>
      <c r="D425" s="231" t="s">
        <v>2760</v>
      </c>
      <c r="E425" s="230">
        <f>VLOOKUP(B425,'NEW JARAK'!$B$2:$H$19998,7,FALSE)</f>
        <v>60.4</v>
      </c>
      <c r="F425" s="232" t="str">
        <f>VLOOKUP(G425,'AREA SPV &amp; AM'!$J$7:$K$22,2,FALSE)</f>
        <v>Asep Setiawan</v>
      </c>
      <c r="G425" s="229" t="s">
        <v>134</v>
      </c>
      <c r="H425" s="232" t="str">
        <f>VLOOKUP(I425,'AREA SPV &amp; AM'!$B$7:$C$88,2,FALSE)</f>
        <v>Toto Yunianto</v>
      </c>
      <c r="I425" s="229" t="s">
        <v>135</v>
      </c>
      <c r="J425" s="250">
        <v>42296</v>
      </c>
      <c r="K425" s="251" t="s">
        <v>2761</v>
      </c>
      <c r="L425" s="252" t="s">
        <v>215</v>
      </c>
      <c r="M425" s="252" t="s">
        <v>95</v>
      </c>
      <c r="N425" s="252" t="s">
        <v>38</v>
      </c>
      <c r="O425" s="253">
        <v>17111</v>
      </c>
      <c r="P425" s="254" t="s">
        <v>2762</v>
      </c>
      <c r="Q425" s="330" t="s">
        <v>2763</v>
      </c>
      <c r="R425" s="255" t="s">
        <v>2764</v>
      </c>
      <c r="S425" s="254"/>
      <c r="T425" s="209"/>
    </row>
    <row r="426" customHeight="1" spans="1:20">
      <c r="A426" s="229">
        <v>414</v>
      </c>
      <c r="B426" s="229" t="s">
        <v>2765</v>
      </c>
      <c r="C426" s="229" t="s">
        <v>2765</v>
      </c>
      <c r="D426" s="231" t="s">
        <v>2766</v>
      </c>
      <c r="E426" s="230">
        <f>VLOOKUP(B426,'NEW JARAK'!$B$2:$H$19998,7,FALSE)</f>
        <v>34</v>
      </c>
      <c r="F426" s="232" t="str">
        <f>VLOOKUP(G426,'AREA SPV &amp; AM'!$J$7:$K$22,2,FALSE)</f>
        <v>Suharno</v>
      </c>
      <c r="G426" s="229" t="s">
        <v>78</v>
      </c>
      <c r="H426" s="232" t="str">
        <f>VLOOKUP(I426,'AREA SPV &amp; AM'!$B$7:$C$88,2,FALSE)</f>
        <v>Rizki Hikmatul Rahmawan</v>
      </c>
      <c r="I426" s="229" t="s">
        <v>120</v>
      </c>
      <c r="J426" s="250">
        <v>42306</v>
      </c>
      <c r="K426" s="251" t="s">
        <v>2767</v>
      </c>
      <c r="L426" s="252" t="s">
        <v>2768</v>
      </c>
      <c r="M426" s="252" t="s">
        <v>322</v>
      </c>
      <c r="N426" s="252" t="s">
        <v>115</v>
      </c>
      <c r="O426" s="253">
        <v>41360</v>
      </c>
      <c r="P426" s="254" t="s">
        <v>2769</v>
      </c>
      <c r="Q426" s="254" t="s">
        <v>2770</v>
      </c>
      <c r="R426" s="255" t="s">
        <v>2771</v>
      </c>
      <c r="S426" s="229"/>
      <c r="T426" s="209"/>
    </row>
    <row r="427" customHeight="1" spans="1:20">
      <c r="A427" s="229">
        <v>415</v>
      </c>
      <c r="B427" s="254" t="s">
        <v>2772</v>
      </c>
      <c r="C427" s="229" t="s">
        <v>2772</v>
      </c>
      <c r="D427" s="231" t="s">
        <v>2773</v>
      </c>
      <c r="E427" s="230">
        <f>VLOOKUP(B427,'NEW JARAK'!$B$2:$H$19998,7,FALSE)</f>
        <v>4.9</v>
      </c>
      <c r="F427" s="232" t="str">
        <f>VLOOKUP(G427,'AREA SPV &amp; AM'!$J$7:$K$22,2,FALSE)</f>
        <v>Sony Tri Caksono</v>
      </c>
      <c r="G427" s="229" t="s">
        <v>164</v>
      </c>
      <c r="H427" s="232" t="str">
        <f>VLOOKUP(I427,'AREA SPV &amp; AM'!$B$7:$C$88,2,FALSE)</f>
        <v>Ali Mustopa</v>
      </c>
      <c r="I427" s="229" t="s">
        <v>165</v>
      </c>
      <c r="J427" s="250">
        <v>42308</v>
      </c>
      <c r="K427" s="251" t="s">
        <v>2774</v>
      </c>
      <c r="L427" s="252" t="s">
        <v>2775</v>
      </c>
      <c r="M427" s="252" t="s">
        <v>344</v>
      </c>
      <c r="N427" s="252" t="s">
        <v>115</v>
      </c>
      <c r="O427" s="253">
        <v>41373</v>
      </c>
      <c r="P427" s="254" t="s">
        <v>2776</v>
      </c>
      <c r="Q427" s="254" t="s">
        <v>2777</v>
      </c>
      <c r="R427" s="255" t="s">
        <v>2778</v>
      </c>
      <c r="S427" s="254"/>
      <c r="T427" s="209"/>
    </row>
    <row r="428" customHeight="1" spans="1:20">
      <c r="A428" s="229">
        <v>416</v>
      </c>
      <c r="B428" s="229" t="s">
        <v>2779</v>
      </c>
      <c r="C428" s="229" t="s">
        <v>2779</v>
      </c>
      <c r="D428" s="231" t="s">
        <v>2730</v>
      </c>
      <c r="E428" s="230">
        <f>VLOOKUP(B428,'NEW JARAK'!$B$2:$H$19998,7,FALSE)</f>
        <v>38.6</v>
      </c>
      <c r="F428" s="232" t="str">
        <f>VLOOKUP(G428,'AREA SPV &amp; AM'!$J$7:$K$22,2,FALSE)</f>
        <v>Suharno</v>
      </c>
      <c r="G428" s="229" t="s">
        <v>78</v>
      </c>
      <c r="H428" s="232" t="str">
        <f>VLOOKUP(I428,'AREA SPV &amp; AM'!$B$7:$C$88,2,FALSE)</f>
        <v>Rizki Hikmatul Rahmawan</v>
      </c>
      <c r="I428" s="229" t="s">
        <v>120</v>
      </c>
      <c r="J428" s="250">
        <v>42308</v>
      </c>
      <c r="K428" s="251" t="s">
        <v>2780</v>
      </c>
      <c r="L428" s="252" t="s">
        <v>2730</v>
      </c>
      <c r="M428" s="252" t="s">
        <v>597</v>
      </c>
      <c r="N428" s="252" t="s">
        <v>49</v>
      </c>
      <c r="O428" s="253">
        <v>17540</v>
      </c>
      <c r="P428" s="254" t="s">
        <v>2781</v>
      </c>
      <c r="Q428" s="254" t="s">
        <v>2782</v>
      </c>
      <c r="R428" s="255" t="s">
        <v>2783</v>
      </c>
      <c r="S428" s="229"/>
      <c r="T428" s="209"/>
    </row>
    <row r="429" customHeight="1" spans="1:20">
      <c r="A429" s="229">
        <v>417</v>
      </c>
      <c r="B429" s="229" t="s">
        <v>2784</v>
      </c>
      <c r="C429" s="229" t="s">
        <v>2784</v>
      </c>
      <c r="D429" s="231" t="s">
        <v>2785</v>
      </c>
      <c r="E429" s="230">
        <f>VLOOKUP(B429,'NEW JARAK'!$B$2:$H$19998,7,FALSE)</f>
        <v>64.6</v>
      </c>
      <c r="F429" s="232" t="str">
        <f>VLOOKUP(G429,'AREA SPV &amp; AM'!$J$7:$K$22,2,FALSE)</f>
        <v>Triyono Bin Yoso Pawiro</v>
      </c>
      <c r="G429" s="229" t="s">
        <v>33</v>
      </c>
      <c r="H429" s="232" t="str">
        <f>VLOOKUP(I429,'AREA SPV &amp; AM'!$B$7:$C$88,2,FALSE)</f>
        <v>Agus Piali</v>
      </c>
      <c r="I429" s="229" t="s">
        <v>34</v>
      </c>
      <c r="J429" s="250">
        <v>42308</v>
      </c>
      <c r="K429" s="251" t="s">
        <v>2786</v>
      </c>
      <c r="L429" s="252" t="s">
        <v>538</v>
      </c>
      <c r="M429" s="252" t="s">
        <v>107</v>
      </c>
      <c r="N429" s="252" t="s">
        <v>38</v>
      </c>
      <c r="O429" s="253">
        <v>17141</v>
      </c>
      <c r="P429" s="254" t="s">
        <v>2787</v>
      </c>
      <c r="Q429" s="330" t="s">
        <v>2788</v>
      </c>
      <c r="R429" s="255" t="s">
        <v>2789</v>
      </c>
      <c r="S429" s="254"/>
      <c r="T429" s="209"/>
    </row>
    <row r="430" customHeight="1" spans="1:20">
      <c r="A430" s="229">
        <v>418</v>
      </c>
      <c r="B430" s="229" t="s">
        <v>2790</v>
      </c>
      <c r="C430" s="229" t="s">
        <v>2790</v>
      </c>
      <c r="D430" s="231" t="s">
        <v>2791</v>
      </c>
      <c r="E430" s="230">
        <f>VLOOKUP(B430,'NEW JARAK'!$B$2:$H$19998,7,FALSE)</f>
        <v>28.4</v>
      </c>
      <c r="F430" s="232" t="str">
        <f>VLOOKUP(G430,'AREA SPV &amp; AM'!$J$7:$K$22,2,FALSE)</f>
        <v>Suharno</v>
      </c>
      <c r="G430" s="229" t="s">
        <v>78</v>
      </c>
      <c r="H430" s="232" t="str">
        <f>VLOOKUP(I430,'AREA SPV &amp; AM'!$B$7:$C$88,2,FALSE)</f>
        <v>Rizki Hikmatul Rahmawan</v>
      </c>
      <c r="I430" s="229" t="s">
        <v>120</v>
      </c>
      <c r="J430" s="250">
        <v>42308</v>
      </c>
      <c r="K430" s="251" t="s">
        <v>2792</v>
      </c>
      <c r="L430" s="252" t="s">
        <v>207</v>
      </c>
      <c r="M430" s="252" t="s">
        <v>208</v>
      </c>
      <c r="N430" s="252" t="s">
        <v>115</v>
      </c>
      <c r="O430" s="253">
        <v>41314</v>
      </c>
      <c r="P430" s="254" t="s">
        <v>2793</v>
      </c>
      <c r="Q430" s="330" t="s">
        <v>2794</v>
      </c>
      <c r="R430" s="255" t="s">
        <v>2795</v>
      </c>
      <c r="S430" s="254"/>
      <c r="T430" s="209"/>
    </row>
    <row r="431" spans="1:20">
      <c r="A431" s="229">
        <v>419</v>
      </c>
      <c r="B431" s="254" t="s">
        <v>2796</v>
      </c>
      <c r="C431" s="229" t="s">
        <v>2796</v>
      </c>
      <c r="D431" s="231" t="s">
        <v>2797</v>
      </c>
      <c r="E431" s="230">
        <f>VLOOKUP(B431,'NEW JARAK'!$B$2:$H$19998,7,FALSE)</f>
        <v>18</v>
      </c>
      <c r="F431" s="232" t="str">
        <f>VLOOKUP(G431,'AREA SPV &amp; AM'!$J$7:$K$22,2,FALSE)</f>
        <v>Suharno</v>
      </c>
      <c r="G431" s="229" t="s">
        <v>78</v>
      </c>
      <c r="H431" s="232" t="str">
        <f>VLOOKUP(I431,'AREA SPV &amp; AM'!$B$7:$C$88,2,FALSE)</f>
        <v>Rizki Hikmatul Rahmawan</v>
      </c>
      <c r="I431" s="229" t="s">
        <v>120</v>
      </c>
      <c r="J431" s="250">
        <v>42310</v>
      </c>
      <c r="K431" s="251" t="s">
        <v>2798</v>
      </c>
      <c r="L431" s="252" t="s">
        <v>1847</v>
      </c>
      <c r="M431" s="252" t="s">
        <v>2799</v>
      </c>
      <c r="N431" s="252" t="s">
        <v>236</v>
      </c>
      <c r="O431" s="253">
        <v>41272</v>
      </c>
      <c r="P431" s="254" t="s">
        <v>2800</v>
      </c>
      <c r="Q431" s="254" t="s">
        <v>2801</v>
      </c>
      <c r="R431" s="255" t="s">
        <v>2802</v>
      </c>
      <c r="S431" s="229"/>
      <c r="T431" s="209"/>
    </row>
    <row r="432" spans="1:20">
      <c r="A432" s="229">
        <v>420</v>
      </c>
      <c r="B432" s="229" t="s">
        <v>2803</v>
      </c>
      <c r="C432" s="229" t="s">
        <v>2803</v>
      </c>
      <c r="D432" s="231" t="s">
        <v>2804</v>
      </c>
      <c r="E432" s="230">
        <f>VLOOKUP(B432,'NEW JARAK'!$B$2:$H$19998,7,FALSE)</f>
        <v>43.9</v>
      </c>
      <c r="F432" s="232" t="str">
        <f>VLOOKUP(G432,'AREA SPV &amp; AM'!$J$7:$K$22,2,FALSE)</f>
        <v>Rochmad Rochmadon</v>
      </c>
      <c r="G432" s="229" t="s">
        <v>312</v>
      </c>
      <c r="H432" s="232" t="str">
        <f>VLOOKUP(I432,'AREA SPV &amp; AM'!$B$7:$C$88,2,FALSE)</f>
        <v>Razief Noor Alhijarah</v>
      </c>
      <c r="I432" s="229" t="s">
        <v>313</v>
      </c>
      <c r="J432" s="250">
        <v>42314</v>
      </c>
      <c r="K432" s="251" t="s">
        <v>2805</v>
      </c>
      <c r="L432" s="252" t="s">
        <v>1847</v>
      </c>
      <c r="M432" s="252" t="s">
        <v>2799</v>
      </c>
      <c r="N432" s="252" t="s">
        <v>236</v>
      </c>
      <c r="O432" s="253">
        <v>41272</v>
      </c>
      <c r="P432" s="254" t="s">
        <v>2806</v>
      </c>
      <c r="Q432" s="254" t="s">
        <v>2807</v>
      </c>
      <c r="R432" s="255" t="s">
        <v>2808</v>
      </c>
      <c r="S432" s="229"/>
      <c r="T432" s="209"/>
    </row>
    <row r="433" spans="1:20">
      <c r="A433" s="229">
        <v>421</v>
      </c>
      <c r="B433" s="229" t="s">
        <v>2809</v>
      </c>
      <c r="C433" s="229" t="s">
        <v>2809</v>
      </c>
      <c r="D433" s="231" t="s">
        <v>2130</v>
      </c>
      <c r="E433" s="230">
        <f>VLOOKUP(B433,'NEW JARAK'!$B$2:$H$19998,7,FALSE)</f>
        <v>14.2</v>
      </c>
      <c r="F433" s="232" t="str">
        <f>VLOOKUP(G433,'AREA SPV &amp; AM'!$J$7:$K$22,2,FALSE)</f>
        <v>Agus Hermawan</v>
      </c>
      <c r="G433" s="229" t="s">
        <v>583</v>
      </c>
      <c r="H433" s="232" t="str">
        <f>VLOOKUP(I433,'AREA SPV &amp; AM'!$B$7:$C$88,2,FALSE)</f>
        <v>Ari Sudaryanto</v>
      </c>
      <c r="I433" s="229" t="s">
        <v>584</v>
      </c>
      <c r="J433" s="250">
        <v>42328</v>
      </c>
      <c r="K433" s="251" t="s">
        <v>2810</v>
      </c>
      <c r="L433" s="252" t="s">
        <v>2130</v>
      </c>
      <c r="M433" s="252" t="s">
        <v>1562</v>
      </c>
      <c r="N433" s="252" t="s">
        <v>353</v>
      </c>
      <c r="O433" s="253">
        <v>41151</v>
      </c>
      <c r="P433" s="254" t="s">
        <v>2811</v>
      </c>
      <c r="Q433" s="330" t="s">
        <v>2812</v>
      </c>
      <c r="R433" s="255" t="s">
        <v>2813</v>
      </c>
      <c r="S433" s="229"/>
      <c r="T433" s="209"/>
    </row>
    <row r="434" customHeight="1" spans="1:20">
      <c r="A434" s="229">
        <v>422</v>
      </c>
      <c r="B434" s="229" t="s">
        <v>2814</v>
      </c>
      <c r="C434" s="229" t="s">
        <v>2814</v>
      </c>
      <c r="D434" s="231" t="s">
        <v>2815</v>
      </c>
      <c r="E434" s="230">
        <f>VLOOKUP(B434,'NEW JARAK'!$B$2:$H$19998,7,FALSE)</f>
        <v>10.7</v>
      </c>
      <c r="F434" s="232" t="str">
        <f>VLOOKUP(G434,'AREA SPV &amp; AM'!$J$7:$K$22,2,FALSE)</f>
        <v>Suharno</v>
      </c>
      <c r="G434" s="229" t="s">
        <v>78</v>
      </c>
      <c r="H434" s="232" t="str">
        <f>VLOOKUP(I434,'AREA SPV &amp; AM'!$B$7:$C$88,2,FALSE)</f>
        <v>Rizki Hikmatul Rahmawan</v>
      </c>
      <c r="I434" s="229" t="s">
        <v>120</v>
      </c>
      <c r="J434" s="250">
        <v>42331</v>
      </c>
      <c r="K434" s="251" t="s">
        <v>2816</v>
      </c>
      <c r="L434" s="252" t="s">
        <v>1972</v>
      </c>
      <c r="M434" s="252" t="s">
        <v>344</v>
      </c>
      <c r="N434" s="252" t="s">
        <v>115</v>
      </c>
      <c r="O434" s="253">
        <v>41373</v>
      </c>
      <c r="P434" s="254" t="s">
        <v>2817</v>
      </c>
      <c r="Q434" s="330" t="s">
        <v>2818</v>
      </c>
      <c r="R434" s="255" t="s">
        <v>2819</v>
      </c>
      <c r="S434" s="254"/>
      <c r="T434" s="209"/>
    </row>
    <row r="435" spans="1:20">
      <c r="A435" s="229">
        <v>423</v>
      </c>
      <c r="B435" s="229" t="s">
        <v>2820</v>
      </c>
      <c r="C435" s="229" t="s">
        <v>2820</v>
      </c>
      <c r="D435" s="231" t="s">
        <v>2585</v>
      </c>
      <c r="E435" s="230">
        <f>VLOOKUP(B435,'NEW JARAK'!$B$2:$H$19998,7,FALSE)</f>
        <v>7.6</v>
      </c>
      <c r="F435" s="232" t="str">
        <f>VLOOKUP(G435,'AREA SPV &amp; AM'!$J$7:$K$22,2,FALSE)</f>
        <v>Triyono Bin Yoso Pawiro</v>
      </c>
      <c r="G435" s="229" t="s">
        <v>33</v>
      </c>
      <c r="H435" s="232" t="str">
        <f>VLOOKUP(I435,'AREA SPV &amp; AM'!$B$7:$C$88,2,FALSE)</f>
        <v>Agus Piali</v>
      </c>
      <c r="I435" s="229" t="s">
        <v>34</v>
      </c>
      <c r="J435" s="250">
        <v>42336</v>
      </c>
      <c r="K435" s="251" t="s">
        <v>2821</v>
      </c>
      <c r="L435" s="252" t="s">
        <v>480</v>
      </c>
      <c r="M435" s="252" t="s">
        <v>480</v>
      </c>
      <c r="N435" s="252" t="s">
        <v>353</v>
      </c>
      <c r="O435" s="253">
        <v>41181</v>
      </c>
      <c r="P435" s="254" t="s">
        <v>2822</v>
      </c>
      <c r="Q435" s="254" t="s">
        <v>2823</v>
      </c>
      <c r="R435" s="255" t="s">
        <v>2824</v>
      </c>
      <c r="S435" s="229"/>
      <c r="T435" s="209"/>
    </row>
    <row r="436" customHeight="1" spans="1:20">
      <c r="A436" s="229">
        <v>424</v>
      </c>
      <c r="B436" s="229" t="s">
        <v>2825</v>
      </c>
      <c r="C436" s="229" t="s">
        <v>2825</v>
      </c>
      <c r="D436" s="231" t="s">
        <v>2826</v>
      </c>
      <c r="E436" s="230">
        <f>VLOOKUP(B436,'NEW JARAK'!$B$2:$H$19998,7,FALSE)</f>
        <v>27.9</v>
      </c>
      <c r="F436" s="232" t="str">
        <f>VLOOKUP(G436,'AREA SPV &amp; AM'!$J$7:$K$22,2,FALSE)</f>
        <v>Elan Ruslaeni</v>
      </c>
      <c r="G436" s="229" t="s">
        <v>360</v>
      </c>
      <c r="H436" s="232" t="str">
        <f>VLOOKUP(I436,'AREA SPV &amp; AM'!$B$7:$C$88,2,FALSE)</f>
        <v>Irfan Maulana</v>
      </c>
      <c r="I436" s="229" t="s">
        <v>361</v>
      </c>
      <c r="J436" s="250">
        <v>42337</v>
      </c>
      <c r="K436" s="251" t="s">
        <v>2827</v>
      </c>
      <c r="L436" s="252" t="s">
        <v>2057</v>
      </c>
      <c r="M436" s="252" t="s">
        <v>208</v>
      </c>
      <c r="N436" s="252" t="s">
        <v>115</v>
      </c>
      <c r="O436" s="253">
        <v>41313</v>
      </c>
      <c r="P436" s="254" t="s">
        <v>2828</v>
      </c>
      <c r="Q436" s="330" t="s">
        <v>2829</v>
      </c>
      <c r="R436" s="255" t="s">
        <v>2830</v>
      </c>
      <c r="S436" s="229"/>
      <c r="T436" s="209"/>
    </row>
    <row r="437" spans="1:20">
      <c r="A437" s="229">
        <v>425</v>
      </c>
      <c r="B437" s="229" t="s">
        <v>2831</v>
      </c>
      <c r="C437" s="229" t="s">
        <v>2831</v>
      </c>
      <c r="D437" s="231" t="s">
        <v>2832</v>
      </c>
      <c r="E437" s="230">
        <f>VLOOKUP(B437,'NEW JARAK'!$B$2:$H$19998,7,FALSE)</f>
        <v>63.9</v>
      </c>
      <c r="F437" s="232" t="str">
        <f>VLOOKUP(G437,'AREA SPV &amp; AM'!$J$7:$K$22,2,FALSE)</f>
        <v>Asep Setiawan</v>
      </c>
      <c r="G437" s="229" t="s">
        <v>134</v>
      </c>
      <c r="H437" s="232" t="str">
        <f>VLOOKUP(I437,'AREA SPV &amp; AM'!$B$7:$C$88,2,FALSE)</f>
        <v>Toto Yunianto</v>
      </c>
      <c r="I437" s="229" t="s">
        <v>135</v>
      </c>
      <c r="J437" s="250">
        <v>42337</v>
      </c>
      <c r="K437" s="251" t="s">
        <v>2833</v>
      </c>
      <c r="L437" s="252" t="s">
        <v>36</v>
      </c>
      <c r="M437" s="252" t="s">
        <v>37</v>
      </c>
      <c r="N437" s="252" t="s">
        <v>38</v>
      </c>
      <c r="O437" s="253">
        <v>17116</v>
      </c>
      <c r="P437" s="254" t="s">
        <v>2834</v>
      </c>
      <c r="Q437" s="254" t="s">
        <v>2835</v>
      </c>
      <c r="R437" s="255" t="s">
        <v>2836</v>
      </c>
      <c r="S437" s="254"/>
      <c r="T437" s="209"/>
    </row>
    <row r="438" customHeight="1" spans="1:20">
      <c r="A438" s="229">
        <v>426</v>
      </c>
      <c r="B438" s="229" t="s">
        <v>2837</v>
      </c>
      <c r="C438" s="229" t="s">
        <v>2837</v>
      </c>
      <c r="D438" s="231" t="s">
        <v>2838</v>
      </c>
      <c r="E438" s="230">
        <f>VLOOKUP(B438,'NEW JARAK'!$B$2:$H$19998,7,FALSE)</f>
        <v>8.5</v>
      </c>
      <c r="F438" s="232" t="str">
        <f>VLOOKUP(G438,'AREA SPV &amp; AM'!$J$7:$K$22,2,FALSE)</f>
        <v>Edi Riswandi</v>
      </c>
      <c r="G438" s="229" t="s">
        <v>62</v>
      </c>
      <c r="H438" s="232" t="str">
        <f>VLOOKUP(I438,'AREA SPV &amp; AM'!$B$7:$C$88,2,FALSE)</f>
        <v>Nur Jamal</v>
      </c>
      <c r="I438" s="229" t="s">
        <v>63</v>
      </c>
      <c r="J438" s="250">
        <v>42338</v>
      </c>
      <c r="K438" s="251" t="s">
        <v>2839</v>
      </c>
      <c r="L438" s="252" t="s">
        <v>2838</v>
      </c>
      <c r="M438" s="252" t="s">
        <v>480</v>
      </c>
      <c r="N438" s="252" t="s">
        <v>353</v>
      </c>
      <c r="O438" s="253">
        <v>41181</v>
      </c>
      <c r="P438" s="254" t="s">
        <v>2840</v>
      </c>
      <c r="Q438" s="330" t="s">
        <v>2841</v>
      </c>
      <c r="R438" s="255" t="s">
        <v>2842</v>
      </c>
      <c r="S438" s="254"/>
      <c r="T438" s="209"/>
    </row>
    <row r="439" spans="1:20">
      <c r="A439" s="229">
        <v>427</v>
      </c>
      <c r="B439" s="229" t="s">
        <v>2843</v>
      </c>
      <c r="C439" s="229" t="s">
        <v>2843</v>
      </c>
      <c r="D439" s="231" t="s">
        <v>2844</v>
      </c>
      <c r="E439" s="230">
        <f>VLOOKUP(B439,'NEW JARAK'!$B$2:$H$19998,7,FALSE)</f>
        <v>36.9</v>
      </c>
      <c r="F439" s="232" t="str">
        <f>VLOOKUP(G439,'AREA SPV &amp; AM'!$J$7:$K$22,2,FALSE)</f>
        <v>Asep Setiawan</v>
      </c>
      <c r="G439" s="229" t="s">
        <v>134</v>
      </c>
      <c r="H439" s="232" t="str">
        <f>VLOOKUP(I439,'AREA SPV &amp; AM'!$B$7:$C$88,2,FALSE)</f>
        <v>Toto Yunianto</v>
      </c>
      <c r="I439" s="229" t="s">
        <v>135</v>
      </c>
      <c r="J439" s="250">
        <v>42338</v>
      </c>
      <c r="K439" s="251" t="s">
        <v>2845</v>
      </c>
      <c r="L439" s="252" t="s">
        <v>453</v>
      </c>
      <c r="M439" s="252" t="s">
        <v>114</v>
      </c>
      <c r="N439" s="252" t="s">
        <v>115</v>
      </c>
      <c r="O439" s="253">
        <v>41312</v>
      </c>
      <c r="P439" s="254" t="s">
        <v>2846</v>
      </c>
      <c r="Q439" s="330" t="s">
        <v>2847</v>
      </c>
      <c r="R439" s="255" t="s">
        <v>2848</v>
      </c>
      <c r="S439" s="254"/>
      <c r="T439" s="209"/>
    </row>
    <row r="440" spans="1:20">
      <c r="A440" s="229">
        <v>428</v>
      </c>
      <c r="B440" s="229" t="s">
        <v>2849</v>
      </c>
      <c r="C440" s="229" t="s">
        <v>2849</v>
      </c>
      <c r="D440" s="231" t="s">
        <v>2850</v>
      </c>
      <c r="E440" s="230">
        <f>VLOOKUP(B440,'NEW JARAK'!$B$2:$H$19998,7,FALSE)</f>
        <v>55.4</v>
      </c>
      <c r="F440" s="232" t="str">
        <f>VLOOKUP(G440,'AREA SPV &amp; AM'!$J$7:$K$22,2,FALSE)</f>
        <v>Agus Hermawan</v>
      </c>
      <c r="G440" s="229" t="s">
        <v>583</v>
      </c>
      <c r="H440" s="232" t="str">
        <f>VLOOKUP(I440,'AREA SPV &amp; AM'!$B$7:$C$88,2,FALSE)</f>
        <v>Ari Sudaryanto</v>
      </c>
      <c r="I440" s="229" t="s">
        <v>584</v>
      </c>
      <c r="J440" s="250">
        <v>42341</v>
      </c>
      <c r="K440" s="251" t="s">
        <v>2851</v>
      </c>
      <c r="L440" s="252" t="s">
        <v>2850</v>
      </c>
      <c r="M440" s="252" t="s">
        <v>1740</v>
      </c>
      <c r="N440" s="252" t="s">
        <v>49</v>
      </c>
      <c r="O440" s="253">
        <v>17535</v>
      </c>
      <c r="P440" s="254" t="s">
        <v>2852</v>
      </c>
      <c r="Q440" s="330" t="s">
        <v>2853</v>
      </c>
      <c r="R440" s="255" t="s">
        <v>2854</v>
      </c>
      <c r="S440" s="229"/>
      <c r="T440" s="209"/>
    </row>
    <row r="441" spans="1:20">
      <c r="A441" s="229">
        <v>429</v>
      </c>
      <c r="B441" s="229" t="s">
        <v>2855</v>
      </c>
      <c r="C441" s="229" t="s">
        <v>2855</v>
      </c>
      <c r="D441" s="231" t="s">
        <v>2856</v>
      </c>
      <c r="E441" s="230">
        <f>VLOOKUP(B441,'NEW JARAK'!$B$2:$H$19998,7,FALSE)</f>
        <v>48.8</v>
      </c>
      <c r="F441" s="232" t="str">
        <f>VLOOKUP(G441,'AREA SPV &amp; AM'!$J$7:$K$22,2,FALSE)</f>
        <v>Triyono Bin Yoso Pawiro</v>
      </c>
      <c r="G441" s="229" t="s">
        <v>33</v>
      </c>
      <c r="H441" s="232" t="str">
        <f>VLOOKUP(I441,'AREA SPV &amp; AM'!$B$7:$C$88,2,FALSE)</f>
        <v>Agus Piali</v>
      </c>
      <c r="I441" s="229" t="s">
        <v>34</v>
      </c>
      <c r="J441" s="250">
        <v>42346</v>
      </c>
      <c r="K441" s="251" t="s">
        <v>2857</v>
      </c>
      <c r="L441" s="252" t="s">
        <v>2858</v>
      </c>
      <c r="M441" s="252" t="s">
        <v>1897</v>
      </c>
      <c r="N441" s="252" t="s">
        <v>236</v>
      </c>
      <c r="O441" s="253">
        <v>41251</v>
      </c>
      <c r="P441" s="254" t="s">
        <v>2859</v>
      </c>
      <c r="Q441" s="254" t="s">
        <v>2860</v>
      </c>
      <c r="R441" s="255" t="s">
        <v>2861</v>
      </c>
      <c r="S441" s="254"/>
      <c r="T441" s="209"/>
    </row>
    <row r="442" spans="1:20">
      <c r="A442" s="229">
        <v>430</v>
      </c>
      <c r="B442" s="229" t="s">
        <v>2862</v>
      </c>
      <c r="C442" s="229" t="s">
        <v>2863</v>
      </c>
      <c r="D442" s="231" t="s">
        <v>2864</v>
      </c>
      <c r="E442" s="230">
        <f>VLOOKUP(B442,'NEW JARAK'!$B$2:$H$19998,7,FALSE)</f>
        <v>17.9</v>
      </c>
      <c r="F442" s="232" t="str">
        <f>VLOOKUP(G442,'AREA SPV &amp; AM'!$J$7:$K$22,2,FALSE)</f>
        <v>Edi Riswandi</v>
      </c>
      <c r="G442" s="229" t="s">
        <v>62</v>
      </c>
      <c r="H442" s="232" t="str">
        <f>VLOOKUP(I442,'AREA SPV &amp; AM'!$B$7:$C$88,2,FALSE)</f>
        <v>Nur Jamal</v>
      </c>
      <c r="I442" s="229" t="s">
        <v>63</v>
      </c>
      <c r="J442" s="250">
        <v>42357</v>
      </c>
      <c r="K442" s="251" t="s">
        <v>2865</v>
      </c>
      <c r="L442" s="252" t="s">
        <v>2864</v>
      </c>
      <c r="M442" s="252" t="s">
        <v>440</v>
      </c>
      <c r="N442" s="252" t="s">
        <v>115</v>
      </c>
      <c r="O442" s="253">
        <v>41375</v>
      </c>
      <c r="P442" s="254" t="s">
        <v>2866</v>
      </c>
      <c r="Q442" s="330" t="s">
        <v>2867</v>
      </c>
      <c r="R442" s="255" t="s">
        <v>2868</v>
      </c>
      <c r="S442" s="229"/>
      <c r="T442" s="209"/>
    </row>
    <row r="443" spans="1:20">
      <c r="A443" s="229">
        <v>431</v>
      </c>
      <c r="B443" s="229" t="s">
        <v>2869</v>
      </c>
      <c r="C443" s="229" t="s">
        <v>2869</v>
      </c>
      <c r="D443" s="231" t="s">
        <v>2870</v>
      </c>
      <c r="E443" s="230">
        <f>VLOOKUP(B443,'NEW JARAK'!$B$2:$H$19998,7,FALSE)</f>
        <v>43.6</v>
      </c>
      <c r="F443" s="232" t="str">
        <f>VLOOKUP(G443,'AREA SPV &amp; AM'!$J$7:$K$22,2,FALSE)</f>
        <v>Asep Setiawan</v>
      </c>
      <c r="G443" s="229" t="s">
        <v>134</v>
      </c>
      <c r="H443" s="232" t="str">
        <f>VLOOKUP(I443,'AREA SPV &amp; AM'!$B$7:$C$88,2,FALSE)</f>
        <v>Toto Yunianto</v>
      </c>
      <c r="I443" s="229" t="s">
        <v>135</v>
      </c>
      <c r="J443" s="250">
        <v>42358</v>
      </c>
      <c r="K443" s="251" t="s">
        <v>2871</v>
      </c>
      <c r="L443" s="252" t="s">
        <v>2872</v>
      </c>
      <c r="M443" s="252" t="s">
        <v>2873</v>
      </c>
      <c r="N443" s="252" t="s">
        <v>115</v>
      </c>
      <c r="O443" s="253">
        <v>41362</v>
      </c>
      <c r="P443" s="254" t="s">
        <v>2874</v>
      </c>
      <c r="Q443" s="330" t="s">
        <v>2875</v>
      </c>
      <c r="R443" s="255" t="s">
        <v>2876</v>
      </c>
      <c r="S443" s="229"/>
      <c r="T443" s="209"/>
    </row>
    <row r="444" customHeight="1" spans="1:20">
      <c r="A444" s="229">
        <v>432</v>
      </c>
      <c r="B444" s="229" t="s">
        <v>2877</v>
      </c>
      <c r="C444" s="229" t="s">
        <v>2877</v>
      </c>
      <c r="D444" s="231" t="s">
        <v>189</v>
      </c>
      <c r="E444" s="230">
        <f>VLOOKUP(B444,'NEW JARAK'!$B$2:$H$19998,7,FALSE)</f>
        <v>59.9</v>
      </c>
      <c r="F444" s="232" t="str">
        <f>VLOOKUP(G444,'AREA SPV &amp; AM'!$J$7:$K$22,2,FALSE)</f>
        <v>Asep Setiawan</v>
      </c>
      <c r="G444" s="229" t="s">
        <v>134</v>
      </c>
      <c r="H444" s="232" t="str">
        <f>VLOOKUP(I444,'AREA SPV &amp; AM'!$B$7:$C$88,2,FALSE)</f>
        <v>Toto Yunianto</v>
      </c>
      <c r="I444" s="229" t="s">
        <v>135</v>
      </c>
      <c r="J444" s="250">
        <v>42358</v>
      </c>
      <c r="K444" s="251" t="s">
        <v>2878</v>
      </c>
      <c r="L444" s="252" t="s">
        <v>189</v>
      </c>
      <c r="M444" s="252" t="s">
        <v>48</v>
      </c>
      <c r="N444" s="252" t="s">
        <v>49</v>
      </c>
      <c r="O444" s="253">
        <v>17510</v>
      </c>
      <c r="P444" s="254" t="s">
        <v>2879</v>
      </c>
      <c r="Q444" s="254" t="s">
        <v>2880</v>
      </c>
      <c r="R444" s="255" t="s">
        <v>2881</v>
      </c>
      <c r="S444" s="254"/>
      <c r="T444" s="209"/>
    </row>
    <row r="445" spans="1:20">
      <c r="A445" s="229">
        <v>433</v>
      </c>
      <c r="B445" s="229" t="s">
        <v>2882</v>
      </c>
      <c r="C445" s="229" t="s">
        <v>2882</v>
      </c>
      <c r="D445" s="231" t="s">
        <v>2883</v>
      </c>
      <c r="E445" s="230">
        <f>VLOOKUP(B445,'NEW JARAK'!$B$2:$H$19998,7,FALSE)</f>
        <v>61.7</v>
      </c>
      <c r="F445" s="232" t="str">
        <f>VLOOKUP(G445,'AREA SPV &amp; AM'!$J$7:$K$22,2,FALSE)</f>
        <v>Elan Ruslaeni</v>
      </c>
      <c r="G445" s="229" t="s">
        <v>360</v>
      </c>
      <c r="H445" s="232" t="str">
        <f>VLOOKUP(I445,'AREA SPV &amp; AM'!$B$7:$C$88,2,FALSE)</f>
        <v>Irfan Maulana</v>
      </c>
      <c r="I445" s="229" t="s">
        <v>361</v>
      </c>
      <c r="J445" s="250">
        <v>42361</v>
      </c>
      <c r="K445" s="251" t="s">
        <v>2884</v>
      </c>
      <c r="L445" s="252" t="s">
        <v>215</v>
      </c>
      <c r="M445" s="252" t="s">
        <v>95</v>
      </c>
      <c r="N445" s="252" t="s">
        <v>38</v>
      </c>
      <c r="O445" s="253">
        <v>17111</v>
      </c>
      <c r="P445" s="254" t="s">
        <v>2885</v>
      </c>
      <c r="Q445" s="330" t="s">
        <v>2886</v>
      </c>
      <c r="R445" s="255" t="s">
        <v>2887</v>
      </c>
      <c r="S445" s="254"/>
      <c r="T445" s="209"/>
    </row>
    <row r="446" customHeight="1" spans="1:20">
      <c r="A446" s="229">
        <v>434</v>
      </c>
      <c r="B446" s="229" t="s">
        <v>2888</v>
      </c>
      <c r="C446" s="229" t="s">
        <v>2888</v>
      </c>
      <c r="D446" s="231" t="s">
        <v>2889</v>
      </c>
      <c r="E446" s="230">
        <f>VLOOKUP(B446,'NEW JARAK'!$B$2:$H$19998,7,FALSE)</f>
        <v>36.4</v>
      </c>
      <c r="F446" s="232" t="str">
        <f>VLOOKUP(G446,'AREA SPV &amp; AM'!$J$7:$K$22,2,FALSE)</f>
        <v>Asep Setiawan</v>
      </c>
      <c r="G446" s="229" t="s">
        <v>134</v>
      </c>
      <c r="H446" s="232" t="str">
        <f>VLOOKUP(I446,'AREA SPV &amp; AM'!$B$7:$C$88,2,FALSE)</f>
        <v>Toto Yunianto</v>
      </c>
      <c r="I446" s="229" t="s">
        <v>135</v>
      </c>
      <c r="J446" s="250">
        <v>42362</v>
      </c>
      <c r="K446" s="251" t="s">
        <v>2890</v>
      </c>
      <c r="L446" s="252" t="s">
        <v>2891</v>
      </c>
      <c r="M446" s="252" t="s">
        <v>2892</v>
      </c>
      <c r="N446" s="252" t="s">
        <v>115</v>
      </c>
      <c r="O446" s="253">
        <v>41382</v>
      </c>
      <c r="P446" s="254" t="s">
        <v>2893</v>
      </c>
      <c r="Q446" s="330" t="s">
        <v>2894</v>
      </c>
      <c r="R446" s="255" t="s">
        <v>2895</v>
      </c>
      <c r="S446" s="229"/>
      <c r="T446" s="209"/>
    </row>
    <row r="447" spans="1:20">
      <c r="A447" s="229">
        <v>435</v>
      </c>
      <c r="B447" s="229" t="s">
        <v>2896</v>
      </c>
      <c r="C447" s="229" t="s">
        <v>2896</v>
      </c>
      <c r="D447" s="231" t="s">
        <v>2897</v>
      </c>
      <c r="E447" s="230">
        <f>VLOOKUP(B447,'NEW JARAK'!$B$2:$H$19998,7,FALSE)</f>
        <v>62.2</v>
      </c>
      <c r="F447" s="232" t="str">
        <f>VLOOKUP(G447,'AREA SPV &amp; AM'!$J$7:$K$22,2,FALSE)</f>
        <v>Suharno</v>
      </c>
      <c r="G447" s="229" t="s">
        <v>78</v>
      </c>
      <c r="H447" s="232" t="str">
        <f>VLOOKUP(I447,'AREA SPV &amp; AM'!$B$7:$C$88,2,FALSE)</f>
        <v>Rizki Hikmatul Rahmawan</v>
      </c>
      <c r="I447" s="229" t="s">
        <v>120</v>
      </c>
      <c r="J447" s="250">
        <v>42362</v>
      </c>
      <c r="K447" s="251" t="s">
        <v>2898</v>
      </c>
      <c r="L447" s="252" t="s">
        <v>290</v>
      </c>
      <c r="M447" s="252" t="s">
        <v>291</v>
      </c>
      <c r="N447" s="252" t="s">
        <v>49</v>
      </c>
      <c r="O447" s="253">
        <v>17520</v>
      </c>
      <c r="P447" s="254" t="s">
        <v>2899</v>
      </c>
      <c r="Q447" s="254" t="s">
        <v>2900</v>
      </c>
      <c r="R447" s="255" t="s">
        <v>2901</v>
      </c>
      <c r="S447" s="254"/>
      <c r="T447" s="209"/>
    </row>
    <row r="448" spans="1:20">
      <c r="A448" s="229">
        <v>436</v>
      </c>
      <c r="B448" s="229" t="s">
        <v>2902</v>
      </c>
      <c r="C448" s="229" t="s">
        <v>2902</v>
      </c>
      <c r="D448" s="231" t="s">
        <v>2903</v>
      </c>
      <c r="E448" s="230">
        <f>VLOOKUP(B448,'NEW JARAK'!$B$2:$H$19998,7,FALSE)</f>
        <v>61.2</v>
      </c>
      <c r="F448" s="232" t="str">
        <f>VLOOKUP(G448,'AREA SPV &amp; AM'!$J$7:$K$22,2,FALSE)</f>
        <v>Asep Setiawan</v>
      </c>
      <c r="G448" s="229" t="s">
        <v>134</v>
      </c>
      <c r="H448" s="232" t="str">
        <f>VLOOKUP(I448,'AREA SPV &amp; AM'!$B$7:$C$88,2,FALSE)</f>
        <v>Toto Yunianto</v>
      </c>
      <c r="I448" s="229" t="s">
        <v>135</v>
      </c>
      <c r="J448" s="250">
        <v>42364</v>
      </c>
      <c r="K448" s="251" t="s">
        <v>2904</v>
      </c>
      <c r="L448" s="252" t="s">
        <v>157</v>
      </c>
      <c r="M448" s="252" t="s">
        <v>95</v>
      </c>
      <c r="N448" s="252" t="s">
        <v>38</v>
      </c>
      <c r="O448" s="253">
        <v>17111</v>
      </c>
      <c r="P448" s="254" t="s">
        <v>2905</v>
      </c>
      <c r="Q448" s="330" t="s">
        <v>2906</v>
      </c>
      <c r="R448" s="255" t="s">
        <v>2907</v>
      </c>
      <c r="S448" s="254"/>
      <c r="T448" s="209"/>
    </row>
    <row r="449" spans="1:20">
      <c r="A449" s="229">
        <v>437</v>
      </c>
      <c r="B449" s="229" t="s">
        <v>2908</v>
      </c>
      <c r="C449" s="229" t="s">
        <v>2908</v>
      </c>
      <c r="D449" s="231" t="s">
        <v>2909</v>
      </c>
      <c r="E449" s="230">
        <f>VLOOKUP(B449,'NEW JARAK'!$B$2:$H$19998,7,FALSE)</f>
        <v>61.6</v>
      </c>
      <c r="F449" s="232" t="str">
        <f>VLOOKUP(G449,'AREA SPV &amp; AM'!$J$7:$K$22,2,FALSE)</f>
        <v>Elan Ruslaeni</v>
      </c>
      <c r="G449" s="229" t="s">
        <v>360</v>
      </c>
      <c r="H449" s="232" t="str">
        <f>VLOOKUP(I449,'AREA SPV &amp; AM'!$B$7:$C$88,2,FALSE)</f>
        <v>Irfan Maulana</v>
      </c>
      <c r="I449" s="229" t="s">
        <v>361</v>
      </c>
      <c r="J449" s="250">
        <v>42364</v>
      </c>
      <c r="K449" s="251" t="s">
        <v>2910</v>
      </c>
      <c r="L449" s="252" t="s">
        <v>473</v>
      </c>
      <c r="M449" s="252" t="s">
        <v>48</v>
      </c>
      <c r="N449" s="252" t="s">
        <v>49</v>
      </c>
      <c r="O449" s="253">
        <v>17510</v>
      </c>
      <c r="P449" s="254" t="s">
        <v>2911</v>
      </c>
      <c r="Q449" s="330" t="s">
        <v>2912</v>
      </c>
      <c r="R449" s="255" t="s">
        <v>2913</v>
      </c>
      <c r="S449" s="254"/>
      <c r="T449" s="209"/>
    </row>
    <row r="450" spans="1:20">
      <c r="A450" s="229">
        <v>438</v>
      </c>
      <c r="B450" s="229" t="s">
        <v>2914</v>
      </c>
      <c r="C450" s="229" t="s">
        <v>2914</v>
      </c>
      <c r="D450" s="231" t="s">
        <v>2915</v>
      </c>
      <c r="E450" s="230">
        <f>VLOOKUP(B450,'NEW JARAK'!$B$2:$H$19998,7,FALSE)</f>
        <v>50.3</v>
      </c>
      <c r="F450" s="232" t="str">
        <f>VLOOKUP(G450,'AREA SPV &amp; AM'!$J$7:$K$22,2,FALSE)</f>
        <v>Suharno</v>
      </c>
      <c r="G450" s="229" t="s">
        <v>78</v>
      </c>
      <c r="H450" s="232" t="str">
        <f>VLOOKUP(I450,'AREA SPV &amp; AM'!$B$7:$C$88,2,FALSE)</f>
        <v>Rizki Hikmatul Rahmawan</v>
      </c>
      <c r="I450" s="229" t="s">
        <v>120</v>
      </c>
      <c r="J450" s="250">
        <v>42365</v>
      </c>
      <c r="K450" s="251" t="s">
        <v>2916</v>
      </c>
      <c r="L450" s="252" t="s">
        <v>2917</v>
      </c>
      <c r="M450" s="252" t="s">
        <v>1205</v>
      </c>
      <c r="N450" s="252" t="s">
        <v>115</v>
      </c>
      <c r="O450" s="253">
        <v>41385</v>
      </c>
      <c r="P450" s="254" t="s">
        <v>2918</v>
      </c>
      <c r="Q450" s="330" t="s">
        <v>2919</v>
      </c>
      <c r="R450" s="255" t="s">
        <v>2920</v>
      </c>
      <c r="S450" s="260"/>
      <c r="T450" s="209"/>
    </row>
    <row r="451" spans="1:20">
      <c r="A451" s="229">
        <v>439</v>
      </c>
      <c r="B451" s="229" t="s">
        <v>2921</v>
      </c>
      <c r="C451" s="229" t="s">
        <v>2921</v>
      </c>
      <c r="D451" s="231" t="s">
        <v>2922</v>
      </c>
      <c r="E451" s="230">
        <f>VLOOKUP(B451,'NEW JARAK'!$B$2:$H$19998,7,FALSE)</f>
        <v>20.9</v>
      </c>
      <c r="F451" s="232" t="str">
        <f>VLOOKUP(G451,'AREA SPV &amp; AM'!$J$7:$K$22,2,FALSE)</f>
        <v>Asep Setiawan</v>
      </c>
      <c r="G451" s="229" t="s">
        <v>134</v>
      </c>
      <c r="H451" s="232" t="str">
        <f>VLOOKUP(I451,'AREA SPV &amp; AM'!$B$7:$C$88,2,FALSE)</f>
        <v>Toto Yunianto</v>
      </c>
      <c r="I451" s="229" t="s">
        <v>135</v>
      </c>
      <c r="J451" s="250">
        <v>42365</v>
      </c>
      <c r="K451" s="251" t="s">
        <v>2923</v>
      </c>
      <c r="L451" s="252" t="s">
        <v>2922</v>
      </c>
      <c r="M451" s="252" t="s">
        <v>1820</v>
      </c>
      <c r="N451" s="252" t="s">
        <v>115</v>
      </c>
      <c r="O451" s="253">
        <v>41374</v>
      </c>
      <c r="P451" s="254" t="s">
        <v>2924</v>
      </c>
      <c r="Q451" s="330" t="s">
        <v>2925</v>
      </c>
      <c r="R451" s="255" t="s">
        <v>2926</v>
      </c>
      <c r="S451" s="229"/>
      <c r="T451" s="209"/>
    </row>
    <row r="452" spans="1:20">
      <c r="A452" s="229">
        <v>440</v>
      </c>
      <c r="B452" s="229" t="s">
        <v>2927</v>
      </c>
      <c r="C452" s="229" t="s">
        <v>2927</v>
      </c>
      <c r="D452" s="231" t="s">
        <v>2928</v>
      </c>
      <c r="E452" s="230">
        <f>VLOOKUP(B452,'NEW JARAK'!$B$2:$H$19998,7,FALSE)</f>
        <v>60</v>
      </c>
      <c r="F452" s="232" t="str">
        <f>VLOOKUP(G452,'AREA SPV &amp; AM'!$J$7:$K$22,2,FALSE)</f>
        <v>Triyono Bin Yoso Pawiro</v>
      </c>
      <c r="G452" s="229" t="s">
        <v>33</v>
      </c>
      <c r="H452" s="232" t="str">
        <f>VLOOKUP(I452,'AREA SPV &amp; AM'!$B$7:$C$88,2,FALSE)</f>
        <v>Agus Piali</v>
      </c>
      <c r="I452" s="229" t="s">
        <v>34</v>
      </c>
      <c r="J452" s="250">
        <v>42365</v>
      </c>
      <c r="K452" s="251" t="s">
        <v>2929</v>
      </c>
      <c r="L452" s="252" t="s">
        <v>2064</v>
      </c>
      <c r="M452" s="252" t="s">
        <v>235</v>
      </c>
      <c r="N452" s="252" t="s">
        <v>236</v>
      </c>
      <c r="O452" s="253">
        <v>41281</v>
      </c>
      <c r="P452" s="254" t="s">
        <v>2930</v>
      </c>
      <c r="Q452" s="330" t="s">
        <v>2931</v>
      </c>
      <c r="R452" s="255" t="s">
        <v>2932</v>
      </c>
      <c r="S452" s="229"/>
      <c r="T452" s="209"/>
    </row>
    <row r="453" spans="1:20">
      <c r="A453" s="229">
        <v>441</v>
      </c>
      <c r="B453" s="229" t="s">
        <v>2933</v>
      </c>
      <c r="C453" s="229" t="s">
        <v>2933</v>
      </c>
      <c r="D453" s="231" t="s">
        <v>2934</v>
      </c>
      <c r="E453" s="230">
        <f>VLOOKUP(B453,'NEW JARAK'!$B$2:$H$19998,7,FALSE)</f>
        <v>57.6</v>
      </c>
      <c r="F453" s="232" t="str">
        <f>VLOOKUP(G453,'AREA SPV &amp; AM'!$J$7:$K$22,2,FALSE)</f>
        <v>Suharno</v>
      </c>
      <c r="G453" s="229" t="s">
        <v>78</v>
      </c>
      <c r="H453" s="232" t="str">
        <f>VLOOKUP(I453,'AREA SPV &amp; AM'!$B$7:$C$88,2,FALSE)</f>
        <v>Rizki Hikmatul Rahmawan</v>
      </c>
      <c r="I453" s="229" t="s">
        <v>120</v>
      </c>
      <c r="J453" s="250">
        <v>42366</v>
      </c>
      <c r="K453" s="251" t="s">
        <v>2935</v>
      </c>
      <c r="L453" s="252" t="s">
        <v>2934</v>
      </c>
      <c r="M453" s="252" t="s">
        <v>2936</v>
      </c>
      <c r="N453" s="252" t="s">
        <v>115</v>
      </c>
      <c r="O453" s="253">
        <v>41351</v>
      </c>
      <c r="P453" s="254" t="s">
        <v>2937</v>
      </c>
      <c r="Q453" s="254" t="s">
        <v>2938</v>
      </c>
      <c r="R453" s="255" t="s">
        <v>2939</v>
      </c>
      <c r="S453" s="229"/>
      <c r="T453" s="209"/>
    </row>
    <row r="454" spans="1:20">
      <c r="A454" s="229">
        <v>442</v>
      </c>
      <c r="B454" s="229" t="s">
        <v>2940</v>
      </c>
      <c r="C454" s="229" t="s">
        <v>2940</v>
      </c>
      <c r="D454" s="231" t="s">
        <v>2941</v>
      </c>
      <c r="E454" s="230">
        <f>VLOOKUP(B454,'NEW JARAK'!$B$2:$H$19998,7,FALSE)</f>
        <v>21.5</v>
      </c>
      <c r="F454" s="232" t="str">
        <f>VLOOKUP(G454,'AREA SPV &amp; AM'!$J$7:$K$22,2,FALSE)</f>
        <v>Rochmad Rochmadon</v>
      </c>
      <c r="G454" s="229" t="s">
        <v>312</v>
      </c>
      <c r="H454" s="232" t="str">
        <f>VLOOKUP(I454,'AREA SPV &amp; AM'!$B$7:$C$88,2,FALSE)</f>
        <v>Razief Noor Alhijarah</v>
      </c>
      <c r="I454" s="229" t="s">
        <v>313</v>
      </c>
      <c r="J454" s="250">
        <v>42366</v>
      </c>
      <c r="K454" s="251" t="s">
        <v>2942</v>
      </c>
      <c r="L454" s="252" t="s">
        <v>1234</v>
      </c>
      <c r="M454" s="252" t="s">
        <v>174</v>
      </c>
      <c r="N454" s="252" t="s">
        <v>115</v>
      </c>
      <c r="O454" s="253">
        <v>41371</v>
      </c>
      <c r="P454" s="254" t="s">
        <v>2943</v>
      </c>
      <c r="Q454" s="254" t="s">
        <v>2944</v>
      </c>
      <c r="R454" s="255" t="s">
        <v>2945</v>
      </c>
      <c r="S454" s="229"/>
      <c r="T454" s="209"/>
    </row>
    <row r="455" spans="1:20">
      <c r="A455" s="229">
        <v>443</v>
      </c>
      <c r="B455" s="229" t="s">
        <v>2946</v>
      </c>
      <c r="C455" s="229" t="s">
        <v>2946</v>
      </c>
      <c r="D455" s="231" t="s">
        <v>2947</v>
      </c>
      <c r="E455" s="230">
        <f>VLOOKUP(B455,'NEW JARAK'!$B$2:$H$19998,7,FALSE)</f>
        <v>29.9</v>
      </c>
      <c r="F455" s="232" t="str">
        <f>VLOOKUP(G455,'AREA SPV &amp; AM'!$J$7:$K$22,2,FALSE)</f>
        <v>Suharno</v>
      </c>
      <c r="G455" s="229" t="s">
        <v>78</v>
      </c>
      <c r="H455" s="232" t="str">
        <f>VLOOKUP(I455,'AREA SPV &amp; AM'!$B$7:$C$88,2,FALSE)</f>
        <v>Rizki Hikmatul Rahmawan</v>
      </c>
      <c r="I455" s="229" t="s">
        <v>120</v>
      </c>
      <c r="J455" s="250">
        <v>42367</v>
      </c>
      <c r="K455" s="251" t="s">
        <v>2948</v>
      </c>
      <c r="L455" s="252" t="s">
        <v>453</v>
      </c>
      <c r="M455" s="252" t="s">
        <v>114</v>
      </c>
      <c r="N455" s="252" t="s">
        <v>115</v>
      </c>
      <c r="O455" s="253">
        <v>41312</v>
      </c>
      <c r="P455" s="254" t="s">
        <v>2949</v>
      </c>
      <c r="Q455" s="254" t="s">
        <v>2950</v>
      </c>
      <c r="R455" s="255" t="s">
        <v>2951</v>
      </c>
      <c r="S455" s="229"/>
      <c r="T455" s="209"/>
    </row>
    <row r="456" spans="1:20">
      <c r="A456" s="229">
        <v>444</v>
      </c>
      <c r="B456" s="229" t="s">
        <v>2952</v>
      </c>
      <c r="C456" s="229" t="s">
        <v>2952</v>
      </c>
      <c r="D456" s="231" t="s">
        <v>2799</v>
      </c>
      <c r="E456" s="230">
        <f>VLOOKUP(B456,'NEW JARAK'!$B$2:$H$19998,7,FALSE)</f>
        <v>24.6</v>
      </c>
      <c r="F456" s="232" t="str">
        <f>VLOOKUP(G456,'AREA SPV &amp; AM'!$J$7:$K$22,2,FALSE)</f>
        <v>Imam Wahyudi</v>
      </c>
      <c r="G456" s="229" t="s">
        <v>2953</v>
      </c>
      <c r="H456" s="232" t="str">
        <f>VLOOKUP(I456,'AREA SPV &amp; AM'!$B$7:$C$88,2,FALSE)</f>
        <v>Asep Solehudin</v>
      </c>
      <c r="I456" s="229" t="s">
        <v>2954</v>
      </c>
      <c r="J456" s="250">
        <v>42367</v>
      </c>
      <c r="K456" s="251" t="s">
        <v>2955</v>
      </c>
      <c r="L456" s="252" t="s">
        <v>2956</v>
      </c>
      <c r="M456" s="252" t="s">
        <v>2799</v>
      </c>
      <c r="N456" s="252" t="s">
        <v>236</v>
      </c>
      <c r="O456" s="253">
        <v>41272</v>
      </c>
      <c r="P456" s="254" t="s">
        <v>2957</v>
      </c>
      <c r="Q456" s="254" t="s">
        <v>2958</v>
      </c>
      <c r="R456" s="255" t="s">
        <v>2959</v>
      </c>
      <c r="S456" s="229"/>
      <c r="T456" s="209"/>
    </row>
    <row r="457" spans="1:20">
      <c r="A457" s="229">
        <v>445</v>
      </c>
      <c r="B457" s="229" t="s">
        <v>2960</v>
      </c>
      <c r="C457" s="229" t="s">
        <v>2961</v>
      </c>
      <c r="D457" s="231" t="s">
        <v>2962</v>
      </c>
      <c r="E457" s="230">
        <f>VLOOKUP(B457,'NEW JARAK'!$B$2:$H$19998,7,FALSE)</f>
        <v>49</v>
      </c>
      <c r="F457" s="232" t="str">
        <f>VLOOKUP(G457,'AREA SPV &amp; AM'!$J$7:$K$22,2,FALSE)</f>
        <v>Asep Setiawan</v>
      </c>
      <c r="G457" s="229" t="s">
        <v>134</v>
      </c>
      <c r="H457" s="232" t="str">
        <f>VLOOKUP(I457,'AREA SPV &amp; AM'!$B$7:$C$88,2,FALSE)</f>
        <v>Toto Yunianto</v>
      </c>
      <c r="I457" s="229" t="s">
        <v>135</v>
      </c>
      <c r="J457" s="250">
        <v>42368</v>
      </c>
      <c r="K457" s="251" t="s">
        <v>2963</v>
      </c>
      <c r="L457" s="252" t="s">
        <v>873</v>
      </c>
      <c r="M457" s="252" t="s">
        <v>597</v>
      </c>
      <c r="N457" s="252" t="s">
        <v>49</v>
      </c>
      <c r="O457" s="253">
        <v>17540</v>
      </c>
      <c r="P457" s="254" t="s">
        <v>2964</v>
      </c>
      <c r="Q457" s="254" t="s">
        <v>2965</v>
      </c>
      <c r="R457" s="255" t="s">
        <v>2966</v>
      </c>
      <c r="S457" s="229"/>
      <c r="T457" s="209"/>
    </row>
    <row r="458" spans="1:20">
      <c r="A458" s="229">
        <v>446</v>
      </c>
      <c r="B458" s="236" t="s">
        <v>2967</v>
      </c>
      <c r="C458" s="236" t="s">
        <v>2967</v>
      </c>
      <c r="D458" s="231" t="s">
        <v>2968</v>
      </c>
      <c r="E458" s="230">
        <f>VLOOKUP(B458,'NEW JARAK'!$B$2:$H$19998,7,FALSE)</f>
        <v>64.3</v>
      </c>
      <c r="F458" s="232" t="str">
        <f>VLOOKUP(G458,'AREA SPV &amp; AM'!$J$7:$K$22,2,FALSE)</f>
        <v>Suharno</v>
      </c>
      <c r="G458" s="229" t="s">
        <v>78</v>
      </c>
      <c r="H458" s="232" t="str">
        <f>VLOOKUP(I458,'AREA SPV &amp; AM'!$B$7:$C$88,2,FALSE)</f>
        <v>Rizki Hikmatul Rahmawan</v>
      </c>
      <c r="I458" s="229" t="s">
        <v>120</v>
      </c>
      <c r="J458" s="250">
        <v>42368</v>
      </c>
      <c r="K458" s="251" t="s">
        <v>2969</v>
      </c>
      <c r="L458" s="252" t="s">
        <v>370</v>
      </c>
      <c r="M458" s="252" t="s">
        <v>370</v>
      </c>
      <c r="N458" s="252" t="s">
        <v>38</v>
      </c>
      <c r="O458" s="253">
        <v>17151</v>
      </c>
      <c r="P458" s="254" t="s">
        <v>2970</v>
      </c>
      <c r="Q458" s="254" t="s">
        <v>2971</v>
      </c>
      <c r="R458" s="255" t="s">
        <v>2972</v>
      </c>
      <c r="S458" s="229"/>
      <c r="T458" s="209"/>
    </row>
    <row r="459" customHeight="1" spans="1:20">
      <c r="A459" s="229">
        <v>447</v>
      </c>
      <c r="B459" s="229" t="s">
        <v>2973</v>
      </c>
      <c r="C459" s="229" t="s">
        <v>2973</v>
      </c>
      <c r="D459" s="231" t="s">
        <v>2974</v>
      </c>
      <c r="E459" s="230">
        <f>VLOOKUP(B459,'NEW JARAK'!$B$2:$H$19998,7,FALSE)</f>
        <v>31.8</v>
      </c>
      <c r="F459" s="232" t="str">
        <f>VLOOKUP(G459,'AREA SPV &amp; AM'!$J$7:$K$22,2,FALSE)</f>
        <v>Triyono Bin Yoso Pawiro</v>
      </c>
      <c r="G459" s="229" t="s">
        <v>33</v>
      </c>
      <c r="H459" s="232" t="str">
        <f>VLOOKUP(I459,'AREA SPV &amp; AM'!$B$7:$C$88,2,FALSE)</f>
        <v>Agus Piali</v>
      </c>
      <c r="I459" s="229" t="s">
        <v>34</v>
      </c>
      <c r="J459" s="250">
        <v>42369</v>
      </c>
      <c r="K459" s="251" t="s">
        <v>2975</v>
      </c>
      <c r="L459" s="252" t="s">
        <v>2976</v>
      </c>
      <c r="M459" s="252" t="s">
        <v>658</v>
      </c>
      <c r="N459" s="252" t="s">
        <v>115</v>
      </c>
      <c r="O459" s="253">
        <v>41386</v>
      </c>
      <c r="P459" s="254" t="s">
        <v>2977</v>
      </c>
      <c r="Q459" s="330" t="s">
        <v>2978</v>
      </c>
      <c r="R459" s="255" t="s">
        <v>2979</v>
      </c>
      <c r="S459" s="229"/>
      <c r="T459" s="209"/>
    </row>
    <row r="460" spans="1:20">
      <c r="A460" s="229">
        <v>448</v>
      </c>
      <c r="B460" s="229" t="s">
        <v>2980</v>
      </c>
      <c r="C460" s="229" t="s">
        <v>2980</v>
      </c>
      <c r="D460" s="231" t="s">
        <v>2981</v>
      </c>
      <c r="E460" s="230">
        <f>VLOOKUP(B460,'NEW JARAK'!$B$2:$H$19998,7,FALSE)</f>
        <v>61.7</v>
      </c>
      <c r="F460" s="232" t="str">
        <f>VLOOKUP(G460,'AREA SPV &amp; AM'!$J$7:$K$22,2,FALSE)</f>
        <v>Sony Tri Caksono</v>
      </c>
      <c r="G460" s="229" t="s">
        <v>164</v>
      </c>
      <c r="H460" s="232" t="str">
        <f>VLOOKUP(I460,'AREA SPV &amp; AM'!$B$7:$C$88,2,FALSE)</f>
        <v>Ali Mustopa</v>
      </c>
      <c r="I460" s="229" t="s">
        <v>165</v>
      </c>
      <c r="J460" s="250">
        <v>42369</v>
      </c>
      <c r="K460" s="251" t="s">
        <v>2982</v>
      </c>
      <c r="L460" s="252" t="s">
        <v>2983</v>
      </c>
      <c r="M460" s="252" t="s">
        <v>1740</v>
      </c>
      <c r="N460" s="252" t="s">
        <v>49</v>
      </c>
      <c r="O460" s="253">
        <v>17535</v>
      </c>
      <c r="P460" s="254" t="s">
        <v>2984</v>
      </c>
      <c r="Q460" s="330" t="s">
        <v>2985</v>
      </c>
      <c r="R460" s="255" t="s">
        <v>2986</v>
      </c>
      <c r="S460" s="229"/>
      <c r="T460" s="209"/>
    </row>
    <row r="461" spans="1:20">
      <c r="A461" s="229">
        <v>449</v>
      </c>
      <c r="B461" s="229" t="s">
        <v>2987</v>
      </c>
      <c r="C461" s="229" t="s">
        <v>2987</v>
      </c>
      <c r="D461" s="231" t="s">
        <v>2988</v>
      </c>
      <c r="E461" s="230">
        <f>VLOOKUP(B461,'NEW JARAK'!$B$2:$H$19998,7,FALSE)</f>
        <v>59.6</v>
      </c>
      <c r="F461" s="232" t="str">
        <f>VLOOKUP(G461,'AREA SPV &amp; AM'!$J$7:$K$22,2,FALSE)</f>
        <v>Elan Ruslaeni</v>
      </c>
      <c r="G461" s="229" t="s">
        <v>360</v>
      </c>
      <c r="H461" s="232" t="str">
        <f>VLOOKUP(I461,'AREA SPV &amp; AM'!$B$7:$C$88,2,FALSE)</f>
        <v>Irfan Maulana</v>
      </c>
      <c r="I461" s="229" t="s">
        <v>361</v>
      </c>
      <c r="J461" s="250">
        <v>42369</v>
      </c>
      <c r="K461" s="251" t="s">
        <v>2989</v>
      </c>
      <c r="L461" s="252" t="s">
        <v>2983</v>
      </c>
      <c r="M461" s="252" t="s">
        <v>1740</v>
      </c>
      <c r="N461" s="252" t="s">
        <v>49</v>
      </c>
      <c r="O461" s="253">
        <v>17535</v>
      </c>
      <c r="P461" s="254" t="s">
        <v>2990</v>
      </c>
      <c r="Q461" s="330" t="s">
        <v>2991</v>
      </c>
      <c r="R461" s="255" t="s">
        <v>2992</v>
      </c>
      <c r="S461" s="260"/>
      <c r="T461" s="209"/>
    </row>
    <row r="462" spans="1:20">
      <c r="A462" s="229">
        <v>450</v>
      </c>
      <c r="B462" s="229" t="s">
        <v>2993</v>
      </c>
      <c r="C462" s="229" t="s">
        <v>2993</v>
      </c>
      <c r="D462" s="231" t="s">
        <v>2994</v>
      </c>
      <c r="E462" s="230">
        <f>VLOOKUP(B462,'NEW JARAK'!$B$2:$H$19998,7,FALSE)</f>
        <v>36.1</v>
      </c>
      <c r="F462" s="232" t="str">
        <f>VLOOKUP(G462,'AREA SPV &amp; AM'!$J$7:$K$22,2,FALSE)</f>
        <v>Suharno</v>
      </c>
      <c r="G462" s="229" t="s">
        <v>78</v>
      </c>
      <c r="H462" s="232" t="str">
        <f>VLOOKUP(I462,'AREA SPV &amp; AM'!$B$7:$C$88,2,FALSE)</f>
        <v>Rizki Hikmatul Rahmawan</v>
      </c>
      <c r="I462" s="229" t="s">
        <v>120</v>
      </c>
      <c r="J462" s="250">
        <v>42369</v>
      </c>
      <c r="K462" s="251" t="s">
        <v>2995</v>
      </c>
      <c r="L462" s="252" t="s">
        <v>2103</v>
      </c>
      <c r="M462" s="252" t="s">
        <v>114</v>
      </c>
      <c r="N462" s="252" t="s">
        <v>115</v>
      </c>
      <c r="O462" s="253">
        <v>41316</v>
      </c>
      <c r="P462" s="254" t="s">
        <v>2996</v>
      </c>
      <c r="Q462" s="330" t="s">
        <v>2997</v>
      </c>
      <c r="R462" s="255" t="s">
        <v>2998</v>
      </c>
      <c r="S462" s="254"/>
      <c r="T462" s="209"/>
    </row>
    <row r="463" spans="1:20">
      <c r="A463" s="229">
        <v>451</v>
      </c>
      <c r="B463" s="229" t="s">
        <v>2999</v>
      </c>
      <c r="C463" s="229" t="s">
        <v>2999</v>
      </c>
      <c r="D463" s="231" t="s">
        <v>3000</v>
      </c>
      <c r="E463" s="230">
        <f>VLOOKUP(B463,'NEW JARAK'!$B$2:$H$19998,7,FALSE)</f>
        <v>35.2</v>
      </c>
      <c r="F463" s="232" t="str">
        <f>VLOOKUP(G463,'AREA SPV &amp; AM'!$J$7:$K$22,2,FALSE)</f>
        <v>Suharno</v>
      </c>
      <c r="G463" s="229" t="s">
        <v>78</v>
      </c>
      <c r="H463" s="232" t="str">
        <f>VLOOKUP(I463,'AREA SPV &amp; AM'!$B$7:$C$88,2,FALSE)</f>
        <v>Rizki Hikmatul Rahmawan</v>
      </c>
      <c r="I463" s="229" t="s">
        <v>120</v>
      </c>
      <c r="J463" s="250">
        <v>42369</v>
      </c>
      <c r="K463" s="251" t="s">
        <v>3001</v>
      </c>
      <c r="L463" s="252" t="s">
        <v>290</v>
      </c>
      <c r="M463" s="252" t="s">
        <v>1543</v>
      </c>
      <c r="N463" s="252" t="s">
        <v>115</v>
      </c>
      <c r="O463" s="253">
        <v>41361</v>
      </c>
      <c r="P463" s="254" t="s">
        <v>3002</v>
      </c>
      <c r="Q463" s="330" t="s">
        <v>3003</v>
      </c>
      <c r="R463" s="255" t="s">
        <v>3004</v>
      </c>
      <c r="S463" s="254"/>
      <c r="T463" s="209"/>
    </row>
    <row r="464" spans="1:20">
      <c r="A464" s="229">
        <v>452</v>
      </c>
      <c r="B464" s="229" t="s">
        <v>3005</v>
      </c>
      <c r="C464" s="229" t="s">
        <v>3005</v>
      </c>
      <c r="D464" s="231" t="s">
        <v>3006</v>
      </c>
      <c r="E464" s="230">
        <f>VLOOKUP(B464,'NEW JARAK'!$B$2:$H$19998,7,FALSE)</f>
        <v>39.6</v>
      </c>
      <c r="F464" s="232" t="str">
        <f>VLOOKUP(G464,'AREA SPV &amp; AM'!$J$7:$K$22,2,FALSE)</f>
        <v>Suharno</v>
      </c>
      <c r="G464" s="229" t="s">
        <v>78</v>
      </c>
      <c r="H464" s="232" t="str">
        <f>VLOOKUP(I464,'AREA SPV &amp; AM'!$B$7:$C$88,2,FALSE)</f>
        <v>Rizki Hikmatul Rahmawan</v>
      </c>
      <c r="I464" s="229" t="s">
        <v>120</v>
      </c>
      <c r="J464" s="250">
        <v>42395</v>
      </c>
      <c r="K464" s="251" t="s">
        <v>3007</v>
      </c>
      <c r="L464" s="252" t="s">
        <v>3006</v>
      </c>
      <c r="M464" s="252" t="s">
        <v>1351</v>
      </c>
      <c r="N464" s="252" t="s">
        <v>115</v>
      </c>
      <c r="O464" s="253">
        <v>41381</v>
      </c>
      <c r="P464" s="254" t="s">
        <v>3008</v>
      </c>
      <c r="Q464" s="330" t="s">
        <v>3009</v>
      </c>
      <c r="R464" s="255" t="s">
        <v>3010</v>
      </c>
      <c r="S464" s="229"/>
      <c r="T464" s="209"/>
    </row>
    <row r="465" spans="1:20">
      <c r="A465" s="229">
        <v>453</v>
      </c>
      <c r="B465" s="229" t="s">
        <v>3011</v>
      </c>
      <c r="C465" s="229" t="s">
        <v>3011</v>
      </c>
      <c r="D465" s="231" t="s">
        <v>3012</v>
      </c>
      <c r="E465" s="230">
        <f>VLOOKUP(B465,'NEW JARAK'!$B$2:$H$19998,7,FALSE)</f>
        <v>31.8</v>
      </c>
      <c r="F465" s="232" t="str">
        <f>VLOOKUP(G465,'AREA SPV &amp; AM'!$J$7:$K$22,2,FALSE)</f>
        <v>Edi Riswandi</v>
      </c>
      <c r="G465" s="229" t="s">
        <v>62</v>
      </c>
      <c r="H465" s="232" t="str">
        <f>VLOOKUP(I465,'AREA SPV &amp; AM'!$B$7:$C$88,2,FALSE)</f>
        <v>Nur Jamal</v>
      </c>
      <c r="I465" s="229" t="s">
        <v>63</v>
      </c>
      <c r="J465" s="250">
        <v>42399</v>
      </c>
      <c r="K465" s="251" t="s">
        <v>3013</v>
      </c>
      <c r="L465" s="252" t="s">
        <v>1113</v>
      </c>
      <c r="M465" s="252" t="s">
        <v>322</v>
      </c>
      <c r="N465" s="252" t="s">
        <v>115</v>
      </c>
      <c r="O465" s="253">
        <v>41360</v>
      </c>
      <c r="P465" s="254" t="s">
        <v>3014</v>
      </c>
      <c r="Q465" s="254" t="s">
        <v>3015</v>
      </c>
      <c r="R465" s="255" t="s">
        <v>3016</v>
      </c>
      <c r="S465" s="229"/>
      <c r="T465" s="209"/>
    </row>
    <row r="466" customHeight="1" spans="1:20">
      <c r="A466" s="229">
        <v>454</v>
      </c>
      <c r="B466" s="229" t="s">
        <v>3017</v>
      </c>
      <c r="C466" s="229" t="s">
        <v>3017</v>
      </c>
      <c r="D466" s="231" t="s">
        <v>3018</v>
      </c>
      <c r="E466" s="230">
        <f>VLOOKUP(B466,'NEW JARAK'!$B$2:$H$19998,7,FALSE)</f>
        <v>60.1</v>
      </c>
      <c r="F466" s="232" t="str">
        <f>VLOOKUP(G466,'AREA SPV &amp; AM'!$J$7:$K$22,2,FALSE)</f>
        <v>Triyono Bin Yoso Pawiro</v>
      </c>
      <c r="G466" s="229" t="s">
        <v>33</v>
      </c>
      <c r="H466" s="232" t="str">
        <f>VLOOKUP(I466,'AREA SPV &amp; AM'!$B$7:$C$88,2,FALSE)</f>
        <v>Agus Piali</v>
      </c>
      <c r="I466" s="229" t="s">
        <v>34</v>
      </c>
      <c r="J466" s="250">
        <v>42400</v>
      </c>
      <c r="K466" s="251" t="s">
        <v>3019</v>
      </c>
      <c r="L466" s="252" t="s">
        <v>94</v>
      </c>
      <c r="M466" s="252" t="s">
        <v>95</v>
      </c>
      <c r="N466" s="252" t="s">
        <v>38</v>
      </c>
      <c r="O466" s="253">
        <v>17113</v>
      </c>
      <c r="P466" s="254" t="s">
        <v>3020</v>
      </c>
      <c r="Q466" s="254" t="s">
        <v>3021</v>
      </c>
      <c r="R466" s="255" t="s">
        <v>3022</v>
      </c>
      <c r="S466" s="254"/>
      <c r="T466" s="209"/>
    </row>
    <row r="467" spans="1:20">
      <c r="A467" s="229">
        <v>455</v>
      </c>
      <c r="B467" s="229" t="s">
        <v>3023</v>
      </c>
      <c r="C467" s="229" t="s">
        <v>3023</v>
      </c>
      <c r="D467" s="231" t="s">
        <v>3024</v>
      </c>
      <c r="E467" s="230">
        <f>VLOOKUP(B467,'NEW JARAK'!$B$2:$H$19998,7,FALSE)</f>
        <v>13.2</v>
      </c>
      <c r="F467" s="232" t="str">
        <f>VLOOKUP(G467,'AREA SPV &amp; AM'!$J$7:$K$22,2,FALSE)</f>
        <v>Asep Setiawan</v>
      </c>
      <c r="G467" s="229" t="s">
        <v>134</v>
      </c>
      <c r="H467" s="232" t="str">
        <f>VLOOKUP(I467,'AREA SPV &amp; AM'!$B$7:$C$88,2,FALSE)</f>
        <v>Toto Yunianto</v>
      </c>
      <c r="I467" s="229" t="s">
        <v>135</v>
      </c>
      <c r="J467" s="250">
        <v>42412</v>
      </c>
      <c r="K467" s="251" t="s">
        <v>3025</v>
      </c>
      <c r="L467" s="252" t="s">
        <v>81</v>
      </c>
      <c r="M467" s="252" t="s">
        <v>440</v>
      </c>
      <c r="N467" s="252" t="s">
        <v>115</v>
      </c>
      <c r="O467" s="253">
        <v>41375</v>
      </c>
      <c r="P467" s="254" t="s">
        <v>3026</v>
      </c>
      <c r="Q467" s="330" t="s">
        <v>3027</v>
      </c>
      <c r="R467" s="255" t="s">
        <v>3028</v>
      </c>
      <c r="S467" s="229"/>
      <c r="T467" s="209"/>
    </row>
    <row r="468" customHeight="1" spans="1:20">
      <c r="A468" s="229">
        <v>456</v>
      </c>
      <c r="B468" s="229" t="s">
        <v>3029</v>
      </c>
      <c r="C468" s="229" t="s">
        <v>3029</v>
      </c>
      <c r="D468" s="231" t="s">
        <v>3030</v>
      </c>
      <c r="E468" s="230">
        <f>VLOOKUP(B468,'NEW JARAK'!$B$2:$H$19998,7,FALSE)</f>
        <v>61.1</v>
      </c>
      <c r="F468" s="232" t="str">
        <f>VLOOKUP(G468,'AREA SPV &amp; AM'!$J$7:$K$22,2,FALSE)</f>
        <v>Asep Setiawan</v>
      </c>
      <c r="G468" s="229" t="s">
        <v>134</v>
      </c>
      <c r="H468" s="232" t="str">
        <f>VLOOKUP(I468,'AREA SPV &amp; AM'!$B$7:$C$88,2,FALSE)</f>
        <v>Toto Yunianto</v>
      </c>
      <c r="I468" s="229" t="s">
        <v>135</v>
      </c>
      <c r="J468" s="250">
        <v>42416</v>
      </c>
      <c r="K468" s="251" t="s">
        <v>3031</v>
      </c>
      <c r="L468" s="252" t="s">
        <v>290</v>
      </c>
      <c r="M468" s="252" t="s">
        <v>291</v>
      </c>
      <c r="N468" s="252" t="s">
        <v>49</v>
      </c>
      <c r="O468" s="253">
        <v>17520</v>
      </c>
      <c r="P468" s="254" t="s">
        <v>3032</v>
      </c>
      <c r="Q468" s="254" t="s">
        <v>3033</v>
      </c>
      <c r="R468" s="255" t="s">
        <v>3034</v>
      </c>
      <c r="S468" s="254"/>
      <c r="T468" s="209"/>
    </row>
    <row r="469" spans="1:20">
      <c r="A469" s="229">
        <v>457</v>
      </c>
      <c r="B469" s="229" t="s">
        <v>3035</v>
      </c>
      <c r="C469" s="229" t="s">
        <v>3035</v>
      </c>
      <c r="D469" s="231" t="s">
        <v>3036</v>
      </c>
      <c r="E469" s="230">
        <f>VLOOKUP(B469,'NEW JARAK'!$B$2:$H$19998,7,FALSE)</f>
        <v>28.3</v>
      </c>
      <c r="F469" s="232" t="str">
        <f>VLOOKUP(G469,'AREA SPV &amp; AM'!$J$7:$K$22,2,FALSE)</f>
        <v>Suharno</v>
      </c>
      <c r="G469" s="229" t="s">
        <v>78</v>
      </c>
      <c r="H469" s="232" t="str">
        <f>VLOOKUP(I469,'AREA SPV &amp; AM'!$B$7:$C$88,2,FALSE)</f>
        <v>Rizki Hikmatul Rahmawan</v>
      </c>
      <c r="I469" s="229" t="s">
        <v>120</v>
      </c>
      <c r="J469" s="250">
        <v>42427</v>
      </c>
      <c r="K469" s="251" t="s">
        <v>3037</v>
      </c>
      <c r="L469" s="252" t="s">
        <v>3036</v>
      </c>
      <c r="M469" s="252" t="s">
        <v>1848</v>
      </c>
      <c r="N469" s="252" t="s">
        <v>115</v>
      </c>
      <c r="O469" s="253">
        <v>41383</v>
      </c>
      <c r="P469" s="254" t="s">
        <v>3038</v>
      </c>
      <c r="Q469" s="330" t="s">
        <v>3039</v>
      </c>
      <c r="R469" s="255" t="s">
        <v>3040</v>
      </c>
      <c r="S469" s="229"/>
      <c r="T469" s="209"/>
    </row>
    <row r="470" spans="1:20">
      <c r="A470" s="229">
        <v>458</v>
      </c>
      <c r="B470" s="229" t="s">
        <v>3041</v>
      </c>
      <c r="C470" s="229" t="s">
        <v>3041</v>
      </c>
      <c r="D470" s="231" t="s">
        <v>3042</v>
      </c>
      <c r="E470" s="230">
        <f>VLOOKUP(B470,'NEW JARAK'!$B$2:$H$19998,7,FALSE)</f>
        <v>46.1</v>
      </c>
      <c r="F470" s="232" t="str">
        <f>VLOOKUP(G470,'AREA SPV &amp; AM'!$J$7:$K$22,2,FALSE)</f>
        <v>Suharno</v>
      </c>
      <c r="G470" s="229" t="s">
        <v>78</v>
      </c>
      <c r="H470" s="232" t="str">
        <f>VLOOKUP(I470,'AREA SPV &amp; AM'!$B$7:$C$88,2,FALSE)</f>
        <v>Rizki Hikmatul Rahmawan</v>
      </c>
      <c r="I470" s="229" t="s">
        <v>120</v>
      </c>
      <c r="J470" s="250">
        <v>42427</v>
      </c>
      <c r="K470" s="251" t="s">
        <v>3043</v>
      </c>
      <c r="L470" s="252" t="s">
        <v>3044</v>
      </c>
      <c r="M470" s="252" t="s">
        <v>2892</v>
      </c>
      <c r="N470" s="252" t="s">
        <v>115</v>
      </c>
      <c r="O470" s="253">
        <v>41382</v>
      </c>
      <c r="P470" s="254" t="s">
        <v>3045</v>
      </c>
      <c r="Q470" s="330" t="s">
        <v>3046</v>
      </c>
      <c r="R470" s="255" t="s">
        <v>3047</v>
      </c>
      <c r="S470" s="254"/>
      <c r="T470" s="209"/>
    </row>
    <row r="471" customHeight="1" spans="1:20">
      <c r="A471" s="229">
        <v>459</v>
      </c>
      <c r="B471" s="229" t="s">
        <v>3048</v>
      </c>
      <c r="C471" s="229" t="s">
        <v>3048</v>
      </c>
      <c r="D471" s="231" t="s">
        <v>3049</v>
      </c>
      <c r="E471" s="230">
        <f>VLOOKUP(B471,'NEW JARAK'!$B$2:$H$19998,7,FALSE)</f>
        <v>53.8</v>
      </c>
      <c r="F471" s="232" t="str">
        <f>VLOOKUP(G471,'AREA SPV &amp; AM'!$J$7:$K$22,2,FALSE)</f>
        <v>Elan Ruslaeni</v>
      </c>
      <c r="G471" s="229" t="s">
        <v>360</v>
      </c>
      <c r="H471" s="232" t="str">
        <f>VLOOKUP(I471,'AREA SPV &amp; AM'!$B$7:$C$88,2,FALSE)</f>
        <v>Irfan Maulana</v>
      </c>
      <c r="I471" s="229" t="s">
        <v>361</v>
      </c>
      <c r="J471" s="250">
        <v>42428</v>
      </c>
      <c r="K471" s="251" t="s">
        <v>3050</v>
      </c>
      <c r="L471" s="252" t="s">
        <v>1739</v>
      </c>
      <c r="M471" s="252" t="s">
        <v>1740</v>
      </c>
      <c r="N471" s="252" t="s">
        <v>49</v>
      </c>
      <c r="O471" s="253">
        <v>17535</v>
      </c>
      <c r="P471" s="254" t="s">
        <v>3051</v>
      </c>
      <c r="Q471" s="330" t="s">
        <v>3052</v>
      </c>
      <c r="R471" s="255" t="s">
        <v>3053</v>
      </c>
      <c r="S471" s="254"/>
      <c r="T471" s="209"/>
    </row>
    <row r="472" customHeight="1" spans="1:20">
      <c r="A472" s="229">
        <v>460</v>
      </c>
      <c r="B472" s="229" t="s">
        <v>3054</v>
      </c>
      <c r="C472" s="229" t="s">
        <v>3055</v>
      </c>
      <c r="D472" s="231" t="s">
        <v>3056</v>
      </c>
      <c r="E472" s="230">
        <f>VLOOKUP(B472,'NEW JARAK'!$B$2:$H$19998,7,FALSE)</f>
        <v>63.6</v>
      </c>
      <c r="F472" s="232" t="str">
        <f>VLOOKUP(G472,'AREA SPV &amp; AM'!$J$7:$K$22,2,FALSE)</f>
        <v>Triyono Bin Yoso Pawiro</v>
      </c>
      <c r="G472" s="229" t="s">
        <v>33</v>
      </c>
      <c r="H472" s="232" t="str">
        <f>VLOOKUP(I472,'AREA SPV &amp; AM'!$B$7:$C$88,2,FALSE)</f>
        <v>Agus Piali</v>
      </c>
      <c r="I472" s="229" t="s">
        <v>34</v>
      </c>
      <c r="J472" s="250">
        <v>42428</v>
      </c>
      <c r="K472" s="251" t="s">
        <v>3057</v>
      </c>
      <c r="L472" s="252" t="s">
        <v>157</v>
      </c>
      <c r="M472" s="252" t="s">
        <v>95</v>
      </c>
      <c r="N472" s="252" t="s">
        <v>38</v>
      </c>
      <c r="O472" s="253">
        <v>17111</v>
      </c>
      <c r="P472" s="254" t="s">
        <v>3058</v>
      </c>
      <c r="Q472" s="330" t="s">
        <v>3059</v>
      </c>
      <c r="R472" s="255" t="s">
        <v>3060</v>
      </c>
      <c r="S472" s="229"/>
      <c r="T472" s="209"/>
    </row>
    <row r="473" spans="1:20">
      <c r="A473" s="229">
        <v>461</v>
      </c>
      <c r="B473" s="229" t="s">
        <v>3061</v>
      </c>
      <c r="C473" s="229" t="s">
        <v>3061</v>
      </c>
      <c r="D473" s="231" t="s">
        <v>3062</v>
      </c>
      <c r="E473" s="230">
        <f>VLOOKUP(B473,'NEW JARAK'!$B$2:$H$19998,7,FALSE)</f>
        <v>50.7</v>
      </c>
      <c r="F473" s="232" t="str">
        <f>VLOOKUP(G473,'AREA SPV &amp; AM'!$J$7:$K$22,2,FALSE)</f>
        <v>Suharno</v>
      </c>
      <c r="G473" s="229" t="s">
        <v>78</v>
      </c>
      <c r="H473" s="232" t="str">
        <f>VLOOKUP(I473,'AREA SPV &amp; AM'!$B$7:$C$88,2,FALSE)</f>
        <v>Rizki Hikmatul Rahmawan</v>
      </c>
      <c r="I473" s="229" t="s">
        <v>120</v>
      </c>
      <c r="J473" s="250">
        <v>42429</v>
      </c>
      <c r="K473" s="251" t="s">
        <v>3063</v>
      </c>
      <c r="L473" s="252" t="s">
        <v>3064</v>
      </c>
      <c r="M473" s="252" t="s">
        <v>3062</v>
      </c>
      <c r="N473" s="252" t="s">
        <v>115</v>
      </c>
      <c r="O473" s="253">
        <v>41350</v>
      </c>
      <c r="P473" s="254" t="s">
        <v>3065</v>
      </c>
      <c r="Q473" s="330" t="s">
        <v>3066</v>
      </c>
      <c r="R473" s="255" t="s">
        <v>3067</v>
      </c>
      <c r="S473" s="229"/>
      <c r="T473" s="209"/>
    </row>
    <row r="474" spans="1:20">
      <c r="A474" s="229">
        <v>462</v>
      </c>
      <c r="B474" s="229" t="s">
        <v>3068</v>
      </c>
      <c r="C474" s="229" t="s">
        <v>3068</v>
      </c>
      <c r="D474" s="231" t="s">
        <v>3069</v>
      </c>
      <c r="E474" s="230">
        <f>VLOOKUP(B474,'NEW JARAK'!$B$2:$H$19998,7,FALSE)</f>
        <v>34</v>
      </c>
      <c r="F474" s="232" t="str">
        <f>VLOOKUP(G474,'AREA SPV &amp; AM'!$J$7:$K$22,2,FALSE)</f>
        <v>Elan Ruslaeni</v>
      </c>
      <c r="G474" s="229" t="s">
        <v>360</v>
      </c>
      <c r="H474" s="232" t="str">
        <f>VLOOKUP(I474,'AREA SPV &amp; AM'!$B$7:$C$88,2,FALSE)</f>
        <v>Irfan Maulana</v>
      </c>
      <c r="I474" s="229" t="s">
        <v>361</v>
      </c>
      <c r="J474" s="250">
        <v>42429</v>
      </c>
      <c r="K474" s="251" t="s">
        <v>3070</v>
      </c>
      <c r="L474" s="252" t="s">
        <v>3071</v>
      </c>
      <c r="M474" s="252" t="s">
        <v>322</v>
      </c>
      <c r="N474" s="252" t="s">
        <v>115</v>
      </c>
      <c r="O474" s="253">
        <v>41360</v>
      </c>
      <c r="P474" s="254" t="s">
        <v>3072</v>
      </c>
      <c r="Q474" s="330" t="s">
        <v>3073</v>
      </c>
      <c r="R474" s="255" t="s">
        <v>3074</v>
      </c>
      <c r="S474" s="229"/>
      <c r="T474" s="209"/>
    </row>
    <row r="475" customHeight="1" spans="1:20">
      <c r="A475" s="229">
        <v>463</v>
      </c>
      <c r="B475" s="229" t="s">
        <v>3075</v>
      </c>
      <c r="C475" s="229" t="s">
        <v>3076</v>
      </c>
      <c r="D475" s="231" t="s">
        <v>3077</v>
      </c>
      <c r="E475" s="230">
        <f>VLOOKUP(B475,'NEW JARAK'!$B$2:$H$19998,7,FALSE)</f>
        <v>40.4</v>
      </c>
      <c r="F475" s="232" t="str">
        <f>VLOOKUP(G475,'AREA SPV &amp; AM'!$J$7:$K$22,2,FALSE)</f>
        <v>Mahrus</v>
      </c>
      <c r="G475" s="229" t="s">
        <v>141</v>
      </c>
      <c r="H475" s="232" t="str">
        <f>VLOOKUP(I475,'AREA SPV &amp; AM'!$B$7:$C$88,2,FALSE)</f>
        <v>Epi Sumantri</v>
      </c>
      <c r="I475" s="229" t="s">
        <v>142</v>
      </c>
      <c r="J475" s="250">
        <v>42429</v>
      </c>
      <c r="K475" s="251" t="s">
        <v>3078</v>
      </c>
      <c r="L475" s="252" t="s">
        <v>3079</v>
      </c>
      <c r="M475" s="252" t="s">
        <v>1444</v>
      </c>
      <c r="N475" s="252" t="s">
        <v>353</v>
      </c>
      <c r="O475" s="253">
        <v>41165</v>
      </c>
      <c r="P475" s="254" t="s">
        <v>3080</v>
      </c>
      <c r="Q475" s="330" t="s">
        <v>3081</v>
      </c>
      <c r="R475" s="255" t="s">
        <v>3082</v>
      </c>
      <c r="S475" s="229"/>
      <c r="T475" s="209"/>
    </row>
    <row r="476" spans="1:20">
      <c r="A476" s="229">
        <v>464</v>
      </c>
      <c r="B476" s="229" t="s">
        <v>3083</v>
      </c>
      <c r="C476" s="229" t="s">
        <v>3083</v>
      </c>
      <c r="D476" s="231" t="s">
        <v>3084</v>
      </c>
      <c r="E476" s="230">
        <f>VLOOKUP(B476,'NEW JARAK'!$B$2:$H$19998,7,FALSE)</f>
        <v>63.6</v>
      </c>
      <c r="F476" s="232" t="str">
        <f>VLOOKUP(G476,'AREA SPV &amp; AM'!$J$7:$K$22,2,FALSE)</f>
        <v>Triyono Bin Yoso Pawiro</v>
      </c>
      <c r="G476" s="229" t="s">
        <v>33</v>
      </c>
      <c r="H476" s="232" t="str">
        <f>VLOOKUP(I476,'AREA SPV &amp; AM'!$B$7:$C$88,2,FALSE)</f>
        <v>Agus Piali</v>
      </c>
      <c r="I476" s="229" t="s">
        <v>34</v>
      </c>
      <c r="J476" s="250">
        <v>42429</v>
      </c>
      <c r="K476" s="251" t="s">
        <v>3085</v>
      </c>
      <c r="L476" s="252" t="s">
        <v>466</v>
      </c>
      <c r="M476" s="252" t="s">
        <v>107</v>
      </c>
      <c r="N476" s="252" t="s">
        <v>38</v>
      </c>
      <c r="O476" s="253">
        <v>17148</v>
      </c>
      <c r="P476" s="254" t="s">
        <v>3086</v>
      </c>
      <c r="Q476" s="330" t="s">
        <v>3087</v>
      </c>
      <c r="R476" s="255" t="s">
        <v>3088</v>
      </c>
      <c r="S476" s="254"/>
      <c r="T476" s="209"/>
    </row>
    <row r="477" spans="1:20">
      <c r="A477" s="229">
        <v>465</v>
      </c>
      <c r="B477" s="229" t="s">
        <v>3089</v>
      </c>
      <c r="C477" s="229" t="s">
        <v>3089</v>
      </c>
      <c r="D477" s="231" t="s">
        <v>3090</v>
      </c>
      <c r="E477" s="230">
        <f>VLOOKUP(B477,'NEW JARAK'!$B$2:$H$19998,7,FALSE)</f>
        <v>29.7</v>
      </c>
      <c r="F477" s="232" t="str">
        <f>VLOOKUP(G477,'AREA SPV &amp; AM'!$J$7:$K$22,2,FALSE)</f>
        <v>Elan Ruslaeni</v>
      </c>
      <c r="G477" s="229" t="s">
        <v>360</v>
      </c>
      <c r="H477" s="232" t="str">
        <f>VLOOKUP(I477,'AREA SPV &amp; AM'!$B$7:$C$88,2,FALSE)</f>
        <v>Irfan Maulana</v>
      </c>
      <c r="I477" s="229" t="s">
        <v>361</v>
      </c>
      <c r="J477" s="250">
        <v>42447</v>
      </c>
      <c r="K477" s="251" t="s">
        <v>3091</v>
      </c>
      <c r="L477" s="252" t="s">
        <v>3092</v>
      </c>
      <c r="M477" s="252" t="s">
        <v>1004</v>
      </c>
      <c r="N477" s="252" t="s">
        <v>115</v>
      </c>
      <c r="O477" s="253">
        <v>41370</v>
      </c>
      <c r="P477" s="254" t="s">
        <v>3093</v>
      </c>
      <c r="Q477" s="254" t="s">
        <v>3094</v>
      </c>
      <c r="R477" s="255" t="s">
        <v>3095</v>
      </c>
      <c r="S477" s="229"/>
      <c r="T477" s="209"/>
    </row>
    <row r="478" spans="1:20">
      <c r="A478" s="229">
        <v>466</v>
      </c>
      <c r="B478" s="229" t="s">
        <v>3096</v>
      </c>
      <c r="C478" s="229" t="s">
        <v>3096</v>
      </c>
      <c r="D478" s="231" t="s">
        <v>3097</v>
      </c>
      <c r="E478" s="230">
        <f>VLOOKUP(B478,'NEW JARAK'!$B$2:$H$19998,7,FALSE)</f>
        <v>59.1</v>
      </c>
      <c r="F478" s="232" t="str">
        <f>VLOOKUP(G478,'AREA SPV &amp; AM'!$J$7:$K$22,2,FALSE)</f>
        <v>Suharno</v>
      </c>
      <c r="G478" s="229" t="s">
        <v>78</v>
      </c>
      <c r="H478" s="232" t="str">
        <f>VLOOKUP(I478,'AREA SPV &amp; AM'!$B$7:$C$88,2,FALSE)</f>
        <v>Rizki Hikmatul Rahmawan</v>
      </c>
      <c r="I478" s="229" t="s">
        <v>120</v>
      </c>
      <c r="J478" s="250">
        <v>42447</v>
      </c>
      <c r="K478" s="251" t="s">
        <v>3098</v>
      </c>
      <c r="L478" s="252" t="s">
        <v>625</v>
      </c>
      <c r="M478" s="252" t="s">
        <v>48</v>
      </c>
      <c r="N478" s="252" t="s">
        <v>49</v>
      </c>
      <c r="O478" s="253">
        <v>17511</v>
      </c>
      <c r="P478" s="254" t="s">
        <v>3099</v>
      </c>
      <c r="Q478" s="330" t="s">
        <v>3100</v>
      </c>
      <c r="R478" s="255" t="s">
        <v>3101</v>
      </c>
      <c r="S478" s="260"/>
      <c r="T478" s="209"/>
    </row>
    <row r="479" customHeight="1" spans="1:20">
      <c r="A479" s="229">
        <v>467</v>
      </c>
      <c r="B479" s="229" t="s">
        <v>3102</v>
      </c>
      <c r="C479" s="229" t="s">
        <v>3102</v>
      </c>
      <c r="D479" s="231" t="s">
        <v>3103</v>
      </c>
      <c r="E479" s="230">
        <f>VLOOKUP(B479,'NEW JARAK'!$B$2:$H$19998,7,FALSE)</f>
        <v>22.5</v>
      </c>
      <c r="F479" s="232" t="str">
        <f>VLOOKUP(G479,'AREA SPV &amp; AM'!$J$7:$K$22,2,FALSE)</f>
        <v>Triyono Bin Yoso Pawiro</v>
      </c>
      <c r="G479" s="229" t="s">
        <v>33</v>
      </c>
      <c r="H479" s="232" t="str">
        <f>VLOOKUP(I479,'AREA SPV &amp; AM'!$B$7:$C$88,2,FALSE)</f>
        <v>Agus Piali</v>
      </c>
      <c r="I479" s="229" t="s">
        <v>34</v>
      </c>
      <c r="J479" s="250">
        <v>42448</v>
      </c>
      <c r="K479" s="251" t="s">
        <v>3104</v>
      </c>
      <c r="L479" s="252" t="s">
        <v>3105</v>
      </c>
      <c r="M479" s="252" t="s">
        <v>1037</v>
      </c>
      <c r="N479" s="252" t="s">
        <v>115</v>
      </c>
      <c r="O479" s="253">
        <v>41363</v>
      </c>
      <c r="P479" s="254" t="s">
        <v>3106</v>
      </c>
      <c r="Q479" s="330" t="s">
        <v>3107</v>
      </c>
      <c r="R479" s="255" t="s">
        <v>3108</v>
      </c>
      <c r="S479" s="229"/>
      <c r="T479" s="209"/>
    </row>
    <row r="480" spans="1:20">
      <c r="A480" s="229">
        <v>468</v>
      </c>
      <c r="B480" s="229" t="s">
        <v>3109</v>
      </c>
      <c r="C480" s="229" t="s">
        <v>3109</v>
      </c>
      <c r="D480" s="231" t="s">
        <v>3110</v>
      </c>
      <c r="E480" s="230">
        <f>VLOOKUP(B480,'NEW JARAK'!$B$2:$H$19998,7,FALSE)</f>
        <v>60.8</v>
      </c>
      <c r="F480" s="232" t="str">
        <f>VLOOKUP(G480,'AREA SPV &amp; AM'!$J$7:$K$22,2,FALSE)</f>
        <v>Suharno</v>
      </c>
      <c r="G480" s="229" t="s">
        <v>78</v>
      </c>
      <c r="H480" s="232" t="str">
        <f>VLOOKUP(I480,'AREA SPV &amp; AM'!$B$7:$C$88,2,FALSE)</f>
        <v>Priyan Muharofian</v>
      </c>
      <c r="I480" s="229" t="s">
        <v>79</v>
      </c>
      <c r="J480" s="250">
        <v>42459</v>
      </c>
      <c r="K480" s="251" t="s">
        <v>3111</v>
      </c>
      <c r="L480" s="252" t="s">
        <v>215</v>
      </c>
      <c r="M480" s="252" t="s">
        <v>95</v>
      </c>
      <c r="N480" s="252" t="s">
        <v>38</v>
      </c>
      <c r="O480" s="253">
        <v>17111</v>
      </c>
      <c r="P480" s="254" t="s">
        <v>3112</v>
      </c>
      <c r="Q480" s="330" t="s">
        <v>3113</v>
      </c>
      <c r="R480" s="255" t="s">
        <v>3114</v>
      </c>
      <c r="S480" s="229"/>
      <c r="T480" s="209"/>
    </row>
    <row r="481" spans="1:20">
      <c r="A481" s="229">
        <v>469</v>
      </c>
      <c r="B481" s="229" t="s">
        <v>3115</v>
      </c>
      <c r="C481" s="229" t="s">
        <v>3115</v>
      </c>
      <c r="D481" s="231" t="s">
        <v>3116</v>
      </c>
      <c r="E481" s="230">
        <f>VLOOKUP(B481,'NEW JARAK'!$B$2:$H$19998,7,FALSE)</f>
        <v>66.9</v>
      </c>
      <c r="F481" s="232" t="str">
        <f>VLOOKUP(G481,'AREA SPV &amp; AM'!$J$7:$K$22,2,FALSE)</f>
        <v>Asep Setiawan</v>
      </c>
      <c r="G481" s="229" t="s">
        <v>134</v>
      </c>
      <c r="H481" s="232" t="str">
        <f>VLOOKUP(I481,'AREA SPV &amp; AM'!$B$7:$C$88,2,FALSE)</f>
        <v>Toto Yunianto</v>
      </c>
      <c r="I481" s="229" t="s">
        <v>135</v>
      </c>
      <c r="J481" s="250">
        <v>42459</v>
      </c>
      <c r="K481" s="251" t="s">
        <v>3117</v>
      </c>
      <c r="L481" s="252" t="s">
        <v>586</v>
      </c>
      <c r="M481" s="252" t="s">
        <v>107</v>
      </c>
      <c r="N481" s="252" t="s">
        <v>38</v>
      </c>
      <c r="O481" s="253">
        <v>17147</v>
      </c>
      <c r="P481" s="254" t="s">
        <v>3118</v>
      </c>
      <c r="Q481" s="330" t="s">
        <v>3119</v>
      </c>
      <c r="R481" s="255" t="s">
        <v>3120</v>
      </c>
      <c r="S481" s="229"/>
      <c r="T481" s="209"/>
    </row>
    <row r="482" spans="1:20">
      <c r="A482" s="229">
        <v>470</v>
      </c>
      <c r="B482" s="229" t="s">
        <v>3121</v>
      </c>
      <c r="C482" s="229" t="s">
        <v>3121</v>
      </c>
      <c r="D482" s="231" t="s">
        <v>3122</v>
      </c>
      <c r="E482" s="230">
        <f>VLOOKUP(B482,'NEW JARAK'!$B$2:$H$19998,7,FALSE)</f>
        <v>63.3</v>
      </c>
      <c r="F482" s="232" t="str">
        <f>VLOOKUP(G482,'AREA SPV &amp; AM'!$J$7:$K$22,2,FALSE)</f>
        <v>Suharno</v>
      </c>
      <c r="G482" s="229" t="s">
        <v>78</v>
      </c>
      <c r="H482" s="232" t="str">
        <f>VLOOKUP(I482,'AREA SPV &amp; AM'!$B$7:$C$88,2,FALSE)</f>
        <v>Rizki Hikmatul Rahmawan</v>
      </c>
      <c r="I482" s="229" t="s">
        <v>120</v>
      </c>
      <c r="J482" s="250">
        <v>42486</v>
      </c>
      <c r="K482" s="251" t="s">
        <v>3123</v>
      </c>
      <c r="L482" s="252" t="s">
        <v>3124</v>
      </c>
      <c r="M482" s="252" t="s">
        <v>3125</v>
      </c>
      <c r="N482" s="252" t="s">
        <v>115</v>
      </c>
      <c r="O482" s="253">
        <v>41357</v>
      </c>
      <c r="P482" s="254" t="s">
        <v>3126</v>
      </c>
      <c r="Q482" s="330" t="s">
        <v>3127</v>
      </c>
      <c r="R482" s="255" t="s">
        <v>3128</v>
      </c>
      <c r="S482" s="229"/>
      <c r="T482" s="209"/>
    </row>
    <row r="483" spans="1:20">
      <c r="A483" s="229">
        <v>471</v>
      </c>
      <c r="B483" s="229" t="s">
        <v>3129</v>
      </c>
      <c r="C483" s="229" t="s">
        <v>3129</v>
      </c>
      <c r="D483" s="231" t="s">
        <v>1081</v>
      </c>
      <c r="E483" s="230">
        <f>VLOOKUP(B483,'NEW JARAK'!$B$2:$H$19998,7,FALSE)</f>
        <v>69.1</v>
      </c>
      <c r="F483" s="232" t="str">
        <f>VLOOKUP(G483,'AREA SPV &amp; AM'!$J$7:$K$22,2,FALSE)</f>
        <v>Suharno</v>
      </c>
      <c r="G483" s="229" t="s">
        <v>78</v>
      </c>
      <c r="H483" s="232" t="str">
        <f>VLOOKUP(I483,'AREA SPV &amp; AM'!$B$7:$C$88,2,FALSE)</f>
        <v>Priyan Muharofian</v>
      </c>
      <c r="I483" s="229" t="s">
        <v>79</v>
      </c>
      <c r="J483" s="250">
        <v>42487</v>
      </c>
      <c r="K483" s="251" t="s">
        <v>3130</v>
      </c>
      <c r="L483" s="252" t="s">
        <v>1081</v>
      </c>
      <c r="M483" s="252" t="s">
        <v>107</v>
      </c>
      <c r="N483" s="252" t="s">
        <v>38</v>
      </c>
      <c r="O483" s="253">
        <v>17146</v>
      </c>
      <c r="P483" s="254" t="s">
        <v>3131</v>
      </c>
      <c r="Q483" s="330" t="s">
        <v>3132</v>
      </c>
      <c r="R483" s="255" t="s">
        <v>3133</v>
      </c>
      <c r="S483" s="229"/>
      <c r="T483" s="209"/>
    </row>
    <row r="484" customHeight="1" spans="1:20">
      <c r="A484" s="229">
        <v>472</v>
      </c>
      <c r="B484" s="229" t="s">
        <v>3134</v>
      </c>
      <c r="C484" s="229" t="s">
        <v>3134</v>
      </c>
      <c r="D484" s="231" t="s">
        <v>3135</v>
      </c>
      <c r="E484" s="230">
        <f>VLOOKUP(B484,'NEW JARAK'!$B$2:$H$19998,7,FALSE)</f>
        <v>51.1</v>
      </c>
      <c r="F484" s="232" t="str">
        <f>VLOOKUP(G484,'AREA SPV &amp; AM'!$J$7:$K$22,2,FALSE)</f>
        <v>Suharno</v>
      </c>
      <c r="G484" s="229" t="s">
        <v>78</v>
      </c>
      <c r="H484" s="232" t="str">
        <f>VLOOKUP(I484,'AREA SPV &amp; AM'!$B$7:$C$88,2,FALSE)</f>
        <v>Rizki Hikmatul Rahmawan</v>
      </c>
      <c r="I484" s="229" t="s">
        <v>120</v>
      </c>
      <c r="J484" s="250">
        <v>42490</v>
      </c>
      <c r="K484" s="251" t="s">
        <v>3136</v>
      </c>
      <c r="L484" s="252" t="s">
        <v>3135</v>
      </c>
      <c r="M484" s="252" t="s">
        <v>996</v>
      </c>
      <c r="N484" s="252" t="s">
        <v>353</v>
      </c>
      <c r="O484" s="253">
        <v>41163</v>
      </c>
      <c r="P484" s="254" t="s">
        <v>3137</v>
      </c>
      <c r="Q484" s="330" t="s">
        <v>3138</v>
      </c>
      <c r="R484" s="255" t="s">
        <v>3139</v>
      </c>
      <c r="S484" s="229"/>
      <c r="T484" s="209"/>
    </row>
    <row r="485" customHeight="1" spans="1:20">
      <c r="A485" s="229">
        <v>473</v>
      </c>
      <c r="B485" s="229" t="s">
        <v>3140</v>
      </c>
      <c r="C485" s="229" t="s">
        <v>3141</v>
      </c>
      <c r="D485" s="231" t="s">
        <v>3142</v>
      </c>
      <c r="E485" s="230">
        <f>VLOOKUP(B485,'NEW JARAK'!$B$2:$H$19998,7,FALSE)</f>
        <v>3.1</v>
      </c>
      <c r="F485" s="232" t="str">
        <f>VLOOKUP(G485,'AREA SPV &amp; AM'!$J$7:$K$22,2,FALSE)</f>
        <v>Undang Hermawan</v>
      </c>
      <c r="G485" s="229" t="s">
        <v>126</v>
      </c>
      <c r="H485" s="232" t="str">
        <f>VLOOKUP(I485,'AREA SPV &amp; AM'!$B$7:$C$88,2,FALSE)</f>
        <v>Jati Setiyo Rohmat</v>
      </c>
      <c r="I485" s="229" t="s">
        <v>127</v>
      </c>
      <c r="J485" s="250">
        <v>42490</v>
      </c>
      <c r="K485" s="251" t="s">
        <v>3143</v>
      </c>
      <c r="L485" s="252" t="s">
        <v>480</v>
      </c>
      <c r="M485" s="252" t="s">
        <v>480</v>
      </c>
      <c r="N485" s="252" t="s">
        <v>353</v>
      </c>
      <c r="O485" s="253">
        <v>41181</v>
      </c>
      <c r="P485" s="254" t="s">
        <v>3144</v>
      </c>
      <c r="Q485" s="254" t="s">
        <v>3145</v>
      </c>
      <c r="R485" s="255" t="s">
        <v>3146</v>
      </c>
      <c r="S485" s="229"/>
      <c r="T485" s="209"/>
    </row>
    <row r="486" spans="1:20">
      <c r="A486" s="229">
        <v>474</v>
      </c>
      <c r="B486" s="229" t="s">
        <v>3147</v>
      </c>
      <c r="C486" s="229" t="s">
        <v>3147</v>
      </c>
      <c r="D486" s="231" t="s">
        <v>3148</v>
      </c>
      <c r="E486" s="230">
        <f>VLOOKUP(B486,'NEW JARAK'!$B$2:$H$19998,7,FALSE)</f>
        <v>14.6</v>
      </c>
      <c r="F486" s="232" t="str">
        <f>VLOOKUP(G486,'AREA SPV &amp; AM'!$J$7:$K$22,2,FALSE)</f>
        <v>Suharno</v>
      </c>
      <c r="G486" s="229" t="s">
        <v>78</v>
      </c>
      <c r="H486" s="232" t="str">
        <f>VLOOKUP(I486,'AREA SPV &amp; AM'!$B$7:$C$88,2,FALSE)</f>
        <v>Rizki Hikmatul Rahmawan</v>
      </c>
      <c r="I486" s="229" t="s">
        <v>120</v>
      </c>
      <c r="J486" s="250">
        <v>42508</v>
      </c>
      <c r="K486" s="251" t="s">
        <v>3149</v>
      </c>
      <c r="L486" s="252" t="s">
        <v>1464</v>
      </c>
      <c r="M486" s="252" t="s">
        <v>779</v>
      </c>
      <c r="N486" s="252" t="s">
        <v>353</v>
      </c>
      <c r="O486" s="253">
        <v>41115</v>
      </c>
      <c r="P486" s="254" t="s">
        <v>3150</v>
      </c>
      <c r="Q486" s="330" t="s">
        <v>3151</v>
      </c>
      <c r="R486" s="255" t="s">
        <v>3152</v>
      </c>
      <c r="S486" s="254"/>
      <c r="T486" s="209"/>
    </row>
    <row r="487" customHeight="1" spans="1:20">
      <c r="A487" s="229">
        <v>475</v>
      </c>
      <c r="B487" s="229" t="s">
        <v>3153</v>
      </c>
      <c r="C487" s="229" t="s">
        <v>3153</v>
      </c>
      <c r="D487" s="231" t="s">
        <v>3154</v>
      </c>
      <c r="E487" s="230">
        <f>VLOOKUP(B487,'NEW JARAK'!$B$2:$H$19998,7,FALSE)</f>
        <v>11.5</v>
      </c>
      <c r="F487" s="232" t="str">
        <f>VLOOKUP(G487,'AREA SPV &amp; AM'!$J$7:$K$22,2,FALSE)</f>
        <v>Rochmad Rochmadon</v>
      </c>
      <c r="G487" s="229" t="s">
        <v>312</v>
      </c>
      <c r="H487" s="232" t="str">
        <f>VLOOKUP(I487,'AREA SPV &amp; AM'!$B$7:$C$88,2,FALSE)</f>
        <v>Razief Noor Alhijarah</v>
      </c>
      <c r="I487" s="229" t="s">
        <v>313</v>
      </c>
      <c r="J487" s="250">
        <v>42515</v>
      </c>
      <c r="K487" s="251" t="s">
        <v>3155</v>
      </c>
      <c r="L487" s="252" t="s">
        <v>3156</v>
      </c>
      <c r="M487" s="252" t="s">
        <v>56</v>
      </c>
      <c r="N487" s="252" t="s">
        <v>115</v>
      </c>
      <c r="O487" s="253">
        <v>41376</v>
      </c>
      <c r="P487" s="254" t="s">
        <v>3157</v>
      </c>
      <c r="Q487" s="330" t="s">
        <v>3158</v>
      </c>
      <c r="R487" s="255" t="s">
        <v>3159</v>
      </c>
      <c r="S487" s="254"/>
      <c r="T487" s="209"/>
    </row>
    <row r="488" customHeight="1" spans="1:20">
      <c r="A488" s="229">
        <v>476</v>
      </c>
      <c r="B488" s="229" t="s">
        <v>3160</v>
      </c>
      <c r="C488" s="229" t="s">
        <v>3160</v>
      </c>
      <c r="D488" s="231" t="s">
        <v>3161</v>
      </c>
      <c r="E488" s="230">
        <f>VLOOKUP(B488,'NEW JARAK'!$B$2:$H$19998,7,FALSE)</f>
        <v>33.3</v>
      </c>
      <c r="F488" s="232" t="str">
        <f>VLOOKUP(G488,'AREA SPV &amp; AM'!$J$7:$K$22,2,FALSE)</f>
        <v>Suharno</v>
      </c>
      <c r="G488" s="229" t="s">
        <v>78</v>
      </c>
      <c r="H488" s="232" t="str">
        <f>VLOOKUP(I488,'AREA SPV &amp; AM'!$B$7:$C$88,2,FALSE)</f>
        <v>Rizki Hikmatul Rahmawan</v>
      </c>
      <c r="I488" s="229" t="s">
        <v>120</v>
      </c>
      <c r="J488" s="250">
        <v>42518</v>
      </c>
      <c r="K488" s="251" t="s">
        <v>3162</v>
      </c>
      <c r="L488" s="252" t="s">
        <v>1113</v>
      </c>
      <c r="M488" s="252" t="s">
        <v>322</v>
      </c>
      <c r="N488" s="252" t="s">
        <v>115</v>
      </c>
      <c r="O488" s="253">
        <v>41360</v>
      </c>
      <c r="P488" s="254" t="s">
        <v>3163</v>
      </c>
      <c r="Q488" s="330" t="s">
        <v>3164</v>
      </c>
      <c r="R488" s="255" t="s">
        <v>3165</v>
      </c>
      <c r="S488" s="229"/>
      <c r="T488" s="209"/>
    </row>
    <row r="489" spans="1:20">
      <c r="A489" s="229">
        <v>477</v>
      </c>
      <c r="B489" s="229" t="s">
        <v>3166</v>
      </c>
      <c r="C489" s="229" t="s">
        <v>3166</v>
      </c>
      <c r="D489" s="231" t="s">
        <v>858</v>
      </c>
      <c r="E489" s="230">
        <f>VLOOKUP(B489,'NEW JARAK'!$B$2:$H$19998,7,FALSE)</f>
        <v>60.8</v>
      </c>
      <c r="F489" s="232" t="str">
        <f>VLOOKUP(G489,'AREA SPV &amp; AM'!$J$7:$K$22,2,FALSE)</f>
        <v>Triyono Bin Yoso Pawiro</v>
      </c>
      <c r="G489" s="229" t="s">
        <v>33</v>
      </c>
      <c r="H489" s="232" t="str">
        <f>VLOOKUP(I489,'AREA SPV &amp; AM'!$B$7:$C$88,2,FALSE)</f>
        <v>Agus Piali</v>
      </c>
      <c r="I489" s="229" t="s">
        <v>34</v>
      </c>
      <c r="J489" s="250">
        <v>42521</v>
      </c>
      <c r="K489" s="251" t="s">
        <v>3167</v>
      </c>
      <c r="L489" s="252" t="s">
        <v>3168</v>
      </c>
      <c r="M489" s="252" t="s">
        <v>858</v>
      </c>
      <c r="N489" s="252" t="s">
        <v>49</v>
      </c>
      <c r="O489" s="253">
        <v>17340</v>
      </c>
      <c r="P489" s="254" t="s">
        <v>3169</v>
      </c>
      <c r="Q489" s="330" t="s">
        <v>3170</v>
      </c>
      <c r="R489" s="255" t="s">
        <v>3171</v>
      </c>
      <c r="S489" s="229"/>
      <c r="T489" s="209"/>
    </row>
    <row r="490" spans="1:20">
      <c r="A490" s="229">
        <v>478</v>
      </c>
      <c r="B490" s="229" t="s">
        <v>3172</v>
      </c>
      <c r="C490" s="229" t="s">
        <v>3172</v>
      </c>
      <c r="D490" s="231" t="s">
        <v>3173</v>
      </c>
      <c r="E490" s="230">
        <f>VLOOKUP(B490,'NEW JARAK'!$B$2:$H$19998,7,FALSE)</f>
        <v>67.1</v>
      </c>
      <c r="F490" s="232" t="str">
        <f>VLOOKUP(G490,'AREA SPV &amp; AM'!$J$7:$K$22,2,FALSE)</f>
        <v>Asep Setiawan</v>
      </c>
      <c r="G490" s="229" t="s">
        <v>134</v>
      </c>
      <c r="H490" s="232" t="str">
        <f>VLOOKUP(I490,'AREA SPV &amp; AM'!$B$7:$C$88,2,FALSE)</f>
        <v>Toto Yunianto</v>
      </c>
      <c r="I490" s="229" t="s">
        <v>135</v>
      </c>
      <c r="J490" s="250">
        <v>42521</v>
      </c>
      <c r="K490" s="251" t="s">
        <v>3174</v>
      </c>
      <c r="L490" s="252" t="s">
        <v>3173</v>
      </c>
      <c r="M490" s="252" t="s">
        <v>3125</v>
      </c>
      <c r="N490" s="252" t="s">
        <v>115</v>
      </c>
      <c r="O490" s="253">
        <v>41357</v>
      </c>
      <c r="P490" s="254" t="s">
        <v>3175</v>
      </c>
      <c r="Q490" s="330" t="s">
        <v>3176</v>
      </c>
      <c r="R490" s="255" t="s">
        <v>3177</v>
      </c>
      <c r="S490" s="229"/>
      <c r="T490" s="209"/>
    </row>
    <row r="491" customHeight="1" spans="1:20">
      <c r="A491" s="229">
        <v>479</v>
      </c>
      <c r="B491" s="229" t="s">
        <v>3178</v>
      </c>
      <c r="C491" s="229" t="s">
        <v>3178</v>
      </c>
      <c r="D491" s="231" t="s">
        <v>3179</v>
      </c>
      <c r="E491" s="230">
        <f>VLOOKUP(B491,'NEW JARAK'!$B$2:$H$19998,7,FALSE)</f>
        <v>28.8</v>
      </c>
      <c r="F491" s="232" t="str">
        <f>VLOOKUP(G491,'AREA SPV &amp; AM'!$J$7:$K$22,2,FALSE)</f>
        <v>Asep Setiawan</v>
      </c>
      <c r="G491" s="229" t="s">
        <v>134</v>
      </c>
      <c r="H491" s="232" t="str">
        <f>VLOOKUP(I491,'AREA SPV &amp; AM'!$B$7:$C$88,2,FALSE)</f>
        <v>Toto Yunianto</v>
      </c>
      <c r="I491" s="229" t="s">
        <v>135</v>
      </c>
      <c r="J491" s="250">
        <v>42521</v>
      </c>
      <c r="K491" s="251" t="s">
        <v>3180</v>
      </c>
      <c r="L491" s="252" t="s">
        <v>1530</v>
      </c>
      <c r="M491" s="252" t="s">
        <v>208</v>
      </c>
      <c r="N491" s="252" t="s">
        <v>115</v>
      </c>
      <c r="O491" s="253">
        <v>41314</v>
      </c>
      <c r="P491" s="254" t="s">
        <v>3181</v>
      </c>
      <c r="Q491" s="330" t="s">
        <v>3182</v>
      </c>
      <c r="R491" s="255" t="s">
        <v>3183</v>
      </c>
      <c r="S491" s="229"/>
      <c r="T491" s="209"/>
    </row>
    <row r="492" spans="1:20">
      <c r="A492" s="229">
        <v>480</v>
      </c>
      <c r="B492" s="229" t="s">
        <v>3184</v>
      </c>
      <c r="C492" s="229" t="s">
        <v>3184</v>
      </c>
      <c r="D492" s="231" t="s">
        <v>3185</v>
      </c>
      <c r="E492" s="230">
        <f>VLOOKUP(B492,'NEW JARAK'!$B$2:$H$19998,7,FALSE)</f>
        <v>31.8</v>
      </c>
      <c r="F492" s="232" t="str">
        <f>VLOOKUP(G492,'AREA SPV &amp; AM'!$J$7:$K$22,2,FALSE)</f>
        <v>Asep Setiawan</v>
      </c>
      <c r="G492" s="229" t="s">
        <v>134</v>
      </c>
      <c r="H492" s="232" t="str">
        <f>VLOOKUP(I492,'AREA SPV &amp; AM'!$B$7:$C$88,2,FALSE)</f>
        <v>Toto Yunianto</v>
      </c>
      <c r="I492" s="229" t="s">
        <v>135</v>
      </c>
      <c r="J492" s="250">
        <v>42521</v>
      </c>
      <c r="K492" s="251" t="s">
        <v>3186</v>
      </c>
      <c r="L492" s="252" t="s">
        <v>737</v>
      </c>
      <c r="M492" s="252" t="s">
        <v>737</v>
      </c>
      <c r="N492" s="252" t="s">
        <v>353</v>
      </c>
      <c r="O492" s="253">
        <v>41167</v>
      </c>
      <c r="P492" s="254" t="s">
        <v>3187</v>
      </c>
      <c r="Q492" s="330" t="s">
        <v>3188</v>
      </c>
      <c r="R492" s="255" t="s">
        <v>3189</v>
      </c>
      <c r="S492" s="229"/>
      <c r="T492" s="209"/>
    </row>
    <row r="493" spans="1:20">
      <c r="A493" s="229">
        <v>481</v>
      </c>
      <c r="B493" s="229" t="s">
        <v>3190</v>
      </c>
      <c r="C493" s="229" t="s">
        <v>3190</v>
      </c>
      <c r="D493" s="231" t="s">
        <v>3191</v>
      </c>
      <c r="E493" s="230">
        <f>VLOOKUP(B493,'NEW JARAK'!$B$2:$H$19998,7,FALSE)</f>
        <v>31.8</v>
      </c>
      <c r="F493" s="232" t="str">
        <f>VLOOKUP(G493,'AREA SPV &amp; AM'!$J$7:$K$22,2,FALSE)</f>
        <v>Elan Ruslaeni</v>
      </c>
      <c r="G493" s="229" t="s">
        <v>360</v>
      </c>
      <c r="H493" s="232" t="str">
        <f>VLOOKUP(I493,'AREA SPV &amp; AM'!$B$7:$C$88,2,FALSE)</f>
        <v>Irfan Maulana</v>
      </c>
      <c r="I493" s="229" t="s">
        <v>361</v>
      </c>
      <c r="J493" s="250">
        <v>42535</v>
      </c>
      <c r="K493" s="251" t="s">
        <v>3192</v>
      </c>
      <c r="L493" s="252" t="s">
        <v>1113</v>
      </c>
      <c r="M493" s="252" t="s">
        <v>322</v>
      </c>
      <c r="N493" s="252" t="s">
        <v>115</v>
      </c>
      <c r="O493" s="253">
        <v>41360</v>
      </c>
      <c r="P493" s="254" t="s">
        <v>3193</v>
      </c>
      <c r="Q493" s="254" t="s">
        <v>3194</v>
      </c>
      <c r="R493" s="255" t="s">
        <v>3195</v>
      </c>
      <c r="S493" s="229"/>
      <c r="T493" s="209"/>
    </row>
    <row r="494" customHeight="1" spans="1:20">
      <c r="A494" s="229">
        <v>482</v>
      </c>
      <c r="B494" s="229" t="s">
        <v>3196</v>
      </c>
      <c r="C494" s="229" t="s">
        <v>3196</v>
      </c>
      <c r="D494" s="231" t="s">
        <v>3197</v>
      </c>
      <c r="E494" s="230">
        <f>VLOOKUP(B494,'NEW JARAK'!$B$2:$H$19998,7,FALSE)</f>
        <v>20.3</v>
      </c>
      <c r="F494" s="232" t="str">
        <f>VLOOKUP(G494,'AREA SPV &amp; AM'!$J$7:$K$22,2,FALSE)</f>
        <v>Elan Ruslaeni</v>
      </c>
      <c r="G494" s="229" t="s">
        <v>360</v>
      </c>
      <c r="H494" s="232" t="str">
        <f>VLOOKUP(I494,'AREA SPV &amp; AM'!$B$7:$C$88,2,FALSE)</f>
        <v>Irfan Maulana</v>
      </c>
      <c r="I494" s="229" t="s">
        <v>361</v>
      </c>
      <c r="J494" s="250">
        <v>42537</v>
      </c>
      <c r="K494" s="251" t="s">
        <v>3198</v>
      </c>
      <c r="L494" s="252" t="s">
        <v>3199</v>
      </c>
      <c r="M494" s="252" t="s">
        <v>1562</v>
      </c>
      <c r="N494" s="252" t="s">
        <v>353</v>
      </c>
      <c r="O494" s="253">
        <v>41151</v>
      </c>
      <c r="P494" s="254" t="s">
        <v>3200</v>
      </c>
      <c r="Q494" s="330" t="s">
        <v>3201</v>
      </c>
      <c r="R494" s="255" t="s">
        <v>3202</v>
      </c>
      <c r="S494" s="229"/>
      <c r="T494" s="209"/>
    </row>
    <row r="495" spans="1:20">
      <c r="A495" s="229">
        <v>483</v>
      </c>
      <c r="B495" s="229" t="s">
        <v>3203</v>
      </c>
      <c r="C495" s="229" t="s">
        <v>3203</v>
      </c>
      <c r="D495" s="231" t="s">
        <v>3204</v>
      </c>
      <c r="E495" s="230">
        <f>VLOOKUP(B495,'NEW JARAK'!$B$2:$H$19998,7,FALSE)</f>
        <v>58.6</v>
      </c>
      <c r="F495" s="232" t="str">
        <f>VLOOKUP(G495,'AREA SPV &amp; AM'!$J$7:$K$22,2,FALSE)</f>
        <v>Triyono Bin Yoso Pawiro</v>
      </c>
      <c r="G495" s="229" t="s">
        <v>33</v>
      </c>
      <c r="H495" s="232" t="str">
        <f>VLOOKUP(I495,'AREA SPV &amp; AM'!$B$7:$C$88,2,FALSE)</f>
        <v>Agus Piali</v>
      </c>
      <c r="I495" s="229" t="s">
        <v>34</v>
      </c>
      <c r="J495" s="250">
        <v>42539</v>
      </c>
      <c r="K495" s="251" t="s">
        <v>3205</v>
      </c>
      <c r="L495" s="252" t="s">
        <v>94</v>
      </c>
      <c r="M495" s="252" t="s">
        <v>95</v>
      </c>
      <c r="N495" s="252" t="s">
        <v>38</v>
      </c>
      <c r="O495" s="253">
        <v>17113</v>
      </c>
      <c r="P495" s="254" t="s">
        <v>3206</v>
      </c>
      <c r="Q495" s="254" t="s">
        <v>3207</v>
      </c>
      <c r="R495" s="255" t="s">
        <v>3208</v>
      </c>
      <c r="S495" s="229"/>
      <c r="T495" s="209"/>
    </row>
    <row r="496" customHeight="1" spans="1:20">
      <c r="A496" s="229">
        <v>484</v>
      </c>
      <c r="B496" s="229" t="s">
        <v>3209</v>
      </c>
      <c r="C496" s="229" t="s">
        <v>3209</v>
      </c>
      <c r="D496" s="231" t="s">
        <v>3210</v>
      </c>
      <c r="E496" s="230">
        <f>VLOOKUP(B496,'NEW JARAK'!$B$2:$H$19998,7,FALSE)</f>
        <v>31.7</v>
      </c>
      <c r="F496" s="232" t="str">
        <f>VLOOKUP(G496,'AREA SPV &amp; AM'!$J$7:$K$22,2,FALSE)</f>
        <v>Asep Setiawan</v>
      </c>
      <c r="G496" s="229" t="s">
        <v>134</v>
      </c>
      <c r="H496" s="232" t="str">
        <f>VLOOKUP(I496,'AREA SPV &amp; AM'!$B$7:$C$88,2,FALSE)</f>
        <v>Toto Yunianto</v>
      </c>
      <c r="I496" s="229" t="s">
        <v>135</v>
      </c>
      <c r="J496" s="250">
        <v>42543</v>
      </c>
      <c r="K496" s="251" t="s">
        <v>3211</v>
      </c>
      <c r="L496" s="252" t="s">
        <v>3210</v>
      </c>
      <c r="M496" s="252" t="s">
        <v>3212</v>
      </c>
      <c r="N496" s="252" t="s">
        <v>115</v>
      </c>
      <c r="O496" s="253">
        <v>41384</v>
      </c>
      <c r="P496" s="254" t="s">
        <v>3213</v>
      </c>
      <c r="Q496" s="330" t="s">
        <v>3214</v>
      </c>
      <c r="R496" s="255" t="s">
        <v>3215</v>
      </c>
      <c r="S496" s="229"/>
      <c r="T496" s="209"/>
    </row>
    <row r="497" spans="1:20">
      <c r="A497" s="229">
        <v>485</v>
      </c>
      <c r="B497" s="229" t="s">
        <v>3216</v>
      </c>
      <c r="C497" s="229" t="s">
        <v>3216</v>
      </c>
      <c r="D497" s="231" t="s">
        <v>3217</v>
      </c>
      <c r="E497" s="230">
        <f>VLOOKUP(B497,'NEW JARAK'!$B$2:$H$19998,7,FALSE)</f>
        <v>51</v>
      </c>
      <c r="F497" s="232" t="str">
        <f>VLOOKUP(G497,'AREA SPV &amp; AM'!$J$7:$K$22,2,FALSE)</f>
        <v>Suharno</v>
      </c>
      <c r="G497" s="229" t="s">
        <v>78</v>
      </c>
      <c r="H497" s="232" t="str">
        <f>VLOOKUP(I497,'AREA SPV &amp; AM'!$B$7:$C$88,2,FALSE)</f>
        <v>Rizki Hikmatul Rahmawan</v>
      </c>
      <c r="I497" s="229" t="s">
        <v>120</v>
      </c>
      <c r="J497" s="250">
        <v>42544</v>
      </c>
      <c r="K497" s="251" t="s">
        <v>3218</v>
      </c>
      <c r="L497" s="252" t="s">
        <v>3219</v>
      </c>
      <c r="M497" s="252" t="s">
        <v>2046</v>
      </c>
      <c r="N497" s="252" t="s">
        <v>236</v>
      </c>
      <c r="O497" s="253">
        <v>41285</v>
      </c>
      <c r="P497" s="254" t="s">
        <v>3220</v>
      </c>
      <c r="Q497" s="330" t="s">
        <v>3221</v>
      </c>
      <c r="R497" s="255" t="s">
        <v>3222</v>
      </c>
      <c r="S497" s="254"/>
      <c r="T497" s="209"/>
    </row>
    <row r="498" customHeight="1" spans="1:20">
      <c r="A498" s="229">
        <v>486</v>
      </c>
      <c r="B498" s="229" t="s">
        <v>3223</v>
      </c>
      <c r="C498" s="229" t="s">
        <v>3223</v>
      </c>
      <c r="D498" s="231" t="s">
        <v>3224</v>
      </c>
      <c r="E498" s="230">
        <f>VLOOKUP(B498,'NEW JARAK'!$B$2:$H$19998,7,FALSE)</f>
        <v>24.3</v>
      </c>
      <c r="F498" s="232" t="str">
        <f>VLOOKUP(G498,'AREA SPV &amp; AM'!$J$7:$K$22,2,FALSE)</f>
        <v>Asep Setiawan</v>
      </c>
      <c r="G498" s="229" t="s">
        <v>134</v>
      </c>
      <c r="H498" s="232" t="str">
        <f>VLOOKUP(I498,'AREA SPV &amp; AM'!$B$7:$C$88,2,FALSE)</f>
        <v>Toto Yunianto</v>
      </c>
      <c r="I498" s="229" t="s">
        <v>135</v>
      </c>
      <c r="J498" s="250">
        <v>42546</v>
      </c>
      <c r="K498" s="251" t="s">
        <v>3225</v>
      </c>
      <c r="L498" s="252" t="s">
        <v>3224</v>
      </c>
      <c r="M498" s="252" t="s">
        <v>2799</v>
      </c>
      <c r="N498" s="252" t="s">
        <v>236</v>
      </c>
      <c r="O498" s="253">
        <v>41272</v>
      </c>
      <c r="P498" s="254" t="s">
        <v>3226</v>
      </c>
      <c r="Q498" s="254" t="s">
        <v>3227</v>
      </c>
      <c r="R498" s="255" t="s">
        <v>3228</v>
      </c>
      <c r="S498" s="254"/>
      <c r="T498" s="209"/>
    </row>
    <row r="499" customHeight="1" spans="1:20">
      <c r="A499" s="229">
        <v>487</v>
      </c>
      <c r="B499" s="229" t="s">
        <v>3229</v>
      </c>
      <c r="C499" s="229" t="s">
        <v>3229</v>
      </c>
      <c r="D499" s="231" t="s">
        <v>3230</v>
      </c>
      <c r="E499" s="230">
        <f>VLOOKUP(B499,'NEW JARAK'!$B$2:$H$19998,7,FALSE)</f>
        <v>59.1</v>
      </c>
      <c r="F499" s="232" t="str">
        <f>VLOOKUP(G499,'AREA SPV &amp; AM'!$J$7:$K$22,2,FALSE)</f>
        <v>Triyono Bin Yoso Pawiro</v>
      </c>
      <c r="G499" s="229" t="s">
        <v>33</v>
      </c>
      <c r="H499" s="232" t="str">
        <f>VLOOKUP(I499,'AREA SPV &amp; AM'!$B$7:$C$88,2,FALSE)</f>
        <v>Agus Piali</v>
      </c>
      <c r="I499" s="229" t="s">
        <v>34</v>
      </c>
      <c r="J499" s="250">
        <v>42549</v>
      </c>
      <c r="K499" s="251" t="s">
        <v>3231</v>
      </c>
      <c r="L499" s="252" t="s">
        <v>2983</v>
      </c>
      <c r="M499" s="252" t="s">
        <v>1740</v>
      </c>
      <c r="N499" s="252" t="s">
        <v>49</v>
      </c>
      <c r="O499" s="253">
        <v>17535</v>
      </c>
      <c r="P499" s="254" t="s">
        <v>3232</v>
      </c>
      <c r="Q499" s="330" t="s">
        <v>3233</v>
      </c>
      <c r="R499" s="255" t="s">
        <v>3234</v>
      </c>
      <c r="S499" s="254"/>
      <c r="T499" s="209"/>
    </row>
    <row r="500" customHeight="1" spans="1:20">
      <c r="A500" s="229">
        <v>488</v>
      </c>
      <c r="B500" s="229" t="s">
        <v>3235</v>
      </c>
      <c r="C500" s="229" t="s">
        <v>3235</v>
      </c>
      <c r="D500" s="231" t="s">
        <v>3236</v>
      </c>
      <c r="E500" s="230">
        <f>VLOOKUP(B500,'NEW JARAK'!$B$2:$H$19998,7,FALSE)</f>
        <v>33.3</v>
      </c>
      <c r="F500" s="232" t="str">
        <f>VLOOKUP(G500,'AREA SPV &amp; AM'!$J$7:$K$22,2,FALSE)</f>
        <v>Suharno</v>
      </c>
      <c r="G500" s="229" t="s">
        <v>78</v>
      </c>
      <c r="H500" s="232" t="str">
        <f>VLOOKUP(I500,'AREA SPV &amp; AM'!$B$7:$C$88,2,FALSE)</f>
        <v>Rizki Hikmatul Rahmawan</v>
      </c>
      <c r="I500" s="229" t="s">
        <v>120</v>
      </c>
      <c r="J500" s="250">
        <v>42550</v>
      </c>
      <c r="K500" s="251" t="s">
        <v>3237</v>
      </c>
      <c r="L500" s="252" t="s">
        <v>3238</v>
      </c>
      <c r="M500" s="252" t="s">
        <v>114</v>
      </c>
      <c r="N500" s="252" t="s">
        <v>115</v>
      </c>
      <c r="O500" s="253">
        <v>41315</v>
      </c>
      <c r="P500" s="254" t="s">
        <v>3239</v>
      </c>
      <c r="Q500" s="254" t="s">
        <v>3240</v>
      </c>
      <c r="R500" s="255" t="s">
        <v>3241</v>
      </c>
      <c r="S500" s="229"/>
      <c r="T500" s="209"/>
    </row>
    <row r="501" customHeight="1" spans="1:20">
      <c r="A501" s="229">
        <v>489</v>
      </c>
      <c r="B501" s="229" t="s">
        <v>3242</v>
      </c>
      <c r="C501" s="229" t="s">
        <v>3242</v>
      </c>
      <c r="D501" s="231" t="s">
        <v>3243</v>
      </c>
      <c r="E501" s="230">
        <f>VLOOKUP(B501,'NEW JARAK'!$B$2:$H$19998,7,FALSE)</f>
        <v>55</v>
      </c>
      <c r="F501" s="232" t="str">
        <f>VLOOKUP(G501,'AREA SPV &amp; AM'!$J$7:$K$22,2,FALSE)</f>
        <v>Suharno</v>
      </c>
      <c r="G501" s="229" t="s">
        <v>78</v>
      </c>
      <c r="H501" s="232" t="str">
        <f>VLOOKUP(I501,'AREA SPV &amp; AM'!$B$7:$C$88,2,FALSE)</f>
        <v>Rizki Hikmatul Rahmawan</v>
      </c>
      <c r="I501" s="229" t="s">
        <v>120</v>
      </c>
      <c r="J501" s="250">
        <v>42550</v>
      </c>
      <c r="K501" s="251" t="s">
        <v>3244</v>
      </c>
      <c r="L501" s="252" t="s">
        <v>516</v>
      </c>
      <c r="M501" s="252" t="s">
        <v>291</v>
      </c>
      <c r="N501" s="252" t="s">
        <v>49</v>
      </c>
      <c r="O501" s="253">
        <v>17520</v>
      </c>
      <c r="P501" s="254" t="s">
        <v>3245</v>
      </c>
      <c r="Q501" s="254" t="s">
        <v>3246</v>
      </c>
      <c r="R501" s="255" t="s">
        <v>3247</v>
      </c>
      <c r="S501" s="229"/>
      <c r="T501" s="209"/>
    </row>
    <row r="502" spans="1:20">
      <c r="A502" s="229">
        <v>490</v>
      </c>
      <c r="B502" s="229" t="s">
        <v>3248</v>
      </c>
      <c r="C502" s="229" t="s">
        <v>3248</v>
      </c>
      <c r="D502" s="231" t="s">
        <v>265</v>
      </c>
      <c r="E502" s="230">
        <f>VLOOKUP(B502,'NEW JARAK'!$B$2:$H$19998,7,FALSE)</f>
        <v>31.9</v>
      </c>
      <c r="F502" s="232" t="str">
        <f>VLOOKUP(G502,'AREA SPV &amp; AM'!$J$7:$K$22,2,FALSE)</f>
        <v>Elan Ruslaeni</v>
      </c>
      <c r="G502" s="229" t="s">
        <v>360</v>
      </c>
      <c r="H502" s="232" t="str">
        <f>VLOOKUP(I502,'AREA SPV &amp; AM'!$B$7:$C$88,2,FALSE)</f>
        <v>Irfan Maulana</v>
      </c>
      <c r="I502" s="229" t="s">
        <v>361</v>
      </c>
      <c r="J502" s="250">
        <v>42551</v>
      </c>
      <c r="K502" s="251" t="s">
        <v>3249</v>
      </c>
      <c r="L502" s="252" t="s">
        <v>265</v>
      </c>
      <c r="M502" s="252" t="s">
        <v>266</v>
      </c>
      <c r="N502" s="252" t="s">
        <v>236</v>
      </c>
      <c r="O502" s="253">
        <v>41256</v>
      </c>
      <c r="P502" s="254" t="s">
        <v>3250</v>
      </c>
      <c r="Q502" s="330" t="s">
        <v>3251</v>
      </c>
      <c r="R502" s="255" t="s">
        <v>3252</v>
      </c>
      <c r="S502" s="229"/>
      <c r="T502" s="209"/>
    </row>
    <row r="503" spans="1:20">
      <c r="A503" s="229">
        <v>491</v>
      </c>
      <c r="B503" s="229" t="s">
        <v>3253</v>
      </c>
      <c r="C503" s="229" t="s">
        <v>3253</v>
      </c>
      <c r="D503" s="231" t="s">
        <v>3254</v>
      </c>
      <c r="E503" s="230">
        <f>VLOOKUP(B503,'NEW JARAK'!$B$2:$H$19998,7,FALSE)</f>
        <v>57</v>
      </c>
      <c r="F503" s="232" t="str">
        <f>VLOOKUP(G503,'AREA SPV &amp; AM'!$J$7:$K$22,2,FALSE)</f>
        <v>Triyono Bin Yoso Pawiro</v>
      </c>
      <c r="G503" s="229" t="s">
        <v>33</v>
      </c>
      <c r="H503" s="232" t="str">
        <f>VLOOKUP(I503,'AREA SPV &amp; AM'!$B$7:$C$88,2,FALSE)</f>
        <v>Agus Piali</v>
      </c>
      <c r="I503" s="229" t="s">
        <v>34</v>
      </c>
      <c r="J503" s="250">
        <v>42551</v>
      </c>
      <c r="K503" s="251" t="s">
        <v>3255</v>
      </c>
      <c r="L503" s="252" t="s">
        <v>3256</v>
      </c>
      <c r="M503" s="252" t="s">
        <v>3257</v>
      </c>
      <c r="N503" s="252" t="s">
        <v>49</v>
      </c>
      <c r="O503" s="253">
        <v>17535</v>
      </c>
      <c r="P503" s="254" t="s">
        <v>3258</v>
      </c>
      <c r="Q503" s="330" t="s">
        <v>3259</v>
      </c>
      <c r="R503" s="255" t="s">
        <v>3260</v>
      </c>
      <c r="S503" s="229"/>
      <c r="T503" s="209"/>
    </row>
    <row r="504" spans="1:20">
      <c r="A504" s="229">
        <v>492</v>
      </c>
      <c r="B504" s="229" t="s">
        <v>3261</v>
      </c>
      <c r="C504" s="229" t="s">
        <v>3261</v>
      </c>
      <c r="D504" s="231" t="s">
        <v>1550</v>
      </c>
      <c r="E504" s="230">
        <f>VLOOKUP(B504,'NEW JARAK'!$B$2:$H$19998,7,FALSE)</f>
        <v>46.6</v>
      </c>
      <c r="F504" s="232" t="str">
        <f>VLOOKUP(G504,'AREA SPV &amp; AM'!$J$7:$K$22,2,FALSE)</f>
        <v>Suharno</v>
      </c>
      <c r="G504" s="229" t="s">
        <v>78</v>
      </c>
      <c r="H504" s="232" t="str">
        <f>VLOOKUP(I504,'AREA SPV &amp; AM'!$B$7:$C$88,2,FALSE)</f>
        <v>Rizki Hikmatul Rahmawan</v>
      </c>
      <c r="I504" s="229" t="s">
        <v>120</v>
      </c>
      <c r="J504" s="250">
        <v>42551</v>
      </c>
      <c r="K504" s="251" t="s">
        <v>3262</v>
      </c>
      <c r="L504" s="252" t="s">
        <v>1550</v>
      </c>
      <c r="M504" s="252" t="s">
        <v>1215</v>
      </c>
      <c r="N504" s="252" t="s">
        <v>115</v>
      </c>
      <c r="O504" s="253">
        <v>41352</v>
      </c>
      <c r="P504" s="254" t="s">
        <v>3263</v>
      </c>
      <c r="Q504" s="254" t="s">
        <v>3264</v>
      </c>
      <c r="R504" s="255" t="s">
        <v>3265</v>
      </c>
      <c r="S504" s="229"/>
      <c r="T504" s="209"/>
    </row>
    <row r="505" spans="1:20">
      <c r="A505" s="229">
        <v>493</v>
      </c>
      <c r="B505" s="229" t="s">
        <v>3266</v>
      </c>
      <c r="C505" s="229" t="s">
        <v>3266</v>
      </c>
      <c r="D505" s="231" t="s">
        <v>3267</v>
      </c>
      <c r="E505" s="230">
        <f>VLOOKUP(B505,'NEW JARAK'!$B$2:$H$19998,7,FALSE)</f>
        <v>43.8</v>
      </c>
      <c r="F505" s="232" t="str">
        <f>VLOOKUP(G505,'AREA SPV &amp; AM'!$J$7:$K$22,2,FALSE)</f>
        <v>Asep Setiawan</v>
      </c>
      <c r="G505" s="229" t="s">
        <v>134</v>
      </c>
      <c r="H505" s="232" t="str">
        <f>VLOOKUP(I505,'AREA SPV &amp; AM'!$B$7:$C$88,2,FALSE)</f>
        <v>Toto Yunianto</v>
      </c>
      <c r="I505" s="229" t="s">
        <v>135</v>
      </c>
      <c r="J505" s="250">
        <v>42551</v>
      </c>
      <c r="K505" s="251" t="s">
        <v>3268</v>
      </c>
      <c r="L505" s="252" t="s">
        <v>3269</v>
      </c>
      <c r="M505" s="252" t="s">
        <v>1897</v>
      </c>
      <c r="N505" s="252" t="s">
        <v>236</v>
      </c>
      <c r="O505" s="253">
        <v>41251</v>
      </c>
      <c r="P505" s="254" t="s">
        <v>3270</v>
      </c>
      <c r="Q505" s="254" t="s">
        <v>3271</v>
      </c>
      <c r="R505" s="255" t="s">
        <v>3272</v>
      </c>
      <c r="S505" s="229"/>
      <c r="T505" s="209"/>
    </row>
    <row r="506" customHeight="1" spans="1:20">
      <c r="A506" s="229">
        <v>494</v>
      </c>
      <c r="B506" s="229" t="s">
        <v>3273</v>
      </c>
      <c r="C506" s="229" t="s">
        <v>3273</v>
      </c>
      <c r="D506" s="231" t="s">
        <v>3274</v>
      </c>
      <c r="E506" s="230">
        <f>VLOOKUP(B506,'NEW JARAK'!$B$2:$H$19998,7,FALSE)</f>
        <v>28.4</v>
      </c>
      <c r="F506" s="232" t="str">
        <f>VLOOKUP(G506,'AREA SPV &amp; AM'!$J$7:$K$22,2,FALSE)</f>
        <v>Suharno</v>
      </c>
      <c r="G506" s="229" t="s">
        <v>78</v>
      </c>
      <c r="H506" s="232" t="str">
        <f>VLOOKUP(I506,'AREA SPV &amp; AM'!$B$7:$C$88,2,FALSE)</f>
        <v>Rizki Hikmatul Rahmawan</v>
      </c>
      <c r="I506" s="229" t="s">
        <v>120</v>
      </c>
      <c r="J506" s="250">
        <v>42551</v>
      </c>
      <c r="K506" s="251" t="s">
        <v>3275</v>
      </c>
      <c r="L506" s="252" t="s">
        <v>2547</v>
      </c>
      <c r="M506" s="252" t="s">
        <v>1543</v>
      </c>
      <c r="N506" s="252" t="s">
        <v>115</v>
      </c>
      <c r="O506" s="253">
        <v>41361</v>
      </c>
      <c r="P506" s="254" t="s">
        <v>3276</v>
      </c>
      <c r="Q506" s="254" t="s">
        <v>3277</v>
      </c>
      <c r="R506" s="255" t="s">
        <v>3278</v>
      </c>
      <c r="S506" s="254"/>
      <c r="T506" s="209"/>
    </row>
    <row r="507" customHeight="1" spans="1:20">
      <c r="A507" s="229">
        <v>495</v>
      </c>
      <c r="B507" s="331" t="s">
        <v>3279</v>
      </c>
      <c r="C507" s="229" t="s">
        <v>3280</v>
      </c>
      <c r="D507" s="231" t="s">
        <v>3281</v>
      </c>
      <c r="E507" s="230">
        <f>VLOOKUP(B507,'NEW JARAK'!$B$2:$H$19998,7,FALSE)</f>
        <v>61.1</v>
      </c>
      <c r="F507" s="232" t="str">
        <f>VLOOKUP(G507,'AREA SPV &amp; AM'!$J$7:$K$22,2,FALSE)</f>
        <v>Triyono Bin Yoso Pawiro</v>
      </c>
      <c r="G507" s="229" t="s">
        <v>33</v>
      </c>
      <c r="H507" s="232" t="str">
        <f>VLOOKUP(I507,'AREA SPV &amp; AM'!$B$7:$C$88,2,FALSE)</f>
        <v>Agus Piali</v>
      </c>
      <c r="I507" s="229" t="s">
        <v>34</v>
      </c>
      <c r="J507" s="266">
        <v>42582</v>
      </c>
      <c r="K507" s="251" t="s">
        <v>3282</v>
      </c>
      <c r="L507" s="252" t="s">
        <v>94</v>
      </c>
      <c r="M507" s="252" t="s">
        <v>95</v>
      </c>
      <c r="N507" s="252" t="s">
        <v>38</v>
      </c>
      <c r="O507" s="253">
        <v>17113</v>
      </c>
      <c r="P507" s="254" t="s">
        <v>3283</v>
      </c>
      <c r="Q507" s="254" t="s">
        <v>3284</v>
      </c>
      <c r="R507" s="255" t="s">
        <v>3285</v>
      </c>
      <c r="S507" s="229"/>
      <c r="T507" s="209"/>
    </row>
    <row r="508" spans="1:20">
      <c r="A508" s="229">
        <v>496</v>
      </c>
      <c r="B508" s="229" t="s">
        <v>3286</v>
      </c>
      <c r="C508" s="229" t="s">
        <v>3286</v>
      </c>
      <c r="D508" s="263" t="s">
        <v>3287</v>
      </c>
      <c r="E508" s="230">
        <f>VLOOKUP(B508,'NEW JARAK'!$B$2:$H$19998,7,FALSE)</f>
        <v>27.1</v>
      </c>
      <c r="F508" s="232" t="str">
        <f>VLOOKUP(G508,'AREA SPV &amp; AM'!$J$7:$K$22,2,FALSE)</f>
        <v>Suharno</v>
      </c>
      <c r="G508" s="229" t="s">
        <v>78</v>
      </c>
      <c r="H508" s="232" t="str">
        <f>VLOOKUP(I508,'AREA SPV &amp; AM'!$B$7:$C$88,2,FALSE)</f>
        <v>Rizki Hikmatul Rahmawan</v>
      </c>
      <c r="I508" s="229" t="s">
        <v>120</v>
      </c>
      <c r="J508" s="250">
        <v>42629</v>
      </c>
      <c r="K508" s="251" t="s">
        <v>3288</v>
      </c>
      <c r="L508" s="252" t="s">
        <v>3289</v>
      </c>
      <c r="M508" s="252" t="s">
        <v>3289</v>
      </c>
      <c r="N508" s="252" t="s">
        <v>236</v>
      </c>
      <c r="O508" s="253">
        <v>41262</v>
      </c>
      <c r="P508" s="254" t="s">
        <v>3290</v>
      </c>
      <c r="Q508" s="330" t="s">
        <v>3291</v>
      </c>
      <c r="R508" s="255" t="s">
        <v>3292</v>
      </c>
      <c r="S508" s="229"/>
      <c r="T508" s="209"/>
    </row>
    <row r="509" spans="1:20">
      <c r="A509" s="229">
        <v>497</v>
      </c>
      <c r="B509" s="229" t="s">
        <v>3293</v>
      </c>
      <c r="C509" s="229" t="s">
        <v>3294</v>
      </c>
      <c r="D509" s="263" t="s">
        <v>987</v>
      </c>
      <c r="E509" s="230">
        <f>VLOOKUP(B509,'NEW JARAK'!$B$2:$H$19998,7,FALSE)</f>
        <v>43.8</v>
      </c>
      <c r="F509" s="232" t="str">
        <f>VLOOKUP(G509,'AREA SPV &amp; AM'!$J$7:$K$22,2,FALSE)</f>
        <v>Triyono Bin Yoso Pawiro</v>
      </c>
      <c r="G509" s="229" t="s">
        <v>33</v>
      </c>
      <c r="H509" s="232" t="str">
        <f>VLOOKUP(I509,'AREA SPV &amp; AM'!$B$7:$C$88,2,FALSE)</f>
        <v>Agus Piali</v>
      </c>
      <c r="I509" s="229" t="s">
        <v>34</v>
      </c>
      <c r="J509" s="250">
        <v>42629</v>
      </c>
      <c r="K509" s="251" t="s">
        <v>3295</v>
      </c>
      <c r="L509" s="252" t="s">
        <v>987</v>
      </c>
      <c r="M509" s="252" t="s">
        <v>988</v>
      </c>
      <c r="N509" s="252" t="s">
        <v>236</v>
      </c>
      <c r="O509" s="253">
        <v>41271</v>
      </c>
      <c r="P509" s="254" t="s">
        <v>3270</v>
      </c>
      <c r="Q509" s="254" t="s">
        <v>3296</v>
      </c>
      <c r="R509" s="255" t="s">
        <v>3297</v>
      </c>
      <c r="S509" s="229"/>
      <c r="T509" s="209"/>
    </row>
    <row r="510" spans="1:20">
      <c r="A510" s="229">
        <v>498</v>
      </c>
      <c r="B510" s="229" t="s">
        <v>3298</v>
      </c>
      <c r="C510" s="229" t="s">
        <v>3298</v>
      </c>
      <c r="D510" s="264" t="s">
        <v>3299</v>
      </c>
      <c r="E510" s="230">
        <f>VLOOKUP(B510,'NEW JARAK'!$B$2:$H$19998,7,FALSE)</f>
        <v>30.5</v>
      </c>
      <c r="F510" s="232" t="str">
        <f>VLOOKUP(G510,'AREA SPV &amp; AM'!$J$7:$K$22,2,FALSE)</f>
        <v>Suharno</v>
      </c>
      <c r="G510" s="229" t="s">
        <v>78</v>
      </c>
      <c r="H510" s="232" t="str">
        <f>VLOOKUP(I510,'AREA SPV &amp; AM'!$B$7:$C$88,2,FALSE)</f>
        <v>Rizki Hikmatul Rahmawan</v>
      </c>
      <c r="I510" s="229" t="s">
        <v>120</v>
      </c>
      <c r="J510" s="250">
        <v>42636</v>
      </c>
      <c r="K510" s="251" t="s">
        <v>3300</v>
      </c>
      <c r="L510" s="252" t="s">
        <v>1530</v>
      </c>
      <c r="M510" s="252" t="s">
        <v>208</v>
      </c>
      <c r="N510" s="252" t="s">
        <v>115</v>
      </c>
      <c r="O510" s="253">
        <v>41314</v>
      </c>
      <c r="P510" s="254" t="s">
        <v>3301</v>
      </c>
      <c r="Q510" s="330" t="s">
        <v>3302</v>
      </c>
      <c r="R510" s="255" t="s">
        <v>3303</v>
      </c>
      <c r="S510" s="254"/>
      <c r="T510" s="209"/>
    </row>
    <row r="511" spans="1:20">
      <c r="A511" s="229">
        <v>499</v>
      </c>
      <c r="B511" s="229" t="s">
        <v>3304</v>
      </c>
      <c r="C511" s="229" t="s">
        <v>3304</v>
      </c>
      <c r="D511" s="265" t="s">
        <v>3305</v>
      </c>
      <c r="E511" s="230">
        <f>VLOOKUP(B511,'NEW JARAK'!$B$2:$H$19998,7,FALSE)</f>
        <v>59.6</v>
      </c>
      <c r="F511" s="232" t="str">
        <f>VLOOKUP(G511,'AREA SPV &amp; AM'!$J$7:$K$22,2,FALSE)</f>
        <v>Triyono Bin Yoso Pawiro</v>
      </c>
      <c r="G511" s="229" t="s">
        <v>33</v>
      </c>
      <c r="H511" s="232" t="str">
        <f>VLOOKUP(I511,'AREA SPV &amp; AM'!$B$7:$C$88,2,FALSE)</f>
        <v>Agus Piali</v>
      </c>
      <c r="I511" s="229" t="s">
        <v>34</v>
      </c>
      <c r="J511" s="250">
        <v>42640</v>
      </c>
      <c r="K511" s="251" t="s">
        <v>3306</v>
      </c>
      <c r="L511" s="252" t="s">
        <v>1706</v>
      </c>
      <c r="M511" s="252" t="s">
        <v>553</v>
      </c>
      <c r="N511" s="252" t="s">
        <v>49</v>
      </c>
      <c r="O511" s="253">
        <v>17320</v>
      </c>
      <c r="P511" s="254" t="s">
        <v>3307</v>
      </c>
      <c r="Q511" s="330" t="s">
        <v>3308</v>
      </c>
      <c r="R511" s="255" t="s">
        <v>3309</v>
      </c>
      <c r="S511" s="229"/>
      <c r="T511" s="209"/>
    </row>
    <row r="512" spans="1:20">
      <c r="A512" s="229">
        <v>500</v>
      </c>
      <c r="B512" s="229" t="s">
        <v>3310</v>
      </c>
      <c r="C512" s="229" t="s">
        <v>3310</v>
      </c>
      <c r="D512" s="263" t="s">
        <v>3311</v>
      </c>
      <c r="E512" s="230">
        <f>VLOOKUP(B512,'NEW JARAK'!$B$2:$H$19998,7,FALSE)</f>
        <v>62.4</v>
      </c>
      <c r="F512" s="232" t="str">
        <f>VLOOKUP(G512,'AREA SPV &amp; AM'!$J$7:$K$22,2,FALSE)</f>
        <v>Mahrus</v>
      </c>
      <c r="G512" s="229" t="s">
        <v>141</v>
      </c>
      <c r="H512" s="232" t="str">
        <f>VLOOKUP(I512,'AREA SPV &amp; AM'!$B$7:$C$88,2,FALSE)</f>
        <v>Epi Sumantri</v>
      </c>
      <c r="I512" s="229" t="s">
        <v>142</v>
      </c>
      <c r="J512" s="250">
        <v>42640</v>
      </c>
      <c r="K512" s="251" t="s">
        <v>3312</v>
      </c>
      <c r="L512" s="252" t="s">
        <v>3313</v>
      </c>
      <c r="M512" s="252" t="s">
        <v>3314</v>
      </c>
      <c r="N512" s="252" t="s">
        <v>236</v>
      </c>
      <c r="O512" s="253">
        <v>41258</v>
      </c>
      <c r="P512" s="254" t="s">
        <v>3315</v>
      </c>
      <c r="Q512" s="254" t="s">
        <v>3316</v>
      </c>
      <c r="R512" s="255" t="s">
        <v>3317</v>
      </c>
      <c r="S512" s="229"/>
      <c r="T512" s="209"/>
    </row>
    <row r="513" spans="1:20">
      <c r="A513" s="229">
        <v>501</v>
      </c>
      <c r="B513" s="229" t="s">
        <v>3318</v>
      </c>
      <c r="C513" s="229" t="s">
        <v>3318</v>
      </c>
      <c r="D513" s="263" t="s">
        <v>3319</v>
      </c>
      <c r="E513" s="230">
        <f>VLOOKUP(B513,'NEW JARAK'!$B$2:$H$19998,7,FALSE)</f>
        <v>35.6</v>
      </c>
      <c r="F513" s="232" t="str">
        <f>VLOOKUP(G513,'AREA SPV &amp; AM'!$J$7:$K$22,2,FALSE)</f>
        <v>Suharno</v>
      </c>
      <c r="G513" s="229" t="s">
        <v>78</v>
      </c>
      <c r="H513" s="232" t="str">
        <f>VLOOKUP(I513,'AREA SPV &amp; AM'!$B$7:$C$88,2,FALSE)</f>
        <v>Rizki Hikmatul Rahmawan</v>
      </c>
      <c r="I513" s="229" t="s">
        <v>120</v>
      </c>
      <c r="J513" s="250">
        <v>42643</v>
      </c>
      <c r="K513" s="251" t="s">
        <v>3320</v>
      </c>
      <c r="L513" s="252" t="s">
        <v>3321</v>
      </c>
      <c r="M513" s="252" t="s">
        <v>266</v>
      </c>
      <c r="N513" s="252" t="s">
        <v>236</v>
      </c>
      <c r="O513" s="253">
        <v>41256</v>
      </c>
      <c r="P513" s="254" t="s">
        <v>3322</v>
      </c>
      <c r="Q513" s="330" t="s">
        <v>3323</v>
      </c>
      <c r="R513" s="255" t="s">
        <v>3324</v>
      </c>
      <c r="S513" s="254"/>
      <c r="T513" s="209"/>
    </row>
    <row r="514" customHeight="1" spans="1:20">
      <c r="A514" s="229">
        <v>502</v>
      </c>
      <c r="B514" s="229" t="s">
        <v>3325</v>
      </c>
      <c r="C514" s="229" t="s">
        <v>3325</v>
      </c>
      <c r="D514" s="267" t="s">
        <v>3326</v>
      </c>
      <c r="E514" s="230">
        <f>VLOOKUP(B514,'NEW JARAK'!$B$2:$H$19998,7,FALSE)</f>
        <v>65.2</v>
      </c>
      <c r="F514" s="232" t="str">
        <f>VLOOKUP(G514,'AREA SPV &amp; AM'!$J$7:$K$22,2,FALSE)</f>
        <v>Agus Hermawan</v>
      </c>
      <c r="G514" s="229" t="s">
        <v>583</v>
      </c>
      <c r="H514" s="232" t="str">
        <f>VLOOKUP(I514,'AREA SPV &amp; AM'!$B$7:$C$88,2,FALSE)</f>
        <v>Ari Sudaryanto</v>
      </c>
      <c r="I514" s="229" t="s">
        <v>584</v>
      </c>
      <c r="J514" s="250">
        <v>42643</v>
      </c>
      <c r="K514" s="251" t="s">
        <v>3327</v>
      </c>
      <c r="L514" s="252" t="s">
        <v>3326</v>
      </c>
      <c r="M514" s="252" t="s">
        <v>1410</v>
      </c>
      <c r="N514" s="252" t="s">
        <v>115</v>
      </c>
      <c r="O514" s="253">
        <v>41354</v>
      </c>
      <c r="P514" s="254" t="s">
        <v>3328</v>
      </c>
      <c r="Q514" s="330" t="s">
        <v>3329</v>
      </c>
      <c r="R514" s="255" t="s">
        <v>3330</v>
      </c>
      <c r="S514" s="229"/>
      <c r="T514" s="209"/>
    </row>
    <row r="515" spans="1:20">
      <c r="A515" s="229">
        <v>503</v>
      </c>
      <c r="B515" s="229" t="s">
        <v>3331</v>
      </c>
      <c r="C515" s="229" t="s">
        <v>3331</v>
      </c>
      <c r="D515" s="263" t="s">
        <v>3332</v>
      </c>
      <c r="E515" s="230">
        <f>VLOOKUP(B515,'NEW JARAK'!$B$2:$H$19998,7,FALSE)</f>
        <v>51</v>
      </c>
      <c r="F515" s="232" t="str">
        <f>VLOOKUP(G515,'AREA SPV &amp; AM'!$J$7:$K$22,2,FALSE)</f>
        <v>Suharno</v>
      </c>
      <c r="G515" s="229" t="s">
        <v>78</v>
      </c>
      <c r="H515" s="232" t="str">
        <f>VLOOKUP(I515,'AREA SPV &amp; AM'!$B$7:$C$88,2,FALSE)</f>
        <v>Rizki Hikmatul Rahmawan</v>
      </c>
      <c r="I515" s="229" t="s">
        <v>120</v>
      </c>
      <c r="J515" s="250">
        <v>42643</v>
      </c>
      <c r="K515" s="251" t="s">
        <v>3333</v>
      </c>
      <c r="L515" s="252" t="s">
        <v>3334</v>
      </c>
      <c r="M515" s="252" t="s">
        <v>1273</v>
      </c>
      <c r="N515" s="252" t="s">
        <v>115</v>
      </c>
      <c r="O515" s="253">
        <v>41358</v>
      </c>
      <c r="P515" s="254" t="s">
        <v>3335</v>
      </c>
      <c r="Q515" s="254" t="s">
        <v>3336</v>
      </c>
      <c r="R515" s="255" t="s">
        <v>3337</v>
      </c>
      <c r="S515" s="229"/>
      <c r="T515" s="209"/>
    </row>
    <row r="516" customHeight="1" spans="1:20">
      <c r="A516" s="229">
        <v>504</v>
      </c>
      <c r="B516" s="229" t="s">
        <v>3338</v>
      </c>
      <c r="C516" s="229" t="s">
        <v>3338</v>
      </c>
      <c r="D516" s="265" t="s">
        <v>3339</v>
      </c>
      <c r="E516" s="230">
        <f>VLOOKUP(B516,'NEW JARAK'!$B$2:$H$19998,7,FALSE)</f>
        <v>56.2</v>
      </c>
      <c r="F516" s="232" t="str">
        <f>VLOOKUP(G516,'AREA SPV &amp; AM'!$J$7:$K$22,2,FALSE)</f>
        <v>Suharno</v>
      </c>
      <c r="G516" s="229" t="s">
        <v>78</v>
      </c>
      <c r="H516" s="232" t="str">
        <f>VLOOKUP(I516,'AREA SPV &amp; AM'!$B$7:$C$88,2,FALSE)</f>
        <v>Rizki Hikmatul Rahmawan</v>
      </c>
      <c r="I516" s="229" t="s">
        <v>120</v>
      </c>
      <c r="J516" s="250">
        <v>42643</v>
      </c>
      <c r="K516" s="251" t="s">
        <v>3340</v>
      </c>
      <c r="L516" s="252" t="s">
        <v>3341</v>
      </c>
      <c r="M516" s="252" t="s">
        <v>3339</v>
      </c>
      <c r="N516" s="252" t="s">
        <v>353</v>
      </c>
      <c r="O516" s="253">
        <v>41166</v>
      </c>
      <c r="P516" s="254" t="s">
        <v>3342</v>
      </c>
      <c r="Q516" s="330" t="s">
        <v>3343</v>
      </c>
      <c r="R516" s="255" t="s">
        <v>3344</v>
      </c>
      <c r="S516" s="229"/>
      <c r="T516" s="209"/>
    </row>
    <row r="517" spans="1:20">
      <c r="A517" s="229">
        <v>505</v>
      </c>
      <c r="B517" s="229" t="s">
        <v>3345</v>
      </c>
      <c r="C517" s="229" t="s">
        <v>3345</v>
      </c>
      <c r="D517" s="267" t="s">
        <v>3346</v>
      </c>
      <c r="E517" s="230">
        <f>VLOOKUP(B517,'NEW JARAK'!$B$2:$H$19998,7,FALSE)</f>
        <v>84.5</v>
      </c>
      <c r="F517" s="232" t="str">
        <f>VLOOKUP(G517,'AREA SPV &amp; AM'!$J$7:$K$22,2,FALSE)</f>
        <v>Suharno</v>
      </c>
      <c r="G517" s="229" t="s">
        <v>78</v>
      </c>
      <c r="H517" s="232" t="str">
        <f>VLOOKUP(I517,'AREA SPV &amp; AM'!$B$7:$C$88,2,FALSE)</f>
        <v>Rizki Hikmatul Rahmawan</v>
      </c>
      <c r="I517" s="229" t="s">
        <v>120</v>
      </c>
      <c r="J517" s="250">
        <v>42664</v>
      </c>
      <c r="K517" s="251" t="s">
        <v>3347</v>
      </c>
      <c r="L517" s="252" t="s">
        <v>3348</v>
      </c>
      <c r="M517" s="252" t="s">
        <v>3349</v>
      </c>
      <c r="N517" s="252" t="s">
        <v>115</v>
      </c>
      <c r="O517" s="253">
        <v>41355</v>
      </c>
      <c r="P517" s="254" t="s">
        <v>3350</v>
      </c>
      <c r="Q517" s="330" t="s">
        <v>3351</v>
      </c>
      <c r="R517" s="255" t="s">
        <v>3352</v>
      </c>
      <c r="S517" s="229"/>
      <c r="T517" s="209"/>
    </row>
    <row r="518" customHeight="1" spans="1:20">
      <c r="A518" s="229">
        <v>506</v>
      </c>
      <c r="B518" s="229" t="s">
        <v>3353</v>
      </c>
      <c r="C518" s="229" t="s">
        <v>3353</v>
      </c>
      <c r="D518" s="267" t="s">
        <v>3354</v>
      </c>
      <c r="E518" s="230">
        <f>VLOOKUP(B518,'NEW JARAK'!$B$2:$H$19998,7,FALSE)</f>
        <v>39.4</v>
      </c>
      <c r="F518" s="232" t="str">
        <f>VLOOKUP(G518,'AREA SPV &amp; AM'!$J$7:$K$22,2,FALSE)</f>
        <v>Asep Setiawan</v>
      </c>
      <c r="G518" s="229" t="s">
        <v>134</v>
      </c>
      <c r="H518" s="232" t="str">
        <f>VLOOKUP(I518,'AREA SPV &amp; AM'!$B$7:$C$88,2,FALSE)</f>
        <v>Toto Yunianto</v>
      </c>
      <c r="I518" s="229" t="s">
        <v>135</v>
      </c>
      <c r="J518" s="250">
        <v>42664</v>
      </c>
      <c r="K518" s="251" t="s">
        <v>3355</v>
      </c>
      <c r="L518" s="252" t="s">
        <v>1883</v>
      </c>
      <c r="M518" s="252" t="s">
        <v>363</v>
      </c>
      <c r="N518" s="252" t="s">
        <v>353</v>
      </c>
      <c r="O518" s="253">
        <v>41162</v>
      </c>
      <c r="P518" s="254" t="s">
        <v>3356</v>
      </c>
      <c r="Q518" s="330" t="s">
        <v>3357</v>
      </c>
      <c r="R518" s="255" t="s">
        <v>3358</v>
      </c>
      <c r="S518" s="254"/>
      <c r="T518" s="209"/>
    </row>
    <row r="519" customHeight="1" spans="1:20">
      <c r="A519" s="229">
        <v>507</v>
      </c>
      <c r="B519" s="229" t="s">
        <v>3359</v>
      </c>
      <c r="C519" s="229" t="s">
        <v>3359</v>
      </c>
      <c r="D519" s="232" t="s">
        <v>3360</v>
      </c>
      <c r="E519" s="230">
        <f>VLOOKUP(B519,'NEW JARAK'!$B$2:$H$19998,7,FALSE)</f>
        <v>42.8</v>
      </c>
      <c r="F519" s="232" t="str">
        <f>VLOOKUP(G519,'AREA SPV &amp; AM'!$J$7:$K$22,2,FALSE)</f>
        <v>Asep Setiawan</v>
      </c>
      <c r="G519" s="229" t="s">
        <v>134</v>
      </c>
      <c r="H519" s="232" t="str">
        <f>VLOOKUP(I519,'AREA SPV &amp; AM'!$B$7:$C$88,2,FALSE)</f>
        <v>Toto Yunianto</v>
      </c>
      <c r="I519" s="229" t="s">
        <v>135</v>
      </c>
      <c r="J519" s="250">
        <v>42670</v>
      </c>
      <c r="K519" s="251" t="s">
        <v>3361</v>
      </c>
      <c r="L519" s="252" t="s">
        <v>3362</v>
      </c>
      <c r="M519" s="252" t="s">
        <v>597</v>
      </c>
      <c r="N519" s="252" t="s">
        <v>49</v>
      </c>
      <c r="O519" s="253">
        <v>17540</v>
      </c>
      <c r="P519" s="254" t="s">
        <v>3363</v>
      </c>
      <c r="Q519" s="254" t="s">
        <v>3363</v>
      </c>
      <c r="R519" s="255" t="s">
        <v>3364</v>
      </c>
      <c r="S519" s="254"/>
      <c r="T519" s="209"/>
    </row>
    <row r="520" spans="1:20">
      <c r="A520" s="229">
        <v>508</v>
      </c>
      <c r="B520" s="229" t="s">
        <v>3365</v>
      </c>
      <c r="C520" s="229" t="s">
        <v>3365</v>
      </c>
      <c r="D520" s="232" t="s">
        <v>3092</v>
      </c>
      <c r="E520" s="230">
        <f>VLOOKUP(B520,'NEW JARAK'!$B$2:$H$19998,7,FALSE)</f>
        <v>28.6</v>
      </c>
      <c r="F520" s="232" t="str">
        <f>VLOOKUP(G520,'AREA SPV &amp; AM'!$J$7:$K$22,2,FALSE)</f>
        <v>Sony Tri Caksono</v>
      </c>
      <c r="G520" s="229" t="s">
        <v>164</v>
      </c>
      <c r="H520" s="232" t="str">
        <f>VLOOKUP(I520,'AREA SPV &amp; AM'!$B$7:$C$88,2,FALSE)</f>
        <v>Ali Mustopa</v>
      </c>
      <c r="I520" s="229" t="s">
        <v>165</v>
      </c>
      <c r="J520" s="250">
        <v>42674</v>
      </c>
      <c r="K520" s="251" t="s">
        <v>3366</v>
      </c>
      <c r="L520" s="252" t="s">
        <v>3092</v>
      </c>
      <c r="M520" s="252" t="s">
        <v>1004</v>
      </c>
      <c r="N520" s="252" t="s">
        <v>115</v>
      </c>
      <c r="O520" s="253">
        <v>41370</v>
      </c>
      <c r="P520" s="254" t="s">
        <v>3367</v>
      </c>
      <c r="Q520" s="254" t="s">
        <v>3368</v>
      </c>
      <c r="R520" s="255" t="s">
        <v>3369</v>
      </c>
      <c r="S520" s="254"/>
      <c r="T520" s="209"/>
    </row>
    <row r="521" customHeight="1" spans="1:20">
      <c r="A521" s="229">
        <v>509</v>
      </c>
      <c r="B521" s="229" t="s">
        <v>3370</v>
      </c>
      <c r="C521" s="229" t="s">
        <v>3370</v>
      </c>
      <c r="D521" s="232" t="s">
        <v>3371</v>
      </c>
      <c r="E521" s="230">
        <f>VLOOKUP(B521,'NEW JARAK'!$B$2:$H$19998,7,FALSE)</f>
        <v>28.7</v>
      </c>
      <c r="F521" s="232" t="str">
        <f>VLOOKUP(G521,'AREA SPV &amp; AM'!$J$7:$K$22,2,FALSE)</f>
        <v>Elan Ruslaeni</v>
      </c>
      <c r="G521" s="229" t="s">
        <v>360</v>
      </c>
      <c r="H521" s="232" t="str">
        <f>VLOOKUP(I521,'AREA SPV &amp; AM'!$B$7:$C$88,2,FALSE)</f>
        <v>Irfan Maulana</v>
      </c>
      <c r="I521" s="229" t="s">
        <v>361</v>
      </c>
      <c r="J521" s="250">
        <v>42699</v>
      </c>
      <c r="K521" s="251" t="s">
        <v>3372</v>
      </c>
      <c r="L521" s="252" t="s">
        <v>545</v>
      </c>
      <c r="M521" s="252" t="s">
        <v>208</v>
      </c>
      <c r="N521" s="252" t="s">
        <v>115</v>
      </c>
      <c r="O521" s="253">
        <v>41313</v>
      </c>
      <c r="P521" s="254" t="s">
        <v>3373</v>
      </c>
      <c r="Q521" s="254" t="s">
        <v>3373</v>
      </c>
      <c r="R521" s="255" t="s">
        <v>3374</v>
      </c>
      <c r="S521" s="229"/>
      <c r="T521" s="209"/>
    </row>
    <row r="522" spans="1:20">
      <c r="A522" s="229">
        <v>510</v>
      </c>
      <c r="B522" s="229" t="s">
        <v>3375</v>
      </c>
      <c r="C522" s="229" t="s">
        <v>3375</v>
      </c>
      <c r="D522" s="232" t="s">
        <v>3376</v>
      </c>
      <c r="E522" s="230">
        <f>VLOOKUP(B522,'NEW JARAK'!$B$2:$H$19998,7,FALSE)</f>
        <v>33.8</v>
      </c>
      <c r="F522" s="232" t="str">
        <f>VLOOKUP(G522,'AREA SPV &amp; AM'!$J$7:$K$22,2,FALSE)</f>
        <v>Asep Setiawan</v>
      </c>
      <c r="G522" s="229" t="s">
        <v>134</v>
      </c>
      <c r="H522" s="232" t="str">
        <f>VLOOKUP(I522,'AREA SPV &amp; AM'!$B$7:$C$88,2,FALSE)</f>
        <v>Toto Yunianto</v>
      </c>
      <c r="I522" s="229" t="s">
        <v>135</v>
      </c>
      <c r="J522" s="250">
        <v>42699</v>
      </c>
      <c r="K522" s="251" t="s">
        <v>3377</v>
      </c>
      <c r="L522" s="252" t="s">
        <v>1252</v>
      </c>
      <c r="M522" s="252" t="s">
        <v>322</v>
      </c>
      <c r="N522" s="252" t="s">
        <v>115</v>
      </c>
      <c r="O522" s="253">
        <v>41360</v>
      </c>
      <c r="P522" s="254" t="s">
        <v>3378</v>
      </c>
      <c r="Q522" s="330" t="s">
        <v>3379</v>
      </c>
      <c r="R522" s="255" t="s">
        <v>3380</v>
      </c>
      <c r="S522" s="229"/>
      <c r="T522" s="209"/>
    </row>
    <row r="523" spans="1:20">
      <c r="A523" s="229">
        <v>511</v>
      </c>
      <c r="B523" s="229" t="s">
        <v>3381</v>
      </c>
      <c r="C523" s="229" t="s">
        <v>3381</v>
      </c>
      <c r="D523" s="232" t="s">
        <v>3382</v>
      </c>
      <c r="E523" s="230">
        <f>VLOOKUP(B523,'NEW JARAK'!$B$2:$H$19998,7,FALSE)</f>
        <v>55.8</v>
      </c>
      <c r="F523" s="232" t="str">
        <f>VLOOKUP(G523,'AREA SPV &amp; AM'!$J$7:$K$22,2,FALSE)</f>
        <v>Suharno</v>
      </c>
      <c r="G523" s="229" t="s">
        <v>78</v>
      </c>
      <c r="H523" s="232" t="str">
        <f>VLOOKUP(I523,'AREA SPV &amp; AM'!$B$7:$C$88,2,FALSE)</f>
        <v>Rizki Hikmatul Rahmawan</v>
      </c>
      <c r="I523" s="229" t="s">
        <v>120</v>
      </c>
      <c r="J523" s="250">
        <v>42700</v>
      </c>
      <c r="K523" s="251" t="s">
        <v>3383</v>
      </c>
      <c r="L523" s="252" t="s">
        <v>3384</v>
      </c>
      <c r="M523" s="252" t="s">
        <v>737</v>
      </c>
      <c r="N523" s="252" t="s">
        <v>49</v>
      </c>
      <c r="O523" s="253">
        <v>17631</v>
      </c>
      <c r="P523" s="254" t="s">
        <v>3385</v>
      </c>
      <c r="Q523" s="330" t="s">
        <v>3386</v>
      </c>
      <c r="R523" s="255" t="s">
        <v>3387</v>
      </c>
      <c r="S523" s="229"/>
      <c r="T523" s="209"/>
    </row>
    <row r="524" spans="1:20">
      <c r="A524" s="229">
        <v>512</v>
      </c>
      <c r="B524" s="229" t="s">
        <v>3388</v>
      </c>
      <c r="C524" s="229" t="s">
        <v>3388</v>
      </c>
      <c r="D524" s="232" t="s">
        <v>3389</v>
      </c>
      <c r="E524" s="230">
        <f>VLOOKUP(B524,'NEW JARAK'!$B$2:$H$19998,7,FALSE)</f>
        <v>15.9</v>
      </c>
      <c r="F524" s="232" t="str">
        <f>VLOOKUP(G524,'AREA SPV &amp; AM'!$J$7:$K$22,2,FALSE)</f>
        <v>Suharno</v>
      </c>
      <c r="G524" s="229" t="s">
        <v>78</v>
      </c>
      <c r="H524" s="232" t="str">
        <f>VLOOKUP(I524,'AREA SPV &amp; AM'!$B$7:$C$88,2,FALSE)</f>
        <v>Rizki Hikmatul Rahmawan</v>
      </c>
      <c r="I524" s="229" t="s">
        <v>120</v>
      </c>
      <c r="J524" s="250">
        <v>42704</v>
      </c>
      <c r="K524" s="251" t="s">
        <v>3390</v>
      </c>
      <c r="L524" s="252" t="s">
        <v>3391</v>
      </c>
      <c r="M524" s="252" t="s">
        <v>440</v>
      </c>
      <c r="N524" s="252" t="s">
        <v>115</v>
      </c>
      <c r="O524" s="253">
        <v>41375</v>
      </c>
      <c r="P524" s="254" t="s">
        <v>3392</v>
      </c>
      <c r="Q524" s="330" t="s">
        <v>3393</v>
      </c>
      <c r="R524" s="255" t="s">
        <v>3394</v>
      </c>
      <c r="S524" s="229"/>
      <c r="T524" s="209"/>
    </row>
    <row r="525" spans="1:20">
      <c r="A525" s="229">
        <v>513</v>
      </c>
      <c r="B525" s="229" t="s">
        <v>3395</v>
      </c>
      <c r="C525" s="229" t="s">
        <v>3395</v>
      </c>
      <c r="D525" s="232" t="s">
        <v>3396</v>
      </c>
      <c r="E525" s="230">
        <f>VLOOKUP(B525,'NEW JARAK'!$B$2:$H$19998,7,FALSE)</f>
        <v>13</v>
      </c>
      <c r="F525" s="232" t="str">
        <f>VLOOKUP(G525,'AREA SPV &amp; AM'!$J$7:$K$22,2,FALSE)</f>
        <v>Suharno</v>
      </c>
      <c r="G525" s="229" t="s">
        <v>78</v>
      </c>
      <c r="H525" s="232" t="str">
        <f>VLOOKUP(I525,'AREA SPV &amp; AM'!$B$7:$C$88,2,FALSE)</f>
        <v>Rizki Hikmatul Rahmawan</v>
      </c>
      <c r="I525" s="229" t="s">
        <v>120</v>
      </c>
      <c r="J525" s="250">
        <v>42704</v>
      </c>
      <c r="K525" s="251" t="s">
        <v>3397</v>
      </c>
      <c r="L525" s="252" t="s">
        <v>778</v>
      </c>
      <c r="M525" s="252" t="s">
        <v>779</v>
      </c>
      <c r="N525" s="252" t="s">
        <v>353</v>
      </c>
      <c r="O525" s="253">
        <v>41118</v>
      </c>
      <c r="P525" s="254" t="s">
        <v>3398</v>
      </c>
      <c r="Q525" s="254" t="s">
        <v>3399</v>
      </c>
      <c r="R525" s="255" t="s">
        <v>3400</v>
      </c>
      <c r="S525" s="254"/>
      <c r="T525" s="209"/>
    </row>
    <row r="526" spans="1:20">
      <c r="A526" s="229">
        <v>514</v>
      </c>
      <c r="B526" s="229" t="s">
        <v>3401</v>
      </c>
      <c r="C526" s="229" t="s">
        <v>3401</v>
      </c>
      <c r="D526" s="232" t="s">
        <v>3402</v>
      </c>
      <c r="E526" s="230">
        <f>VLOOKUP(B526,'NEW JARAK'!$B$2:$H$19998,7,FALSE)</f>
        <v>50.6</v>
      </c>
      <c r="F526" s="232" t="str">
        <f>VLOOKUP(G526,'AREA SPV &amp; AM'!$J$7:$K$22,2,FALSE)</f>
        <v>Asep Setiawan</v>
      </c>
      <c r="G526" s="229" t="s">
        <v>134</v>
      </c>
      <c r="H526" s="232" t="str">
        <f>VLOOKUP(I526,'AREA SPV &amp; AM'!$B$7:$C$88,2,FALSE)</f>
        <v>Toto Yunianto</v>
      </c>
      <c r="I526" s="229" t="s">
        <v>135</v>
      </c>
      <c r="J526" s="250">
        <v>42704</v>
      </c>
      <c r="K526" s="251" t="s">
        <v>3403</v>
      </c>
      <c r="L526" s="252" t="s">
        <v>3404</v>
      </c>
      <c r="M526" s="252" t="s">
        <v>1215</v>
      </c>
      <c r="N526" s="252" t="s">
        <v>115</v>
      </c>
      <c r="O526" s="253">
        <v>41352</v>
      </c>
      <c r="P526" s="254" t="s">
        <v>3405</v>
      </c>
      <c r="Q526" s="254" t="s">
        <v>3406</v>
      </c>
      <c r="R526" s="255" t="s">
        <v>3407</v>
      </c>
      <c r="S526" s="229"/>
      <c r="T526" s="209"/>
    </row>
    <row r="527" spans="1:20">
      <c r="A527" s="229">
        <v>515</v>
      </c>
      <c r="B527" s="229" t="s">
        <v>3408</v>
      </c>
      <c r="C527" s="229" t="s">
        <v>3408</v>
      </c>
      <c r="D527" s="232" t="s">
        <v>2411</v>
      </c>
      <c r="E527" s="230">
        <f>VLOOKUP(B527,'NEW JARAK'!$B$2:$H$19998,7,FALSE)</f>
        <v>33.4</v>
      </c>
      <c r="F527" s="232" t="str">
        <f>VLOOKUP(G527,'AREA SPV &amp; AM'!$J$7:$K$22,2,FALSE)</f>
        <v>Edi Riswandi</v>
      </c>
      <c r="G527" s="229" t="s">
        <v>62</v>
      </c>
      <c r="H527" s="232" t="str">
        <f>VLOOKUP(I527,'AREA SPV &amp; AM'!$B$7:$C$88,2,FALSE)</f>
        <v>Nur Jamal</v>
      </c>
      <c r="I527" s="229" t="s">
        <v>63</v>
      </c>
      <c r="J527" s="250">
        <v>42704</v>
      </c>
      <c r="K527" s="251" t="s">
        <v>3409</v>
      </c>
      <c r="L527" s="252" t="s">
        <v>2411</v>
      </c>
      <c r="M527" s="252" t="s">
        <v>311</v>
      </c>
      <c r="N527" s="252" t="s">
        <v>236</v>
      </c>
      <c r="O527" s="253">
        <v>41261</v>
      </c>
      <c r="P527" s="254" t="s">
        <v>3410</v>
      </c>
      <c r="Q527" s="254" t="s">
        <v>3411</v>
      </c>
      <c r="R527" s="255" t="s">
        <v>3412</v>
      </c>
      <c r="S527" s="254"/>
      <c r="T527" s="209"/>
    </row>
    <row r="528" customHeight="1" spans="1:20">
      <c r="A528" s="229">
        <v>516</v>
      </c>
      <c r="B528" s="229" t="s">
        <v>3413</v>
      </c>
      <c r="C528" s="229" t="s">
        <v>3413</v>
      </c>
      <c r="D528" s="232" t="s">
        <v>3414</v>
      </c>
      <c r="E528" s="230">
        <f>VLOOKUP(B528,'NEW JARAK'!$B$2:$H$19998,7,FALSE)</f>
        <v>67.7</v>
      </c>
      <c r="F528" s="232" t="str">
        <f>VLOOKUP(G528,'AREA SPV &amp; AM'!$J$7:$K$22,2,FALSE)</f>
        <v>Triyono Bin Yoso Pawiro</v>
      </c>
      <c r="G528" s="229" t="s">
        <v>33</v>
      </c>
      <c r="H528" s="232" t="str">
        <f>VLOOKUP(I528,'AREA SPV &amp; AM'!$B$7:$C$88,2,FALSE)</f>
        <v>Agus Piali</v>
      </c>
      <c r="I528" s="229" t="s">
        <v>34</v>
      </c>
      <c r="J528" s="250">
        <v>42725</v>
      </c>
      <c r="K528" s="251" t="s">
        <v>3415</v>
      </c>
      <c r="L528" s="252" t="s">
        <v>3416</v>
      </c>
      <c r="M528" s="252" t="s">
        <v>553</v>
      </c>
      <c r="N528" s="252" t="s">
        <v>49</v>
      </c>
      <c r="O528" s="253">
        <v>17320</v>
      </c>
      <c r="P528" s="254" t="s">
        <v>3417</v>
      </c>
      <c r="Q528" s="330" t="s">
        <v>3418</v>
      </c>
      <c r="R528" s="255" t="s">
        <v>3419</v>
      </c>
      <c r="S528" s="254"/>
      <c r="T528" s="209"/>
    </row>
    <row r="529" customHeight="1" spans="1:20">
      <c r="A529" s="229">
        <v>517</v>
      </c>
      <c r="B529" s="229" t="s">
        <v>3420</v>
      </c>
      <c r="C529" s="229" t="s">
        <v>3420</v>
      </c>
      <c r="D529" s="232" t="s">
        <v>3421</v>
      </c>
      <c r="E529" s="230">
        <f>VLOOKUP(B529,'NEW JARAK'!$B$2:$H$19998,7,FALSE)</f>
        <v>55.9</v>
      </c>
      <c r="F529" s="232" t="str">
        <f>VLOOKUP(G529,'AREA SPV &amp; AM'!$J$7:$K$22,2,FALSE)</f>
        <v>Suparman</v>
      </c>
      <c r="G529" s="229" t="s">
        <v>1860</v>
      </c>
      <c r="H529" s="232" t="str">
        <f>VLOOKUP(I529,'AREA SPV &amp; AM'!$B$7:$C$88,2,FALSE)</f>
        <v>Sutrisno Setiawan</v>
      </c>
      <c r="I529" s="229" t="s">
        <v>1861</v>
      </c>
      <c r="J529" s="250">
        <v>42725</v>
      </c>
      <c r="K529" s="251" t="s">
        <v>3422</v>
      </c>
      <c r="L529" s="252" t="s">
        <v>1443</v>
      </c>
      <c r="M529" s="252" t="s">
        <v>1444</v>
      </c>
      <c r="N529" s="252" t="s">
        <v>115</v>
      </c>
      <c r="O529" s="253">
        <v>41364</v>
      </c>
      <c r="P529" s="254" t="s">
        <v>3423</v>
      </c>
      <c r="Q529" s="330" t="s">
        <v>3424</v>
      </c>
      <c r="R529" s="255" t="s">
        <v>3425</v>
      </c>
      <c r="S529" s="229"/>
      <c r="T529" s="209"/>
    </row>
    <row r="530" spans="1:20">
      <c r="A530" s="229">
        <v>518</v>
      </c>
      <c r="B530" s="229" t="s">
        <v>3426</v>
      </c>
      <c r="C530" s="229" t="s">
        <v>3426</v>
      </c>
      <c r="D530" s="232" t="s">
        <v>3427</v>
      </c>
      <c r="E530" s="230">
        <f>VLOOKUP(B530,'NEW JARAK'!$B$2:$H$19998,7,FALSE)</f>
        <v>35.1</v>
      </c>
      <c r="F530" s="232" t="str">
        <f>VLOOKUP(G530,'AREA SPV &amp; AM'!$J$7:$K$22,2,FALSE)</f>
        <v>Asep Setiawan</v>
      </c>
      <c r="G530" s="229" t="s">
        <v>134</v>
      </c>
      <c r="H530" s="232" t="str">
        <f>VLOOKUP(I530,'AREA SPV &amp; AM'!$B$7:$C$88,2,FALSE)</f>
        <v>Toto Yunianto</v>
      </c>
      <c r="I530" s="229" t="s">
        <v>135</v>
      </c>
      <c r="J530" s="250">
        <v>42727</v>
      </c>
      <c r="K530" s="251" t="s">
        <v>3428</v>
      </c>
      <c r="L530" s="252" t="s">
        <v>3071</v>
      </c>
      <c r="M530" s="252" t="s">
        <v>322</v>
      </c>
      <c r="N530" s="252" t="s">
        <v>115</v>
      </c>
      <c r="O530" s="253">
        <v>41360</v>
      </c>
      <c r="P530" s="254" t="s">
        <v>3429</v>
      </c>
      <c r="Q530" s="330" t="s">
        <v>3430</v>
      </c>
      <c r="R530" s="255" t="s">
        <v>3431</v>
      </c>
      <c r="S530" s="229"/>
      <c r="T530" s="209"/>
    </row>
    <row r="531" spans="1:20">
      <c r="A531" s="229">
        <v>519</v>
      </c>
      <c r="B531" s="229" t="s">
        <v>3432</v>
      </c>
      <c r="C531" s="229" t="s">
        <v>3432</v>
      </c>
      <c r="D531" s="232" t="s">
        <v>3433</v>
      </c>
      <c r="E531" s="230">
        <f>VLOOKUP(B531,'NEW JARAK'!$B$2:$H$19998,7,FALSE)</f>
        <v>18.2</v>
      </c>
      <c r="F531" s="232" t="str">
        <f>VLOOKUP(G531,'AREA SPV &amp; AM'!$J$7:$K$22,2,FALSE)</f>
        <v>Suharno</v>
      </c>
      <c r="G531" s="229" t="s">
        <v>78</v>
      </c>
      <c r="H531" s="232" t="str">
        <f>VLOOKUP(I531,'AREA SPV &amp; AM'!$B$7:$C$88,2,FALSE)</f>
        <v>Rizki Hikmatul Rahmawan</v>
      </c>
      <c r="I531" s="229" t="s">
        <v>120</v>
      </c>
      <c r="J531" s="250">
        <v>42727</v>
      </c>
      <c r="K531" s="251" t="s">
        <v>3434</v>
      </c>
      <c r="L531" s="252" t="s">
        <v>305</v>
      </c>
      <c r="M531" s="252" t="s">
        <v>182</v>
      </c>
      <c r="N531" s="252" t="s">
        <v>115</v>
      </c>
      <c r="O531" s="253">
        <v>41377</v>
      </c>
      <c r="P531" s="254" t="s">
        <v>3435</v>
      </c>
      <c r="Q531" s="254" t="s">
        <v>3436</v>
      </c>
      <c r="R531" s="255" t="s">
        <v>3437</v>
      </c>
      <c r="S531" s="229"/>
      <c r="T531" s="209"/>
    </row>
    <row r="532" spans="1:20">
      <c r="A532" s="229">
        <v>520</v>
      </c>
      <c r="B532" s="229" t="s">
        <v>3438</v>
      </c>
      <c r="C532" s="229" t="s">
        <v>3438</v>
      </c>
      <c r="D532" s="232" t="s">
        <v>1732</v>
      </c>
      <c r="E532" s="230">
        <f>VLOOKUP(B532,'NEW JARAK'!$B$2:$H$19998,7,FALSE)</f>
        <v>52.1</v>
      </c>
      <c r="F532" s="232" t="str">
        <f>VLOOKUP(G532,'AREA SPV &amp; AM'!$J$7:$K$22,2,FALSE)</f>
        <v>Asep Setiawan</v>
      </c>
      <c r="G532" s="229" t="s">
        <v>134</v>
      </c>
      <c r="H532" s="232" t="str">
        <f>VLOOKUP(I532,'AREA SPV &amp; AM'!$B$7:$C$88,2,FALSE)</f>
        <v>Toto Yunianto</v>
      </c>
      <c r="I532" s="229" t="s">
        <v>135</v>
      </c>
      <c r="J532" s="250">
        <v>42729</v>
      </c>
      <c r="K532" s="251" t="s">
        <v>3439</v>
      </c>
      <c r="L532" s="252" t="s">
        <v>1732</v>
      </c>
      <c r="M532" s="252" t="s">
        <v>1215</v>
      </c>
      <c r="N532" s="252" t="s">
        <v>115</v>
      </c>
      <c r="O532" s="253">
        <v>41352</v>
      </c>
      <c r="P532" s="254" t="s">
        <v>3440</v>
      </c>
      <c r="Q532" s="254" t="s">
        <v>3441</v>
      </c>
      <c r="R532" s="255" t="s">
        <v>3442</v>
      </c>
      <c r="S532" s="229"/>
      <c r="T532" s="209"/>
    </row>
    <row r="533" spans="1:20">
      <c r="A533" s="229">
        <v>521</v>
      </c>
      <c r="B533" s="229" t="s">
        <v>3443</v>
      </c>
      <c r="C533" s="229" t="s">
        <v>3443</v>
      </c>
      <c r="D533" s="232" t="s">
        <v>3444</v>
      </c>
      <c r="E533" s="230">
        <f>VLOOKUP(B533,'NEW JARAK'!$B$2:$H$19998,7,FALSE)</f>
        <v>13.7</v>
      </c>
      <c r="F533" s="232" t="str">
        <f>VLOOKUP(G533,'AREA SPV &amp; AM'!$J$7:$K$22,2,FALSE)</f>
        <v>Rochmad Rochmadon</v>
      </c>
      <c r="G533" s="229" t="s">
        <v>312</v>
      </c>
      <c r="H533" s="232" t="str">
        <f>VLOOKUP(I533,'AREA SPV &amp; AM'!$B$7:$C$88,2,FALSE)</f>
        <v>Razief Noor Alhijarah</v>
      </c>
      <c r="I533" s="229" t="s">
        <v>313</v>
      </c>
      <c r="J533" s="250">
        <v>42729</v>
      </c>
      <c r="K533" s="251" t="s">
        <v>3445</v>
      </c>
      <c r="L533" s="252" t="s">
        <v>335</v>
      </c>
      <c r="M533" s="252" t="s">
        <v>182</v>
      </c>
      <c r="N533" s="252" t="s">
        <v>115</v>
      </c>
      <c r="O533" s="253">
        <v>41377</v>
      </c>
      <c r="P533" s="254" t="s">
        <v>3446</v>
      </c>
      <c r="Q533" s="254" t="s">
        <v>3447</v>
      </c>
      <c r="R533" s="255" t="s">
        <v>3448</v>
      </c>
      <c r="S533" s="229"/>
      <c r="T533" s="209"/>
    </row>
    <row r="534" spans="1:20">
      <c r="A534" s="229">
        <v>522</v>
      </c>
      <c r="B534" s="229" t="s">
        <v>3449</v>
      </c>
      <c r="C534" s="229" t="s">
        <v>3449</v>
      </c>
      <c r="D534" s="232" t="s">
        <v>3450</v>
      </c>
      <c r="E534" s="230">
        <f>VLOOKUP(B534,'NEW JARAK'!$B$2:$H$19998,7,FALSE)</f>
        <v>57.4</v>
      </c>
      <c r="F534" s="232" t="str">
        <f>VLOOKUP(G534,'AREA SPV &amp; AM'!$J$7:$K$22,2,FALSE)</f>
        <v>Sony Tri Caksono</v>
      </c>
      <c r="G534" s="229" t="s">
        <v>164</v>
      </c>
      <c r="H534" s="232" t="str">
        <f>VLOOKUP(I534,'AREA SPV &amp; AM'!$B$7:$C$88,2,FALSE)</f>
        <v>Ali Mustopa</v>
      </c>
      <c r="I534" s="229" t="s">
        <v>165</v>
      </c>
      <c r="J534" s="250">
        <v>42730</v>
      </c>
      <c r="K534" s="251" t="s">
        <v>3451</v>
      </c>
      <c r="L534" s="252" t="s">
        <v>1516</v>
      </c>
      <c r="M534" s="252" t="s">
        <v>858</v>
      </c>
      <c r="N534" s="252" t="s">
        <v>49</v>
      </c>
      <c r="O534" s="253">
        <v>17340</v>
      </c>
      <c r="P534" s="254" t="s">
        <v>3452</v>
      </c>
      <c r="Q534" s="330" t="s">
        <v>3453</v>
      </c>
      <c r="R534" s="255" t="s">
        <v>3454</v>
      </c>
      <c r="S534" s="254"/>
      <c r="T534" s="209"/>
    </row>
    <row r="535" spans="1:20">
      <c r="A535" s="229">
        <v>523</v>
      </c>
      <c r="B535" s="229" t="s">
        <v>3455</v>
      </c>
      <c r="C535" s="229" t="s">
        <v>3455</v>
      </c>
      <c r="D535" s="232" t="s">
        <v>3456</v>
      </c>
      <c r="E535" s="230">
        <f>VLOOKUP(B535,'NEW JARAK'!$B$2:$H$19998,7,FALSE)</f>
        <v>9.5</v>
      </c>
      <c r="F535" s="232" t="str">
        <f>VLOOKUP(G535,'AREA SPV &amp; AM'!$J$7:$K$22,2,FALSE)</f>
        <v>Agus Hermawan</v>
      </c>
      <c r="G535" s="229" t="s">
        <v>583</v>
      </c>
      <c r="H535" s="232" t="str">
        <f>VLOOKUP(I535,'AREA SPV &amp; AM'!$B$7:$C$88,2,FALSE)</f>
        <v>Ari Sudaryanto</v>
      </c>
      <c r="I535" s="229" t="s">
        <v>584</v>
      </c>
      <c r="J535" s="250">
        <v>42733</v>
      </c>
      <c r="K535" s="251" t="s">
        <v>3457</v>
      </c>
      <c r="L535" s="252" t="s">
        <v>2141</v>
      </c>
      <c r="M535" s="252" t="s">
        <v>56</v>
      </c>
      <c r="N535" s="252" t="s">
        <v>115</v>
      </c>
      <c r="O535" s="253">
        <v>41376</v>
      </c>
      <c r="P535" s="254" t="s">
        <v>3458</v>
      </c>
      <c r="Q535" s="254" t="s">
        <v>3459</v>
      </c>
      <c r="R535" s="255" t="s">
        <v>3460</v>
      </c>
      <c r="S535" s="254"/>
      <c r="T535" s="209"/>
    </row>
    <row r="536" spans="1:20">
      <c r="A536" s="229">
        <v>524</v>
      </c>
      <c r="B536" s="229" t="s">
        <v>3461</v>
      </c>
      <c r="C536" s="229" t="s">
        <v>3461</v>
      </c>
      <c r="D536" s="232" t="s">
        <v>3462</v>
      </c>
      <c r="E536" s="230">
        <f>VLOOKUP(B536,'NEW JARAK'!$B$2:$H$19998,7,FALSE)</f>
        <v>31.7</v>
      </c>
      <c r="F536" s="232" t="str">
        <f>VLOOKUP(G536,'AREA SPV &amp; AM'!$J$7:$K$22,2,FALSE)</f>
        <v>Asep Setiawan</v>
      </c>
      <c r="G536" s="229" t="s">
        <v>134</v>
      </c>
      <c r="H536" s="232" t="str">
        <f>VLOOKUP(I536,'AREA SPV &amp; AM'!$B$7:$C$88,2,FALSE)</f>
        <v>Toto Yunianto</v>
      </c>
      <c r="I536" s="229" t="s">
        <v>135</v>
      </c>
      <c r="J536" s="250">
        <v>42733</v>
      </c>
      <c r="K536" s="251" t="s">
        <v>3463</v>
      </c>
      <c r="L536" s="252" t="s">
        <v>321</v>
      </c>
      <c r="M536" s="252" t="s">
        <v>322</v>
      </c>
      <c r="N536" s="252" t="s">
        <v>115</v>
      </c>
      <c r="O536" s="253">
        <v>41360</v>
      </c>
      <c r="P536" s="254" t="s">
        <v>3464</v>
      </c>
      <c r="Q536" s="330" t="s">
        <v>3465</v>
      </c>
      <c r="R536" s="255" t="s">
        <v>3466</v>
      </c>
      <c r="S536" s="229"/>
      <c r="T536" s="209"/>
    </row>
    <row r="537" spans="1:20">
      <c r="A537" s="229">
        <v>525</v>
      </c>
      <c r="B537" s="229" t="s">
        <v>3467</v>
      </c>
      <c r="C537" s="229" t="s">
        <v>3467</v>
      </c>
      <c r="D537" s="232" t="s">
        <v>3468</v>
      </c>
      <c r="E537" s="230">
        <f>VLOOKUP(B537,'NEW JARAK'!$B$2:$H$19998,7,FALSE)</f>
        <v>59.2</v>
      </c>
      <c r="F537" s="232" t="str">
        <f>VLOOKUP(G537,'AREA SPV &amp; AM'!$J$7:$K$22,2,FALSE)</f>
        <v>Triyono Bin Yoso Pawiro</v>
      </c>
      <c r="G537" s="229" t="s">
        <v>33</v>
      </c>
      <c r="H537" s="232" t="str">
        <f>VLOOKUP(I537,'AREA SPV &amp; AM'!$B$7:$C$88,2,FALSE)</f>
        <v>Agus Piali</v>
      </c>
      <c r="I537" s="229" t="s">
        <v>34</v>
      </c>
      <c r="J537" s="250">
        <v>42734</v>
      </c>
      <c r="K537" s="251" t="s">
        <v>3469</v>
      </c>
      <c r="L537" s="252" t="s">
        <v>771</v>
      </c>
      <c r="M537" s="252" t="s">
        <v>769</v>
      </c>
      <c r="N537" s="252" t="s">
        <v>236</v>
      </c>
      <c r="O537" s="253">
        <v>41257</v>
      </c>
      <c r="P537" s="254" t="s">
        <v>3470</v>
      </c>
      <c r="Q537" s="254" t="s">
        <v>3471</v>
      </c>
      <c r="R537" s="255" t="s">
        <v>3472</v>
      </c>
      <c r="S537" s="229"/>
      <c r="T537" s="209"/>
    </row>
    <row r="538" spans="1:20">
      <c r="A538" s="229">
        <v>526</v>
      </c>
      <c r="B538" s="229" t="s">
        <v>3473</v>
      </c>
      <c r="C538" s="229" t="s">
        <v>3473</v>
      </c>
      <c r="D538" s="232" t="s">
        <v>3474</v>
      </c>
      <c r="E538" s="230">
        <f>VLOOKUP(B538,'NEW JARAK'!$B$2:$H$19998,7,FALSE)</f>
        <v>45.8</v>
      </c>
      <c r="F538" s="232" t="str">
        <f>VLOOKUP(G538,'AREA SPV &amp; AM'!$J$7:$K$22,2,FALSE)</f>
        <v>Rochmad Rochmadon</v>
      </c>
      <c r="G538" s="229" t="s">
        <v>312</v>
      </c>
      <c r="H538" s="232" t="str">
        <f>VLOOKUP(I538,'AREA SPV &amp; AM'!$B$7:$C$88,2,FALSE)</f>
        <v>Razief Noor Alhijarah</v>
      </c>
      <c r="I538" s="229" t="s">
        <v>313</v>
      </c>
      <c r="J538" s="250">
        <v>42734</v>
      </c>
      <c r="K538" s="251" t="s">
        <v>3475</v>
      </c>
      <c r="L538" s="252" t="s">
        <v>1145</v>
      </c>
      <c r="M538" s="252" t="s">
        <v>561</v>
      </c>
      <c r="N538" s="252" t="s">
        <v>236</v>
      </c>
      <c r="O538" s="253">
        <v>41211</v>
      </c>
      <c r="P538" s="254" t="s">
        <v>3476</v>
      </c>
      <c r="Q538" s="330" t="s">
        <v>3477</v>
      </c>
      <c r="R538" s="255" t="s">
        <v>3478</v>
      </c>
      <c r="S538" s="229"/>
      <c r="T538" s="209"/>
    </row>
    <row r="539" customHeight="1" spans="1:20">
      <c r="A539" s="229">
        <v>527</v>
      </c>
      <c r="B539" s="229" t="s">
        <v>3479</v>
      </c>
      <c r="C539" s="229" t="s">
        <v>3479</v>
      </c>
      <c r="D539" s="232" t="s">
        <v>3480</v>
      </c>
      <c r="E539" s="230">
        <f>VLOOKUP(B539,'NEW JARAK'!$B$2:$H$19998,7,FALSE)</f>
        <v>32.1</v>
      </c>
      <c r="F539" s="232" t="str">
        <f>VLOOKUP(G539,'AREA SPV &amp; AM'!$J$7:$K$22,2,FALSE)</f>
        <v>Suharno</v>
      </c>
      <c r="G539" s="229" t="s">
        <v>78</v>
      </c>
      <c r="H539" s="232" t="str">
        <f>VLOOKUP(I539,'AREA SPV &amp; AM'!$B$7:$C$88,2,FALSE)</f>
        <v>Priyan Muharofian</v>
      </c>
      <c r="I539" s="229" t="s">
        <v>79</v>
      </c>
      <c r="J539" s="250">
        <v>42734</v>
      </c>
      <c r="K539" s="251" t="s">
        <v>3481</v>
      </c>
      <c r="L539" s="252" t="s">
        <v>1258</v>
      </c>
      <c r="M539" s="252" t="s">
        <v>322</v>
      </c>
      <c r="N539" s="252" t="s">
        <v>115</v>
      </c>
      <c r="O539" s="253">
        <v>41360</v>
      </c>
      <c r="P539" s="254" t="s">
        <v>3482</v>
      </c>
      <c r="Q539" s="330" t="s">
        <v>3483</v>
      </c>
      <c r="R539" s="255" t="s">
        <v>3484</v>
      </c>
      <c r="S539" s="254"/>
      <c r="T539" s="209"/>
    </row>
    <row r="540" customHeight="1" spans="1:20">
      <c r="A540" s="229">
        <v>528</v>
      </c>
      <c r="B540" s="229" t="s">
        <v>3485</v>
      </c>
      <c r="C540" s="229" t="s">
        <v>3485</v>
      </c>
      <c r="D540" s="232" t="s">
        <v>3486</v>
      </c>
      <c r="E540" s="230">
        <f>VLOOKUP(B540,'NEW JARAK'!$B$2:$H$19998,7,FALSE)</f>
        <v>62.4</v>
      </c>
      <c r="F540" s="232" t="str">
        <f>VLOOKUP(G540,'AREA SPV &amp; AM'!$J$7:$K$22,2,FALSE)</f>
        <v>Triyono Bin Yoso Pawiro</v>
      </c>
      <c r="G540" s="229" t="s">
        <v>33</v>
      </c>
      <c r="H540" s="232" t="str">
        <f>VLOOKUP(I540,'AREA SPV &amp; AM'!$B$7:$C$88,2,FALSE)</f>
        <v>Agus Piali</v>
      </c>
      <c r="I540" s="229" t="s">
        <v>34</v>
      </c>
      <c r="J540" s="250">
        <v>42734</v>
      </c>
      <c r="K540" s="251" t="s">
        <v>3487</v>
      </c>
      <c r="L540" s="252" t="s">
        <v>703</v>
      </c>
      <c r="M540" s="252" t="s">
        <v>245</v>
      </c>
      <c r="N540" s="252" t="s">
        <v>38</v>
      </c>
      <c r="O540" s="253">
        <v>17157</v>
      </c>
      <c r="P540" s="254" t="s">
        <v>3488</v>
      </c>
      <c r="Q540" s="330" t="s">
        <v>3489</v>
      </c>
      <c r="R540" s="255" t="s">
        <v>3490</v>
      </c>
      <c r="S540" s="254"/>
      <c r="T540" s="209"/>
    </row>
    <row r="541" customHeight="1" spans="1:20">
      <c r="A541" s="229">
        <v>529</v>
      </c>
      <c r="B541" s="268" t="s">
        <v>3491</v>
      </c>
      <c r="C541" s="268" t="s">
        <v>3491</v>
      </c>
      <c r="D541" s="269" t="s">
        <v>3492</v>
      </c>
      <c r="E541" s="230">
        <f>VLOOKUP(B541,'NEW JARAK'!$B$2:$H$19998,7,FALSE)</f>
        <v>49.1</v>
      </c>
      <c r="F541" s="232" t="str">
        <f>VLOOKUP(G541,'AREA SPV &amp; AM'!$J$7:$K$22,2,FALSE)</f>
        <v>Elan Ruslaeni</v>
      </c>
      <c r="G541" s="229" t="s">
        <v>360</v>
      </c>
      <c r="H541" s="232" t="str">
        <f>VLOOKUP(I541,'AREA SPV &amp; AM'!$B$7:$C$88,2,FALSE)</f>
        <v>Irfan Maulana</v>
      </c>
      <c r="I541" s="229" t="s">
        <v>361</v>
      </c>
      <c r="J541" s="250">
        <v>42740</v>
      </c>
      <c r="K541" s="251" t="s">
        <v>3493</v>
      </c>
      <c r="L541" s="252" t="s">
        <v>1100</v>
      </c>
      <c r="M541" s="252" t="s">
        <v>561</v>
      </c>
      <c r="N541" s="252" t="s">
        <v>236</v>
      </c>
      <c r="O541" s="253">
        <v>41213</v>
      </c>
      <c r="P541" s="254" t="s">
        <v>3494</v>
      </c>
      <c r="Q541" s="254" t="s">
        <v>3495</v>
      </c>
      <c r="R541" s="255" t="s">
        <v>3496</v>
      </c>
      <c r="S541" s="229"/>
      <c r="T541" s="209"/>
    </row>
    <row r="542" customHeight="1" spans="1:20">
      <c r="A542" s="229">
        <v>530</v>
      </c>
      <c r="B542" s="229" t="s">
        <v>3497</v>
      </c>
      <c r="C542" s="229" t="s">
        <v>3497</v>
      </c>
      <c r="D542" s="267" t="s">
        <v>3498</v>
      </c>
      <c r="E542" s="230">
        <f>VLOOKUP(B542,'NEW JARAK'!$B$2:$H$19998,7,FALSE)</f>
        <v>34.3</v>
      </c>
      <c r="F542" s="232" t="e">
        <f>VLOOKUP(G542,'AREA SPV &amp; AM'!$J$7:$K$22,2,FALSE)</f>
        <v>#N/A</v>
      </c>
      <c r="G542" s="229" t="e">
        <v>#N/A</v>
      </c>
      <c r="H542" s="232" t="e">
        <f>VLOOKUP(I542,'AREA SPV &amp; AM'!$B$7:$C$88,2,FALSE)</f>
        <v>#N/A</v>
      </c>
      <c r="I542" s="229" t="e">
        <v>#N/A</v>
      </c>
      <c r="J542" s="250">
        <v>42749</v>
      </c>
      <c r="K542" s="251" t="s">
        <v>3499</v>
      </c>
      <c r="L542" s="252" t="s">
        <v>2411</v>
      </c>
      <c r="M542" s="252" t="s">
        <v>3500</v>
      </c>
      <c r="N542" s="252" t="s">
        <v>236</v>
      </c>
      <c r="O542" s="253">
        <v>41261</v>
      </c>
      <c r="P542" s="254" t="s">
        <v>3501</v>
      </c>
      <c r="Q542" s="254" t="s">
        <v>3502</v>
      </c>
      <c r="R542" s="255" t="s">
        <v>3503</v>
      </c>
      <c r="S542" s="254"/>
      <c r="T542" s="209"/>
    </row>
    <row r="543" customHeight="1" spans="1:20">
      <c r="A543" s="229">
        <v>531</v>
      </c>
      <c r="B543" s="229" t="s">
        <v>3504</v>
      </c>
      <c r="C543" s="229" t="s">
        <v>3504</v>
      </c>
      <c r="D543" s="267" t="s">
        <v>3505</v>
      </c>
      <c r="E543" s="230">
        <f>VLOOKUP(B543,'NEW JARAK'!$B$2:$H$19998,7,FALSE)</f>
        <v>59.3</v>
      </c>
      <c r="F543" s="232" t="str">
        <f>VLOOKUP(G543,'AREA SPV &amp; AM'!$J$7:$K$22,2,FALSE)</f>
        <v>Agus Hermawan</v>
      </c>
      <c r="G543" s="229" t="s">
        <v>583</v>
      </c>
      <c r="H543" s="232" t="str">
        <f>VLOOKUP(I543,'AREA SPV &amp; AM'!$B$7:$C$88,2,FALSE)</f>
        <v>Ari Sudaryanto</v>
      </c>
      <c r="I543" s="229" t="s">
        <v>584</v>
      </c>
      <c r="J543" s="250">
        <v>42765</v>
      </c>
      <c r="K543" s="251" t="s">
        <v>3506</v>
      </c>
      <c r="L543" s="252" t="s">
        <v>290</v>
      </c>
      <c r="M543" s="252" t="s">
        <v>291</v>
      </c>
      <c r="N543" s="252" t="s">
        <v>49</v>
      </c>
      <c r="O543" s="253">
        <v>17520</v>
      </c>
      <c r="P543" s="254" t="s">
        <v>3507</v>
      </c>
      <c r="Q543" s="254" t="s">
        <v>3508</v>
      </c>
      <c r="R543" s="255" t="s">
        <v>3509</v>
      </c>
      <c r="S543" s="229"/>
      <c r="T543" s="209"/>
    </row>
    <row r="544" customHeight="1" spans="1:20">
      <c r="A544" s="229">
        <v>532</v>
      </c>
      <c r="B544" s="229" t="s">
        <v>3510</v>
      </c>
      <c r="C544" s="229" t="s">
        <v>3510</v>
      </c>
      <c r="D544" s="267" t="s">
        <v>3511</v>
      </c>
      <c r="E544" s="230">
        <f>VLOOKUP(B544,'NEW JARAK'!$B$2:$H$19998,7,FALSE)</f>
        <v>35.6</v>
      </c>
      <c r="F544" s="232" t="str">
        <f>VLOOKUP(G544,'AREA SPV &amp; AM'!$J$7:$K$22,2,FALSE)</f>
        <v>Triyono Bin Yoso Pawiro</v>
      </c>
      <c r="G544" s="229" t="s">
        <v>33</v>
      </c>
      <c r="H544" s="232" t="str">
        <f>VLOOKUP(I544,'AREA SPV &amp; AM'!$B$7:$C$88,2,FALSE)</f>
        <v>Agus Piali</v>
      </c>
      <c r="I544" s="229" t="s">
        <v>34</v>
      </c>
      <c r="J544" s="250">
        <v>42766</v>
      </c>
      <c r="K544" s="251" t="s">
        <v>3512</v>
      </c>
      <c r="L544" s="252" t="s">
        <v>2411</v>
      </c>
      <c r="M544" s="252" t="s">
        <v>311</v>
      </c>
      <c r="N544" s="252" t="s">
        <v>236</v>
      </c>
      <c r="O544" s="253">
        <v>41261</v>
      </c>
      <c r="P544" s="254" t="s">
        <v>3513</v>
      </c>
      <c r="Q544" s="254" t="s">
        <v>3514</v>
      </c>
      <c r="R544" s="255" t="s">
        <v>3515</v>
      </c>
      <c r="S544" s="229"/>
      <c r="T544" s="209"/>
    </row>
    <row r="545" customHeight="1" spans="1:20">
      <c r="A545" s="229">
        <v>533</v>
      </c>
      <c r="B545" s="229" t="s">
        <v>3516</v>
      </c>
      <c r="C545" s="229" t="s">
        <v>3516</v>
      </c>
      <c r="D545" s="267" t="s">
        <v>3517</v>
      </c>
      <c r="E545" s="230">
        <f>VLOOKUP(B545,'NEW JARAK'!$B$2:$H$19998,7,FALSE)</f>
        <v>54.4</v>
      </c>
      <c r="F545" s="232" t="str">
        <f>VLOOKUP(G545,'AREA SPV &amp; AM'!$J$7:$K$22,2,FALSE)</f>
        <v>Asep Setiawan</v>
      </c>
      <c r="G545" s="229" t="s">
        <v>134</v>
      </c>
      <c r="H545" s="232" t="str">
        <f>VLOOKUP(I545,'AREA SPV &amp; AM'!$B$7:$C$88,2,FALSE)</f>
        <v>Toto Yunianto</v>
      </c>
      <c r="I545" s="229" t="s">
        <v>135</v>
      </c>
      <c r="J545" s="250">
        <v>42766</v>
      </c>
      <c r="K545" s="251" t="s">
        <v>3518</v>
      </c>
      <c r="L545" s="252" t="s">
        <v>1088</v>
      </c>
      <c r="M545" s="252" t="s">
        <v>291</v>
      </c>
      <c r="N545" s="252" t="s">
        <v>49</v>
      </c>
      <c r="O545" s="253">
        <v>17520</v>
      </c>
      <c r="P545" s="254" t="s">
        <v>3519</v>
      </c>
      <c r="Q545" s="330" t="s">
        <v>3520</v>
      </c>
      <c r="R545" s="255" t="s">
        <v>3521</v>
      </c>
      <c r="S545" s="254"/>
      <c r="T545" s="209"/>
    </row>
    <row r="546" spans="1:20">
      <c r="A546" s="229">
        <v>534</v>
      </c>
      <c r="B546" s="229" t="s">
        <v>3522</v>
      </c>
      <c r="C546" s="229" t="s">
        <v>3522</v>
      </c>
      <c r="D546" s="267" t="s">
        <v>3523</v>
      </c>
      <c r="E546" s="230">
        <f>VLOOKUP(B546,'NEW JARAK'!$B$2:$H$19998,7,FALSE)</f>
        <v>59.5</v>
      </c>
      <c r="F546" s="232" t="str">
        <f>VLOOKUP(G546,'AREA SPV &amp; AM'!$J$7:$K$22,2,FALSE)</f>
        <v>Rochmad Rochmadon</v>
      </c>
      <c r="G546" s="229" t="s">
        <v>312</v>
      </c>
      <c r="H546" s="232" t="str">
        <f>VLOOKUP(I546,'AREA SPV &amp; AM'!$B$7:$C$88,2,FALSE)</f>
        <v>Razief Noor Alhijarah</v>
      </c>
      <c r="I546" s="229" t="s">
        <v>313</v>
      </c>
      <c r="J546" s="250">
        <v>42783</v>
      </c>
      <c r="K546" s="251" t="s">
        <v>3524</v>
      </c>
      <c r="L546" s="252" t="s">
        <v>3523</v>
      </c>
      <c r="M546" s="252" t="s">
        <v>605</v>
      </c>
      <c r="N546" s="252" t="s">
        <v>115</v>
      </c>
      <c r="O546" s="253">
        <v>41353</v>
      </c>
      <c r="P546" s="254" t="s">
        <v>3525</v>
      </c>
      <c r="Q546" s="330" t="s">
        <v>3526</v>
      </c>
      <c r="R546" s="255" t="s">
        <v>3527</v>
      </c>
      <c r="S546" s="254"/>
      <c r="T546" s="209"/>
    </row>
    <row r="547" spans="1:20">
      <c r="A547" s="229">
        <v>535</v>
      </c>
      <c r="B547" s="229" t="s">
        <v>3528</v>
      </c>
      <c r="C547" s="229" t="s">
        <v>3528</v>
      </c>
      <c r="D547" s="267" t="s">
        <v>3529</v>
      </c>
      <c r="E547" s="230">
        <f>VLOOKUP(B547,'NEW JARAK'!$B$2:$H$19998,7,FALSE)</f>
        <v>56.6</v>
      </c>
      <c r="F547" s="232" t="str">
        <f>VLOOKUP(G547,'AREA SPV &amp; AM'!$J$7:$K$22,2,FALSE)</f>
        <v>Triyono Bin Yoso Pawiro</v>
      </c>
      <c r="G547" s="229" t="s">
        <v>33</v>
      </c>
      <c r="H547" s="232" t="str">
        <f>VLOOKUP(I547,'AREA SPV &amp; AM'!$B$7:$C$88,2,FALSE)</f>
        <v>Agus Piali</v>
      </c>
      <c r="I547" s="229" t="s">
        <v>34</v>
      </c>
      <c r="J547" s="250">
        <v>42784</v>
      </c>
      <c r="K547" s="251" t="s">
        <v>3530</v>
      </c>
      <c r="L547" s="252" t="s">
        <v>290</v>
      </c>
      <c r="M547" s="252" t="s">
        <v>291</v>
      </c>
      <c r="N547" s="252" t="s">
        <v>49</v>
      </c>
      <c r="O547" s="253">
        <v>17520</v>
      </c>
      <c r="P547" s="254" t="s">
        <v>3531</v>
      </c>
      <c r="Q547" s="254" t="s">
        <v>3532</v>
      </c>
      <c r="R547" s="255" t="s">
        <v>3533</v>
      </c>
      <c r="S547" s="254"/>
      <c r="T547" s="209"/>
    </row>
    <row r="548" spans="1:20">
      <c r="A548" s="229">
        <v>536</v>
      </c>
      <c r="B548" s="229" t="s">
        <v>3534</v>
      </c>
      <c r="C548" s="229" t="s">
        <v>3534</v>
      </c>
      <c r="D548" s="267" t="s">
        <v>3535</v>
      </c>
      <c r="E548" s="230">
        <f>VLOOKUP(B548,'NEW JARAK'!$B$2:$H$19998,7,FALSE)</f>
        <v>61.7</v>
      </c>
      <c r="F548" s="232" t="str">
        <f>VLOOKUP(G548,'AREA SPV &amp; AM'!$J$7:$K$22,2,FALSE)</f>
        <v>Suharno</v>
      </c>
      <c r="G548" s="229" t="s">
        <v>78</v>
      </c>
      <c r="H548" s="232" t="str">
        <f>VLOOKUP(I548,'AREA SPV &amp; AM'!$B$7:$C$88,2,FALSE)</f>
        <v>Priyan Muharofian</v>
      </c>
      <c r="I548" s="229" t="s">
        <v>79</v>
      </c>
      <c r="J548" s="250">
        <v>42784</v>
      </c>
      <c r="K548" s="251" t="s">
        <v>3536</v>
      </c>
      <c r="L548" s="252" t="s">
        <v>703</v>
      </c>
      <c r="M548" s="252" t="s">
        <v>245</v>
      </c>
      <c r="N548" s="252" t="s">
        <v>38</v>
      </c>
      <c r="O548" s="253">
        <v>17157</v>
      </c>
      <c r="P548" s="254" t="s">
        <v>3537</v>
      </c>
      <c r="Q548" s="330" t="s">
        <v>3538</v>
      </c>
      <c r="R548" s="255" t="s">
        <v>3539</v>
      </c>
      <c r="S548" s="229"/>
      <c r="T548" s="209"/>
    </row>
    <row r="549" customHeight="1" spans="1:20">
      <c r="A549" s="229">
        <v>537</v>
      </c>
      <c r="B549" s="229" t="s">
        <v>3540</v>
      </c>
      <c r="C549" s="229" t="s">
        <v>3540</v>
      </c>
      <c r="D549" s="267" t="s">
        <v>3541</v>
      </c>
      <c r="E549" s="230">
        <f>VLOOKUP(B549,'NEW JARAK'!$B$2:$H$19998,7,FALSE)</f>
        <v>68.7</v>
      </c>
      <c r="F549" s="232" t="str">
        <f>VLOOKUP(G549,'AREA SPV &amp; AM'!$J$7:$K$22,2,FALSE)</f>
        <v>Elan Ruslaeni</v>
      </c>
      <c r="G549" s="229" t="s">
        <v>360</v>
      </c>
      <c r="H549" s="232" t="str">
        <f>VLOOKUP(I549,'AREA SPV &amp; AM'!$B$7:$C$88,2,FALSE)</f>
        <v>Irfan Maulana</v>
      </c>
      <c r="I549" s="229" t="s">
        <v>361</v>
      </c>
      <c r="J549" s="250">
        <v>42793</v>
      </c>
      <c r="K549" s="251" t="s">
        <v>3542</v>
      </c>
      <c r="L549" s="252" t="s">
        <v>432</v>
      </c>
      <c r="M549" s="252" t="s">
        <v>57</v>
      </c>
      <c r="N549" s="252" t="s">
        <v>38</v>
      </c>
      <c r="O549" s="253">
        <v>17145</v>
      </c>
      <c r="P549" s="254" t="s">
        <v>3543</v>
      </c>
      <c r="Q549" s="330" t="s">
        <v>3544</v>
      </c>
      <c r="R549" s="255" t="s">
        <v>3545</v>
      </c>
      <c r="S549" s="254"/>
      <c r="T549" s="209"/>
    </row>
    <row r="550" customHeight="1" spans="1:20">
      <c r="A550" s="229">
        <v>538</v>
      </c>
      <c r="B550" s="229" t="s">
        <v>3546</v>
      </c>
      <c r="C550" s="229" t="s">
        <v>3546</v>
      </c>
      <c r="D550" s="267" t="s">
        <v>3547</v>
      </c>
      <c r="E550" s="230">
        <f>VLOOKUP(B550,'NEW JARAK'!$B$2:$H$19998,7,FALSE)</f>
        <v>27.1</v>
      </c>
      <c r="F550" s="232" t="str">
        <f>VLOOKUP(G550,'AREA SPV &amp; AM'!$J$7:$K$22,2,FALSE)</f>
        <v>Elan Ruslaeni</v>
      </c>
      <c r="G550" s="229" t="s">
        <v>360</v>
      </c>
      <c r="H550" s="232" t="str">
        <f>VLOOKUP(I550,'AREA SPV &amp; AM'!$B$7:$C$88,2,FALSE)</f>
        <v>Irfan Maulana</v>
      </c>
      <c r="I550" s="229" t="s">
        <v>361</v>
      </c>
      <c r="J550" s="250">
        <v>42794</v>
      </c>
      <c r="K550" s="251" t="s">
        <v>3548</v>
      </c>
      <c r="L550" s="252" t="s">
        <v>2057</v>
      </c>
      <c r="M550" s="252" t="s">
        <v>208</v>
      </c>
      <c r="N550" s="252" t="s">
        <v>115</v>
      </c>
      <c r="O550" s="253">
        <v>41313</v>
      </c>
      <c r="P550" s="254" t="s">
        <v>3549</v>
      </c>
      <c r="Q550" s="330" t="s">
        <v>3550</v>
      </c>
      <c r="R550" s="255" t="s">
        <v>3551</v>
      </c>
      <c r="S550" s="254"/>
      <c r="T550" s="209"/>
    </row>
    <row r="551" spans="1:20">
      <c r="A551" s="229">
        <v>539</v>
      </c>
      <c r="B551" s="229" t="s">
        <v>3552</v>
      </c>
      <c r="C551" s="229" t="s">
        <v>3552</v>
      </c>
      <c r="D551" s="267" t="s">
        <v>3553</v>
      </c>
      <c r="E551" s="230">
        <f>VLOOKUP(B551,'NEW JARAK'!$B$2:$H$19998,7,FALSE)</f>
        <v>26.2</v>
      </c>
      <c r="F551" s="232" t="str">
        <f>VLOOKUP(G551,'AREA SPV &amp; AM'!$J$7:$K$22,2,FALSE)</f>
        <v>Suharno</v>
      </c>
      <c r="G551" s="229" t="s">
        <v>78</v>
      </c>
      <c r="H551" s="232" t="str">
        <f>VLOOKUP(I551,'AREA SPV &amp; AM'!$B$7:$C$88,2,FALSE)</f>
        <v>Rizki Hikmatul Rahmawan</v>
      </c>
      <c r="I551" s="229" t="s">
        <v>120</v>
      </c>
      <c r="J551" s="250">
        <v>42794</v>
      </c>
      <c r="K551" s="251" t="s">
        <v>3554</v>
      </c>
      <c r="L551" s="252" t="s">
        <v>1234</v>
      </c>
      <c r="M551" s="252" t="s">
        <v>174</v>
      </c>
      <c r="N551" s="252" t="s">
        <v>115</v>
      </c>
      <c r="O551" s="253">
        <v>41371</v>
      </c>
      <c r="P551" s="254" t="s">
        <v>3555</v>
      </c>
      <c r="Q551" s="254" t="s">
        <v>3556</v>
      </c>
      <c r="R551" s="255" t="s">
        <v>3557</v>
      </c>
      <c r="S551" s="254"/>
      <c r="T551" s="209"/>
    </row>
    <row r="552" spans="1:20">
      <c r="A552" s="229">
        <v>540</v>
      </c>
      <c r="B552" s="229" t="s">
        <v>3558</v>
      </c>
      <c r="C552" s="229" t="s">
        <v>3559</v>
      </c>
      <c r="D552" s="267" t="s">
        <v>3560</v>
      </c>
      <c r="E552" s="230">
        <f>VLOOKUP(B552,'NEW JARAK'!$B$2:$H$19998,7,FALSE)</f>
        <v>10.7</v>
      </c>
      <c r="F552" s="232" t="str">
        <f>VLOOKUP(G552,'AREA SPV &amp; AM'!$J$7:$K$22,2,FALSE)</f>
        <v>Edi Riswandi</v>
      </c>
      <c r="G552" s="229" t="s">
        <v>62</v>
      </c>
      <c r="H552" s="232" t="str">
        <f>VLOOKUP(I552,'AREA SPV &amp; AM'!$B$7:$C$88,2,FALSE)</f>
        <v>Nur Jamal</v>
      </c>
      <c r="I552" s="229" t="s">
        <v>63</v>
      </c>
      <c r="J552" s="250">
        <v>42794</v>
      </c>
      <c r="K552" s="251" t="s">
        <v>3561</v>
      </c>
      <c r="L552" s="252" t="s">
        <v>1457</v>
      </c>
      <c r="M552" s="252" t="s">
        <v>480</v>
      </c>
      <c r="N552" s="252" t="s">
        <v>353</v>
      </c>
      <c r="O552" s="253">
        <v>41181</v>
      </c>
      <c r="P552" s="254" t="s">
        <v>3562</v>
      </c>
      <c r="Q552" s="254" t="s">
        <v>3563</v>
      </c>
      <c r="R552" s="255" t="s">
        <v>3564</v>
      </c>
      <c r="S552" s="229"/>
      <c r="T552" s="209"/>
    </row>
    <row r="553" spans="1:20">
      <c r="A553" s="229">
        <v>541</v>
      </c>
      <c r="B553" s="229" t="s">
        <v>3565</v>
      </c>
      <c r="C553" s="229" t="s">
        <v>3565</v>
      </c>
      <c r="D553" s="267" t="s">
        <v>3566</v>
      </c>
      <c r="E553" s="230">
        <f>VLOOKUP(B553,'NEW JARAK'!$B$2:$H$19998,7,FALSE)</f>
        <v>67.4</v>
      </c>
      <c r="F553" s="232" t="str">
        <f>VLOOKUP(G553,'AREA SPV &amp; AM'!$J$7:$K$22,2,FALSE)</f>
        <v>Suharno</v>
      </c>
      <c r="G553" s="229" t="s">
        <v>78</v>
      </c>
      <c r="H553" s="232" t="str">
        <f>VLOOKUP(I553,'AREA SPV &amp; AM'!$B$7:$C$88,2,FALSE)</f>
        <v>Rizki Hikmatul Rahmawan</v>
      </c>
      <c r="I553" s="229" t="s">
        <v>120</v>
      </c>
      <c r="J553" s="250">
        <v>42794</v>
      </c>
      <c r="K553" s="251" t="s">
        <v>3567</v>
      </c>
      <c r="L553" s="252" t="s">
        <v>129</v>
      </c>
      <c r="M553" s="252" t="s">
        <v>57</v>
      </c>
      <c r="N553" s="252" t="s">
        <v>38</v>
      </c>
      <c r="O553" s="253">
        <v>17134</v>
      </c>
      <c r="P553" s="254" t="s">
        <v>3568</v>
      </c>
      <c r="Q553" s="330" t="s">
        <v>3569</v>
      </c>
      <c r="R553" s="255" t="s">
        <v>3570</v>
      </c>
      <c r="S553" s="229"/>
      <c r="T553" s="209"/>
    </row>
    <row r="554" spans="1:20">
      <c r="A554" s="229">
        <v>542</v>
      </c>
      <c r="B554" s="229" t="s">
        <v>3571</v>
      </c>
      <c r="C554" s="229" t="s">
        <v>3571</v>
      </c>
      <c r="D554" s="267" t="s">
        <v>1621</v>
      </c>
      <c r="E554" s="230">
        <f>VLOOKUP(B554,'NEW JARAK'!$B$2:$H$19998,7,FALSE)</f>
        <v>16.9</v>
      </c>
      <c r="F554" s="232" t="str">
        <f>VLOOKUP(G554,'AREA SPV &amp; AM'!$J$7:$K$22,2,FALSE)</f>
        <v>Suharno</v>
      </c>
      <c r="G554" s="229" t="s">
        <v>78</v>
      </c>
      <c r="H554" s="232" t="str">
        <f>VLOOKUP(I554,'AREA SPV &amp; AM'!$B$7:$C$88,2,FALSE)</f>
        <v>Rizki Hikmatul Rahmawan</v>
      </c>
      <c r="I554" s="229" t="s">
        <v>120</v>
      </c>
      <c r="J554" s="250">
        <v>42810</v>
      </c>
      <c r="K554" s="251" t="s">
        <v>3572</v>
      </c>
      <c r="L554" s="252" t="s">
        <v>1621</v>
      </c>
      <c r="M554" s="252" t="s">
        <v>1503</v>
      </c>
      <c r="N554" s="252" t="s">
        <v>353</v>
      </c>
      <c r="O554" s="253">
        <v>41180</v>
      </c>
      <c r="P554" s="254" t="s">
        <v>3573</v>
      </c>
      <c r="Q554" s="254" t="s">
        <v>3574</v>
      </c>
      <c r="R554" s="255" t="s">
        <v>3575</v>
      </c>
      <c r="S554" s="229"/>
      <c r="T554" s="209"/>
    </row>
    <row r="555" spans="1:20">
      <c r="A555" s="229">
        <v>543</v>
      </c>
      <c r="B555" s="229" t="s">
        <v>3576</v>
      </c>
      <c r="C555" s="229" t="s">
        <v>3576</v>
      </c>
      <c r="D555" s="231" t="s">
        <v>3577</v>
      </c>
      <c r="E555" s="230">
        <f>VLOOKUP(B555,'NEW JARAK'!$B$2:$H$19998,7,FALSE)</f>
        <v>56.1</v>
      </c>
      <c r="F555" s="232" t="str">
        <f>VLOOKUP(G555,'AREA SPV &amp; AM'!$J$7:$K$22,2,FALSE)</f>
        <v>Asep Setiawan</v>
      </c>
      <c r="G555" s="229" t="s">
        <v>134</v>
      </c>
      <c r="H555" s="232" t="str">
        <f>VLOOKUP(I555,'AREA SPV &amp; AM'!$B$7:$C$88,2,FALSE)</f>
        <v>Toto Yunianto</v>
      </c>
      <c r="I555" s="229" t="s">
        <v>135</v>
      </c>
      <c r="J555" s="250">
        <v>42853</v>
      </c>
      <c r="K555" s="251" t="s">
        <v>3578</v>
      </c>
      <c r="L555" s="252" t="s">
        <v>1516</v>
      </c>
      <c r="M555" s="252" t="s">
        <v>858</v>
      </c>
      <c r="N555" s="252" t="s">
        <v>49</v>
      </c>
      <c r="O555" s="253">
        <v>17340</v>
      </c>
      <c r="P555" s="254" t="s">
        <v>3579</v>
      </c>
      <c r="Q555" s="330" t="s">
        <v>3580</v>
      </c>
      <c r="R555" s="255" t="s">
        <v>3581</v>
      </c>
      <c r="S555" s="229"/>
      <c r="T555" s="209"/>
    </row>
    <row r="556" spans="1:20">
      <c r="A556" s="229">
        <v>544</v>
      </c>
      <c r="B556" s="229" t="s">
        <v>3582</v>
      </c>
      <c r="C556" s="229" t="s">
        <v>3582</v>
      </c>
      <c r="D556" s="231" t="s">
        <v>3583</v>
      </c>
      <c r="E556" s="230">
        <f>VLOOKUP(B556,'NEW JARAK'!$B$2:$H$19998,7,FALSE)</f>
        <v>9.8</v>
      </c>
      <c r="F556" s="232" t="str">
        <f>VLOOKUP(G556,'AREA SPV &amp; AM'!$J$7:$K$22,2,FALSE)</f>
        <v>Asep Setiawan</v>
      </c>
      <c r="G556" s="229" t="s">
        <v>134</v>
      </c>
      <c r="H556" s="232" t="str">
        <f>VLOOKUP(I556,'AREA SPV &amp; AM'!$B$7:$C$88,2,FALSE)</f>
        <v>Toto Yunianto</v>
      </c>
      <c r="I556" s="229" t="s">
        <v>135</v>
      </c>
      <c r="J556" s="250">
        <v>42853</v>
      </c>
      <c r="K556" s="251" t="s">
        <v>3584</v>
      </c>
      <c r="L556" s="252" t="s">
        <v>2585</v>
      </c>
      <c r="M556" s="252" t="s">
        <v>480</v>
      </c>
      <c r="N556" s="252" t="s">
        <v>353</v>
      </c>
      <c r="O556" s="253">
        <v>41181</v>
      </c>
      <c r="P556" s="254" t="s">
        <v>3585</v>
      </c>
      <c r="Q556" s="254" t="s">
        <v>3586</v>
      </c>
      <c r="R556" s="255" t="s">
        <v>3587</v>
      </c>
      <c r="S556" s="254"/>
      <c r="T556" s="209"/>
    </row>
    <row r="557" spans="1:20">
      <c r="A557" s="229">
        <v>545</v>
      </c>
      <c r="B557" s="229" t="s">
        <v>3588</v>
      </c>
      <c r="C557" s="229" t="s">
        <v>3588</v>
      </c>
      <c r="D557" s="231" t="s">
        <v>3589</v>
      </c>
      <c r="E557" s="230">
        <f>VLOOKUP(B557,'NEW JARAK'!$B$2:$H$19998,7,FALSE)</f>
        <v>36.7</v>
      </c>
      <c r="F557" s="232" t="str">
        <f>VLOOKUP(G557,'AREA SPV &amp; AM'!$J$7:$K$22,2,FALSE)</f>
        <v>Suharno</v>
      </c>
      <c r="G557" s="229" t="s">
        <v>78</v>
      </c>
      <c r="H557" s="232" t="str">
        <f>VLOOKUP(I557,'AREA SPV &amp; AM'!$B$7:$C$88,2,FALSE)</f>
        <v>Rizki Hikmatul Rahmawan</v>
      </c>
      <c r="I557" s="229" t="s">
        <v>120</v>
      </c>
      <c r="J557" s="250">
        <v>42855</v>
      </c>
      <c r="K557" s="251" t="s">
        <v>3590</v>
      </c>
      <c r="L557" s="252" t="s">
        <v>453</v>
      </c>
      <c r="M557" s="252" t="s">
        <v>114</v>
      </c>
      <c r="N557" s="252" t="s">
        <v>115</v>
      </c>
      <c r="O557" s="253">
        <v>41312</v>
      </c>
      <c r="P557" s="254" t="s">
        <v>3591</v>
      </c>
      <c r="Q557" s="330" t="s">
        <v>3592</v>
      </c>
      <c r="R557" s="255" t="s">
        <v>3593</v>
      </c>
      <c r="S557" s="229"/>
      <c r="T557" s="209"/>
    </row>
    <row r="558" spans="1:20">
      <c r="A558" s="229">
        <v>546</v>
      </c>
      <c r="B558" s="230" t="s">
        <v>3594</v>
      </c>
      <c r="C558" s="230" t="s">
        <v>3594</v>
      </c>
      <c r="D558" s="231" t="s">
        <v>3595</v>
      </c>
      <c r="E558" s="230">
        <f>VLOOKUP(B558,'NEW JARAK'!$B$2:$H$19998,7,FALSE)</f>
        <v>22.5</v>
      </c>
      <c r="F558" s="232" t="str">
        <f>VLOOKUP(G558,'AREA SPV &amp; AM'!$J$7:$K$22,2,FALSE)</f>
        <v>Suharno</v>
      </c>
      <c r="G558" s="229" t="s">
        <v>78</v>
      </c>
      <c r="H558" s="232" t="str">
        <f>VLOOKUP(I558,'AREA SPV &amp; AM'!$B$7:$C$88,2,FALSE)</f>
        <v>Rizki Hikmatul Rahmawan</v>
      </c>
      <c r="I558" s="229" t="s">
        <v>120</v>
      </c>
      <c r="J558" s="250">
        <v>42860</v>
      </c>
      <c r="K558" s="251" t="s">
        <v>3596</v>
      </c>
      <c r="L558" s="252" t="s">
        <v>1036</v>
      </c>
      <c r="M558" s="252" t="s">
        <v>1037</v>
      </c>
      <c r="N558" s="252" t="s">
        <v>115</v>
      </c>
      <c r="O558" s="253">
        <v>41363</v>
      </c>
      <c r="P558" s="254" t="s">
        <v>3597</v>
      </c>
      <c r="Q558" s="330" t="s">
        <v>3598</v>
      </c>
      <c r="R558" s="255" t="s">
        <v>3599</v>
      </c>
      <c r="S558" s="229"/>
      <c r="T558" s="209"/>
    </row>
    <row r="559" customHeight="1" spans="1:20">
      <c r="A559" s="229">
        <v>547</v>
      </c>
      <c r="B559" s="229" t="s">
        <v>3600</v>
      </c>
      <c r="C559" s="229" t="s">
        <v>3600</v>
      </c>
      <c r="D559" s="267" t="s">
        <v>3601</v>
      </c>
      <c r="E559" s="230">
        <f>VLOOKUP(B559,'NEW JARAK'!$B$2:$H$19998,7,FALSE)</f>
        <v>35.6</v>
      </c>
      <c r="F559" s="232" t="str">
        <f>VLOOKUP(G559,'AREA SPV &amp; AM'!$J$7:$K$22,2,FALSE)</f>
        <v>Sony Tri Caksono</v>
      </c>
      <c r="G559" s="229" t="s">
        <v>164</v>
      </c>
      <c r="H559" s="232" t="str">
        <f>VLOOKUP(I559,'AREA SPV &amp; AM'!$B$7:$C$88,2,FALSE)</f>
        <v>Ali Mustopa</v>
      </c>
      <c r="I559" s="229" t="s">
        <v>165</v>
      </c>
      <c r="J559" s="250">
        <v>42882</v>
      </c>
      <c r="K559" s="251" t="s">
        <v>3602</v>
      </c>
      <c r="L559" s="252" t="s">
        <v>1351</v>
      </c>
      <c r="M559" s="252" t="s">
        <v>1351</v>
      </c>
      <c r="N559" s="252" t="s">
        <v>115</v>
      </c>
      <c r="O559" s="253">
        <v>41381</v>
      </c>
      <c r="P559" s="254" t="s">
        <v>3603</v>
      </c>
      <c r="Q559" s="330" t="s">
        <v>3604</v>
      </c>
      <c r="R559" s="255" t="s">
        <v>3605</v>
      </c>
      <c r="S559" s="229"/>
      <c r="T559" s="209"/>
    </row>
    <row r="560" spans="1:20">
      <c r="A560" s="229">
        <v>548</v>
      </c>
      <c r="B560" s="229" t="s">
        <v>3606</v>
      </c>
      <c r="C560" s="229" t="s">
        <v>3607</v>
      </c>
      <c r="D560" s="267" t="s">
        <v>3608</v>
      </c>
      <c r="E560" s="230">
        <f>VLOOKUP(B560,'NEW JARAK'!$B$2:$H$19998,7,FALSE)</f>
        <v>62.4</v>
      </c>
      <c r="F560" s="232" t="str">
        <f>VLOOKUP(G560,'AREA SPV &amp; AM'!$J$7:$K$22,2,FALSE)</f>
        <v>Triyono Bin Yoso Pawiro</v>
      </c>
      <c r="G560" s="229" t="s">
        <v>33</v>
      </c>
      <c r="H560" s="232" t="str">
        <f>VLOOKUP(I560,'AREA SPV &amp; AM'!$B$7:$C$88,2,FALSE)</f>
        <v>Agus Piali</v>
      </c>
      <c r="I560" s="229" t="s">
        <v>34</v>
      </c>
      <c r="J560" s="250">
        <v>42896</v>
      </c>
      <c r="K560" s="251" t="s">
        <v>3609</v>
      </c>
      <c r="L560" s="252" t="s">
        <v>2416</v>
      </c>
      <c r="M560" s="252" t="s">
        <v>1871</v>
      </c>
      <c r="N560" s="252" t="s">
        <v>236</v>
      </c>
      <c r="O560" s="253">
        <v>41265</v>
      </c>
      <c r="P560" s="254" t="s">
        <v>3610</v>
      </c>
      <c r="Q560" s="254" t="s">
        <v>3611</v>
      </c>
      <c r="R560" s="255" t="s">
        <v>3612</v>
      </c>
      <c r="S560" s="254"/>
      <c r="T560" s="209"/>
    </row>
    <row r="561" spans="1:20">
      <c r="A561" s="229">
        <v>549</v>
      </c>
      <c r="B561" s="229" t="s">
        <v>3613</v>
      </c>
      <c r="C561" s="229" t="s">
        <v>3613</v>
      </c>
      <c r="D561" s="267" t="s">
        <v>3614</v>
      </c>
      <c r="E561" s="230">
        <f>VLOOKUP(B561,'NEW JARAK'!$B$2:$H$19998,7,FALSE)</f>
        <v>19.5</v>
      </c>
      <c r="F561" s="232" t="str">
        <f>VLOOKUP(G561,'AREA SPV &amp; AM'!$J$7:$K$22,2,FALSE)</f>
        <v>Suharno</v>
      </c>
      <c r="G561" s="229" t="s">
        <v>78</v>
      </c>
      <c r="H561" s="232" t="str">
        <f>VLOOKUP(I561,'AREA SPV &amp; AM'!$B$7:$C$88,2,FALSE)</f>
        <v>Rizki Hikmatul Rahmawan</v>
      </c>
      <c r="I561" s="229" t="s">
        <v>120</v>
      </c>
      <c r="J561" s="250">
        <v>42902</v>
      </c>
      <c r="K561" s="251" t="s">
        <v>3615</v>
      </c>
      <c r="L561" s="252" t="s">
        <v>173</v>
      </c>
      <c r="M561" s="252" t="s">
        <v>174</v>
      </c>
      <c r="N561" s="252" t="s">
        <v>115</v>
      </c>
      <c r="O561" s="253">
        <v>41371</v>
      </c>
      <c r="P561" s="254" t="s">
        <v>3616</v>
      </c>
      <c r="Q561" s="330" t="s">
        <v>3617</v>
      </c>
      <c r="R561" s="255" t="s">
        <v>3618</v>
      </c>
      <c r="S561" s="254"/>
      <c r="T561" s="209"/>
    </row>
    <row r="562" customHeight="1" spans="1:20">
      <c r="A562" s="229">
        <v>550</v>
      </c>
      <c r="B562" s="229" t="s">
        <v>3619</v>
      </c>
      <c r="C562" s="229" t="s">
        <v>3619</v>
      </c>
      <c r="D562" s="267" t="s">
        <v>3620</v>
      </c>
      <c r="E562" s="230">
        <f>VLOOKUP(B562,'NEW JARAK'!$B$2:$H$19998,7,FALSE)</f>
        <v>28.9</v>
      </c>
      <c r="F562" s="232" t="str">
        <f>VLOOKUP(G562,'AREA SPV &amp; AM'!$J$7:$K$22,2,FALSE)</f>
        <v>Triyono Bin Yoso Pawiro</v>
      </c>
      <c r="G562" s="229" t="s">
        <v>33</v>
      </c>
      <c r="H562" s="232" t="str">
        <f>VLOOKUP(I562,'AREA SPV &amp; AM'!$B$7:$C$88,2,FALSE)</f>
        <v>Agus Piali</v>
      </c>
      <c r="I562" s="229" t="s">
        <v>34</v>
      </c>
      <c r="J562" s="250">
        <v>42908</v>
      </c>
      <c r="K562" s="251" t="s">
        <v>3621</v>
      </c>
      <c r="L562" s="252" t="s">
        <v>1530</v>
      </c>
      <c r="M562" s="252" t="s">
        <v>208</v>
      </c>
      <c r="N562" s="252" t="s">
        <v>115</v>
      </c>
      <c r="O562" s="253">
        <v>41314</v>
      </c>
      <c r="P562" s="254" t="s">
        <v>3622</v>
      </c>
      <c r="Q562" s="330" t="s">
        <v>3623</v>
      </c>
      <c r="R562" s="255" t="s">
        <v>3624</v>
      </c>
      <c r="S562" s="229"/>
      <c r="T562" s="209"/>
    </row>
    <row r="563" spans="1:20">
      <c r="A563" s="229">
        <v>551</v>
      </c>
      <c r="B563" s="229" t="s">
        <v>3625</v>
      </c>
      <c r="C563" s="229" t="s">
        <v>3625</v>
      </c>
      <c r="D563" s="267" t="s">
        <v>3626</v>
      </c>
      <c r="E563" s="230">
        <f>VLOOKUP(B563,'NEW JARAK'!$B$2:$H$19998,7,FALSE)</f>
        <v>61.2</v>
      </c>
      <c r="F563" s="232" t="str">
        <f>VLOOKUP(G563,'AREA SPV &amp; AM'!$J$7:$K$22,2,FALSE)</f>
        <v>Triyono Bin Yoso Pawiro</v>
      </c>
      <c r="G563" s="229" t="s">
        <v>33</v>
      </c>
      <c r="H563" s="232" t="str">
        <f>VLOOKUP(I563,'AREA SPV &amp; AM'!$B$7:$C$88,2,FALSE)</f>
        <v>Agus Piali</v>
      </c>
      <c r="I563" s="229" t="s">
        <v>34</v>
      </c>
      <c r="J563" s="250">
        <v>42908</v>
      </c>
      <c r="K563" s="251" t="s">
        <v>3627</v>
      </c>
      <c r="L563" s="252" t="s">
        <v>144</v>
      </c>
      <c r="M563" s="252" t="s">
        <v>37</v>
      </c>
      <c r="N563" s="252" t="s">
        <v>38</v>
      </c>
      <c r="O563" s="253">
        <v>17114</v>
      </c>
      <c r="P563" s="254" t="s">
        <v>3628</v>
      </c>
      <c r="Q563" s="254" t="s">
        <v>3629</v>
      </c>
      <c r="R563" s="255" t="s">
        <v>3630</v>
      </c>
      <c r="S563" s="229"/>
      <c r="T563" s="209"/>
    </row>
    <row r="564" spans="1:20">
      <c r="A564" s="229">
        <v>552</v>
      </c>
      <c r="B564" s="229" t="s">
        <v>3631</v>
      </c>
      <c r="C564" s="229" t="s">
        <v>3631</v>
      </c>
      <c r="D564" s="267" t="s">
        <v>3632</v>
      </c>
      <c r="E564" s="230">
        <f>VLOOKUP(B564,'NEW JARAK'!$B$2:$H$19998,7,FALSE)</f>
        <v>28.8</v>
      </c>
      <c r="F564" s="232" t="str">
        <f>VLOOKUP(G564,'AREA SPV &amp; AM'!$J$7:$K$22,2,FALSE)</f>
        <v>Mahrus</v>
      </c>
      <c r="G564" s="229" t="s">
        <v>141</v>
      </c>
      <c r="H564" s="232" t="str">
        <f>VLOOKUP(I564,'AREA SPV &amp; AM'!$B$7:$C$88,2,FALSE)</f>
        <v>Epi Sumantri</v>
      </c>
      <c r="I564" s="229" t="s">
        <v>142</v>
      </c>
      <c r="J564" s="250">
        <v>42909</v>
      </c>
      <c r="K564" s="251" t="s">
        <v>3633</v>
      </c>
      <c r="L564" s="252" t="s">
        <v>207</v>
      </c>
      <c r="M564" s="252" t="s">
        <v>208</v>
      </c>
      <c r="N564" s="252" t="s">
        <v>115</v>
      </c>
      <c r="O564" s="253">
        <v>41314</v>
      </c>
      <c r="P564" s="254" t="s">
        <v>3634</v>
      </c>
      <c r="Q564" s="254" t="s">
        <v>3635</v>
      </c>
      <c r="R564" s="255" t="s">
        <v>3636</v>
      </c>
      <c r="S564" s="254"/>
      <c r="T564" s="209"/>
    </row>
    <row r="565" spans="1:20">
      <c r="A565" s="229">
        <v>553</v>
      </c>
      <c r="B565" s="229" t="s">
        <v>3637</v>
      </c>
      <c r="C565" s="229" t="s">
        <v>3637</v>
      </c>
      <c r="D565" s="267" t="s">
        <v>3638</v>
      </c>
      <c r="E565" s="230">
        <f>VLOOKUP(B565,'NEW JARAK'!$B$2:$H$19998,7,FALSE)</f>
        <v>51.1</v>
      </c>
      <c r="F565" s="232" t="str">
        <f>VLOOKUP(G565,'AREA SPV &amp; AM'!$J$7:$K$22,2,FALSE)</f>
        <v>Asep Setiawan</v>
      </c>
      <c r="G565" s="229" t="s">
        <v>134</v>
      </c>
      <c r="H565" s="232" t="str">
        <f>VLOOKUP(I565,'AREA SPV &amp; AM'!$B$7:$C$88,2,FALSE)</f>
        <v>Toto Yunianto</v>
      </c>
      <c r="I565" s="229" t="s">
        <v>135</v>
      </c>
      <c r="J565" s="250">
        <v>42938</v>
      </c>
      <c r="K565" s="251" t="s">
        <v>3639</v>
      </c>
      <c r="L565" s="252" t="s">
        <v>865</v>
      </c>
      <c r="M565" s="252" t="s">
        <v>866</v>
      </c>
      <c r="N565" s="252" t="s">
        <v>236</v>
      </c>
      <c r="O565" s="253">
        <v>41264</v>
      </c>
      <c r="P565" s="254" t="s">
        <v>3640</v>
      </c>
      <c r="Q565" s="330" t="s">
        <v>3641</v>
      </c>
      <c r="R565" s="255" t="s">
        <v>3642</v>
      </c>
      <c r="S565" s="229"/>
      <c r="T565" s="209"/>
    </row>
    <row r="566" spans="1:20">
      <c r="A566" s="229">
        <v>554</v>
      </c>
      <c r="B566" s="229" t="s">
        <v>3643</v>
      </c>
      <c r="C566" s="229" t="s">
        <v>3643</v>
      </c>
      <c r="D566" s="267" t="s">
        <v>3644</v>
      </c>
      <c r="E566" s="230">
        <f>VLOOKUP(B566,'NEW JARAK'!$B$2:$H$19998,7,FALSE)</f>
        <v>44.6</v>
      </c>
      <c r="F566" s="232" t="str">
        <f>VLOOKUP(G566,'AREA SPV &amp; AM'!$J$7:$K$22,2,FALSE)</f>
        <v>Imam Wahyudi</v>
      </c>
      <c r="G566" s="229" t="s">
        <v>2953</v>
      </c>
      <c r="H566" s="232" t="str">
        <f>VLOOKUP(I566,'AREA SPV &amp; AM'!$B$7:$C$88,2,FALSE)</f>
        <v>Restu Aditya</v>
      </c>
      <c r="I566" s="229" t="s">
        <v>3645</v>
      </c>
      <c r="J566" s="250">
        <v>42939</v>
      </c>
      <c r="K566" s="251" t="s">
        <v>3646</v>
      </c>
      <c r="L566" s="252" t="s">
        <v>3647</v>
      </c>
      <c r="M566" s="252" t="s">
        <v>3648</v>
      </c>
      <c r="N566" s="252" t="s">
        <v>236</v>
      </c>
      <c r="O566" s="253">
        <v>41252</v>
      </c>
      <c r="P566" s="254" t="s">
        <v>3649</v>
      </c>
      <c r="Q566" s="254" t="s">
        <v>3650</v>
      </c>
      <c r="R566" s="255" t="s">
        <v>3651</v>
      </c>
      <c r="S566" s="229"/>
      <c r="T566" s="209"/>
    </row>
    <row r="567" spans="1:20">
      <c r="A567" s="229">
        <v>555</v>
      </c>
      <c r="B567" s="229" t="s">
        <v>3652</v>
      </c>
      <c r="C567" s="229" t="s">
        <v>3652</v>
      </c>
      <c r="D567" s="267" t="s">
        <v>3653</v>
      </c>
      <c r="E567" s="230">
        <f>VLOOKUP(B567,'NEW JARAK'!$B$2:$H$19998,7,FALSE)</f>
        <v>19.1</v>
      </c>
      <c r="F567" s="232" t="str">
        <f>VLOOKUP(G567,'AREA SPV &amp; AM'!$J$7:$K$22,2,FALSE)</f>
        <v>Suharno</v>
      </c>
      <c r="G567" s="229" t="s">
        <v>78</v>
      </c>
      <c r="H567" s="232" t="str">
        <f>VLOOKUP(I567,'AREA SPV &amp; AM'!$B$7:$C$88,2,FALSE)</f>
        <v>Priyan Muharofian</v>
      </c>
      <c r="I567" s="229" t="s">
        <v>79</v>
      </c>
      <c r="J567" s="250">
        <v>42965</v>
      </c>
      <c r="K567" s="251" t="s">
        <v>3654</v>
      </c>
      <c r="L567" s="252" t="s">
        <v>3655</v>
      </c>
      <c r="M567" s="252" t="s">
        <v>2123</v>
      </c>
      <c r="N567" s="252" t="s">
        <v>353</v>
      </c>
      <c r="O567" s="253">
        <v>41182</v>
      </c>
      <c r="P567" s="254" t="s">
        <v>3656</v>
      </c>
      <c r="Q567" s="254" t="s">
        <v>3657</v>
      </c>
      <c r="R567" s="255" t="s">
        <v>3658</v>
      </c>
      <c r="S567" s="229"/>
      <c r="T567" s="209"/>
    </row>
    <row r="568" customHeight="1" spans="1:20">
      <c r="A568" s="229">
        <v>556</v>
      </c>
      <c r="B568" s="229" t="s">
        <v>3659</v>
      </c>
      <c r="C568" s="229" t="s">
        <v>3659</v>
      </c>
      <c r="D568" s="267" t="s">
        <v>3660</v>
      </c>
      <c r="E568" s="230">
        <f>VLOOKUP(B568,'NEW JARAK'!$B$2:$H$19998,7,FALSE)</f>
        <v>9.1</v>
      </c>
      <c r="F568" s="232" t="str">
        <f>VLOOKUP(G568,'AREA SPV &amp; AM'!$J$7:$K$22,2,FALSE)</f>
        <v>Suyatno</v>
      </c>
      <c r="G568" s="229" t="s">
        <v>273</v>
      </c>
      <c r="H568" s="232" t="str">
        <f>VLOOKUP(I568,'AREA SPV &amp; AM'!$B$7:$C$88,2,FALSE)</f>
        <v>Yana Casyana</v>
      </c>
      <c r="I568" s="229" t="s">
        <v>274</v>
      </c>
      <c r="J568" s="250">
        <v>42968</v>
      </c>
      <c r="K568" s="251" t="s">
        <v>3661</v>
      </c>
      <c r="L568" s="252" t="s">
        <v>1972</v>
      </c>
      <c r="M568" s="252" t="s">
        <v>344</v>
      </c>
      <c r="N568" s="252" t="s">
        <v>115</v>
      </c>
      <c r="O568" s="253">
        <v>41373</v>
      </c>
      <c r="P568" s="254" t="s">
        <v>3662</v>
      </c>
      <c r="Q568" s="254" t="s">
        <v>3663</v>
      </c>
      <c r="R568" s="255" t="s">
        <v>3664</v>
      </c>
      <c r="S568" s="229"/>
      <c r="T568" s="209"/>
    </row>
    <row r="569" spans="1:20">
      <c r="A569" s="229">
        <v>557</v>
      </c>
      <c r="B569" s="229" t="s">
        <v>3665</v>
      </c>
      <c r="C569" s="229" t="s">
        <v>3665</v>
      </c>
      <c r="D569" s="267" t="s">
        <v>3666</v>
      </c>
      <c r="E569" s="230">
        <f>VLOOKUP(B569,'NEW JARAK'!$B$2:$H$19998,7,FALSE)</f>
        <v>6.3</v>
      </c>
      <c r="F569" s="232" t="str">
        <f>VLOOKUP(G569,'AREA SPV &amp; AM'!$J$7:$K$22,2,FALSE)</f>
        <v>Suharno</v>
      </c>
      <c r="G569" s="229" t="s">
        <v>78</v>
      </c>
      <c r="H569" s="232" t="str">
        <f>VLOOKUP(I569,'AREA SPV &amp; AM'!$B$7:$C$88,2,FALSE)</f>
        <v>Rizki Hikmatul Rahmawan</v>
      </c>
      <c r="I569" s="229" t="s">
        <v>120</v>
      </c>
      <c r="J569" s="250">
        <v>42972</v>
      </c>
      <c r="K569" s="251" t="s">
        <v>3667</v>
      </c>
      <c r="L569" s="252" t="s">
        <v>1595</v>
      </c>
      <c r="M569" s="252" t="s">
        <v>344</v>
      </c>
      <c r="N569" s="252" t="s">
        <v>115</v>
      </c>
      <c r="O569" s="253">
        <v>41373</v>
      </c>
      <c r="P569" s="254" t="s">
        <v>3668</v>
      </c>
      <c r="Q569" s="254" t="s">
        <v>3669</v>
      </c>
      <c r="R569" s="255" t="s">
        <v>3670</v>
      </c>
      <c r="S569" s="229"/>
      <c r="T569" s="209"/>
    </row>
    <row r="570" spans="1:20">
      <c r="A570" s="229">
        <v>558</v>
      </c>
      <c r="B570" s="229" t="s">
        <v>3671</v>
      </c>
      <c r="C570" s="229" t="s">
        <v>3671</v>
      </c>
      <c r="D570" s="267" t="s">
        <v>3672</v>
      </c>
      <c r="E570" s="230">
        <f>VLOOKUP(B570,'NEW JARAK'!$B$2:$H$19998,7,FALSE)</f>
        <v>24.5</v>
      </c>
      <c r="F570" s="232" t="str">
        <f>VLOOKUP(G570,'AREA SPV &amp; AM'!$J$7:$K$22,2,FALSE)</f>
        <v>Rochmad Rochmadon</v>
      </c>
      <c r="G570" s="229" t="s">
        <v>312</v>
      </c>
      <c r="H570" s="232" t="str">
        <f>VLOOKUP(I570,'AREA SPV &amp; AM'!$B$7:$C$88,2,FALSE)</f>
        <v>Razief Noor Alhijarah</v>
      </c>
      <c r="I570" s="229" t="s">
        <v>313</v>
      </c>
      <c r="J570" s="250">
        <v>42975</v>
      </c>
      <c r="K570" s="251" t="s">
        <v>3673</v>
      </c>
      <c r="L570" s="252" t="s">
        <v>3674</v>
      </c>
      <c r="M570" s="252" t="s">
        <v>3675</v>
      </c>
      <c r="N570" s="252" t="s">
        <v>353</v>
      </c>
      <c r="O570" s="253">
        <v>41115</v>
      </c>
      <c r="P570" s="254" t="s">
        <v>3676</v>
      </c>
      <c r="Q570" s="330" t="s">
        <v>3677</v>
      </c>
      <c r="R570" s="255" t="s">
        <v>3678</v>
      </c>
      <c r="S570" s="254"/>
      <c r="T570" s="209"/>
    </row>
    <row r="571" s="209" customFormat="1" customHeight="1" spans="1:19">
      <c r="A571" s="229">
        <v>559</v>
      </c>
      <c r="B571" s="229" t="s">
        <v>3679</v>
      </c>
      <c r="C571" s="229" t="s">
        <v>3679</v>
      </c>
      <c r="D571" s="267" t="s">
        <v>3680</v>
      </c>
      <c r="E571" s="230">
        <f>VLOOKUP(B571,'NEW JARAK'!$B$2:$H$19998,7,FALSE)</f>
        <v>5.7</v>
      </c>
      <c r="F571" s="232" t="str">
        <f>VLOOKUP(G571,'AREA SPV &amp; AM'!$J$7:$K$22,2,FALSE)</f>
        <v>Suharno</v>
      </c>
      <c r="G571" s="229" t="s">
        <v>78</v>
      </c>
      <c r="H571" s="232" t="str">
        <f>VLOOKUP(I571,'AREA SPV &amp; AM'!$B$7:$C$88,2,FALSE)</f>
        <v>Priyan Muharofian</v>
      </c>
      <c r="I571" s="229" t="s">
        <v>79</v>
      </c>
      <c r="J571" s="250">
        <v>42976</v>
      </c>
      <c r="K571" s="251" t="s">
        <v>3681</v>
      </c>
      <c r="L571" s="252" t="s">
        <v>3682</v>
      </c>
      <c r="M571" s="252" t="s">
        <v>344</v>
      </c>
      <c r="N571" s="252" t="s">
        <v>115</v>
      </c>
      <c r="O571" s="253">
        <v>41373</v>
      </c>
      <c r="P571" s="254" t="s">
        <v>3683</v>
      </c>
      <c r="Q571" s="254" t="s">
        <v>3684</v>
      </c>
      <c r="R571" s="255" t="s">
        <v>3685</v>
      </c>
      <c r="S571" s="254"/>
    </row>
    <row r="572" customHeight="1" spans="1:20">
      <c r="A572" s="229">
        <v>560</v>
      </c>
      <c r="B572" s="229" t="s">
        <v>3686</v>
      </c>
      <c r="C572" s="229" t="s">
        <v>3686</v>
      </c>
      <c r="D572" s="267" t="s">
        <v>3687</v>
      </c>
      <c r="E572" s="230">
        <f>VLOOKUP(B572,'NEW JARAK'!$B$2:$H$19998,7,FALSE)</f>
        <v>59.5</v>
      </c>
      <c r="F572" s="232" t="str">
        <f>VLOOKUP(G572,'AREA SPV &amp; AM'!$J$7:$K$22,2,FALSE)</f>
        <v>Triyono Bin Yoso Pawiro</v>
      </c>
      <c r="G572" s="229" t="s">
        <v>33</v>
      </c>
      <c r="H572" s="232" t="str">
        <f>VLOOKUP(I572,'AREA SPV &amp; AM'!$B$7:$C$88,2,FALSE)</f>
        <v>Agus Piali</v>
      </c>
      <c r="I572" s="229" t="s">
        <v>34</v>
      </c>
      <c r="J572" s="250">
        <v>42976</v>
      </c>
      <c r="K572" s="251" t="s">
        <v>3688</v>
      </c>
      <c r="L572" s="252" t="s">
        <v>684</v>
      </c>
      <c r="M572" s="252" t="s">
        <v>291</v>
      </c>
      <c r="N572" s="252" t="s">
        <v>49</v>
      </c>
      <c r="O572" s="253">
        <v>17520</v>
      </c>
      <c r="P572" s="254" t="s">
        <v>3689</v>
      </c>
      <c r="Q572" s="254" t="s">
        <v>3690</v>
      </c>
      <c r="R572" s="255" t="s">
        <v>3691</v>
      </c>
      <c r="S572" s="229"/>
      <c r="T572" s="209"/>
    </row>
    <row r="573" spans="1:20">
      <c r="A573" s="229">
        <v>561</v>
      </c>
      <c r="B573" s="229" t="s">
        <v>3692</v>
      </c>
      <c r="C573" s="229" t="s">
        <v>3692</v>
      </c>
      <c r="D573" s="267" t="s">
        <v>3693</v>
      </c>
      <c r="E573" s="230">
        <f>VLOOKUP(B573,'NEW JARAK'!$B$2:$H$19998,7,FALSE)</f>
        <v>61.8</v>
      </c>
      <c r="F573" s="232" t="str">
        <f>VLOOKUP(G573,'AREA SPV &amp; AM'!$J$7:$K$22,2,FALSE)</f>
        <v>Sony Tri Caksono</v>
      </c>
      <c r="G573" s="229" t="s">
        <v>164</v>
      </c>
      <c r="H573" s="232" t="str">
        <f>VLOOKUP(I573,'AREA SPV &amp; AM'!$B$7:$C$88,2,FALSE)</f>
        <v>Ali Mustopa</v>
      </c>
      <c r="I573" s="229" t="s">
        <v>165</v>
      </c>
      <c r="J573" s="250">
        <v>42977</v>
      </c>
      <c r="K573" s="251" t="s">
        <v>3694</v>
      </c>
      <c r="L573" s="252" t="s">
        <v>290</v>
      </c>
      <c r="M573" s="252" t="s">
        <v>291</v>
      </c>
      <c r="N573" s="252" t="s">
        <v>49</v>
      </c>
      <c r="O573" s="253">
        <v>17520</v>
      </c>
      <c r="P573" s="254" t="s">
        <v>3695</v>
      </c>
      <c r="Q573" s="254" t="s">
        <v>3696</v>
      </c>
      <c r="R573" s="255" t="s">
        <v>3697</v>
      </c>
      <c r="S573" s="229"/>
      <c r="T573" s="209"/>
    </row>
    <row r="574" spans="1:20">
      <c r="A574" s="229">
        <v>562</v>
      </c>
      <c r="B574" s="229" t="s">
        <v>3698</v>
      </c>
      <c r="C574" s="229" t="s">
        <v>3698</v>
      </c>
      <c r="D574" s="267" t="s">
        <v>3699</v>
      </c>
      <c r="E574" s="230">
        <f>VLOOKUP(B574,'NEW JARAK'!$B$2:$H$19998,7,FALSE)</f>
        <v>34.6</v>
      </c>
      <c r="F574" s="232" t="str">
        <f>VLOOKUP(G574,'AREA SPV &amp; AM'!$J$7:$K$22,2,FALSE)</f>
        <v>Asep Setiawan</v>
      </c>
      <c r="G574" s="229" t="s">
        <v>134</v>
      </c>
      <c r="H574" s="232" t="str">
        <f>VLOOKUP(I574,'AREA SPV &amp; AM'!$B$7:$C$88,2,FALSE)</f>
        <v>Toto Yunianto</v>
      </c>
      <c r="I574" s="229" t="s">
        <v>135</v>
      </c>
      <c r="J574" s="250">
        <v>42978</v>
      </c>
      <c r="K574" s="251" t="s">
        <v>3700</v>
      </c>
      <c r="L574" s="252" t="s">
        <v>2208</v>
      </c>
      <c r="M574" s="252" t="s">
        <v>988</v>
      </c>
      <c r="N574" s="252" t="s">
        <v>236</v>
      </c>
      <c r="O574" s="253">
        <v>41271</v>
      </c>
      <c r="P574" s="254" t="s">
        <v>3701</v>
      </c>
      <c r="Q574" s="254" t="s">
        <v>3702</v>
      </c>
      <c r="R574" s="255" t="s">
        <v>3703</v>
      </c>
      <c r="S574" s="260"/>
      <c r="T574" s="209"/>
    </row>
    <row r="575" spans="1:20">
      <c r="A575" s="229">
        <v>563</v>
      </c>
      <c r="B575" s="229" t="s">
        <v>3704</v>
      </c>
      <c r="C575" s="229" t="s">
        <v>3704</v>
      </c>
      <c r="D575" s="267" t="s">
        <v>3705</v>
      </c>
      <c r="E575" s="230">
        <f>VLOOKUP(B575,'NEW JARAK'!$B$2:$H$19998,7,FALSE)</f>
        <v>67.1</v>
      </c>
      <c r="F575" s="232" t="str">
        <f>VLOOKUP(G575,'AREA SPV &amp; AM'!$J$7:$K$22,2,FALSE)</f>
        <v>Asep Setiawan</v>
      </c>
      <c r="G575" s="229" t="s">
        <v>134</v>
      </c>
      <c r="H575" s="232" t="str">
        <f>VLOOKUP(I575,'AREA SPV &amp; AM'!$B$7:$C$88,2,FALSE)</f>
        <v>Toto Yunianto</v>
      </c>
      <c r="I575" s="229" t="s">
        <v>135</v>
      </c>
      <c r="J575" s="250">
        <v>42978</v>
      </c>
      <c r="K575" s="251" t="s">
        <v>3706</v>
      </c>
      <c r="L575" s="252" t="s">
        <v>432</v>
      </c>
      <c r="M575" s="252" t="s">
        <v>57</v>
      </c>
      <c r="N575" s="252" t="s">
        <v>38</v>
      </c>
      <c r="O575" s="253">
        <v>17145</v>
      </c>
      <c r="P575" s="254" t="s">
        <v>3707</v>
      </c>
      <c r="Q575" s="330" t="s">
        <v>3708</v>
      </c>
      <c r="R575" s="255" t="s">
        <v>3709</v>
      </c>
      <c r="S575" s="254"/>
      <c r="T575" s="209"/>
    </row>
    <row r="576" spans="1:20">
      <c r="A576" s="229">
        <v>564</v>
      </c>
      <c r="B576" s="229" t="s">
        <v>3710</v>
      </c>
      <c r="C576" s="229" t="s">
        <v>3710</v>
      </c>
      <c r="D576" s="267" t="s">
        <v>3711</v>
      </c>
      <c r="E576" s="230">
        <f>VLOOKUP(B576,'NEW JARAK'!$B$2:$H$19998,7,FALSE)</f>
        <v>35.9</v>
      </c>
      <c r="F576" s="232" t="str">
        <f>VLOOKUP(G576,'AREA SPV &amp; AM'!$J$7:$K$22,2,FALSE)</f>
        <v>Asep Setiawan</v>
      </c>
      <c r="G576" s="229" t="s">
        <v>134</v>
      </c>
      <c r="H576" s="232" t="str">
        <f>VLOOKUP(I576,'AREA SPV &amp; AM'!$B$7:$C$88,2,FALSE)</f>
        <v>Toto Yunianto</v>
      </c>
      <c r="I576" s="229" t="s">
        <v>135</v>
      </c>
      <c r="J576" s="250">
        <v>42998</v>
      </c>
      <c r="K576" s="251" t="s">
        <v>3712</v>
      </c>
      <c r="L576" s="252" t="s">
        <v>3238</v>
      </c>
      <c r="M576" s="252" t="s">
        <v>114</v>
      </c>
      <c r="N576" s="252" t="s">
        <v>115</v>
      </c>
      <c r="O576" s="253">
        <v>41315</v>
      </c>
      <c r="P576" s="254" t="s">
        <v>3713</v>
      </c>
      <c r="Q576" s="254" t="s">
        <v>3714</v>
      </c>
      <c r="R576" s="255" t="s">
        <v>3715</v>
      </c>
      <c r="S576" s="229"/>
      <c r="T576" s="209"/>
    </row>
    <row r="577" spans="1:20">
      <c r="A577" s="229">
        <v>565</v>
      </c>
      <c r="B577" s="229" t="s">
        <v>3716</v>
      </c>
      <c r="C577" s="229" t="s">
        <v>3716</v>
      </c>
      <c r="D577" s="267" t="s">
        <v>3717</v>
      </c>
      <c r="E577" s="230">
        <f>VLOOKUP(B577,'NEW JARAK'!$B$2:$H$19998,7,FALSE)</f>
        <v>32.3</v>
      </c>
      <c r="F577" s="232" t="str">
        <f>VLOOKUP(G577,'AREA SPV &amp; AM'!$J$7:$K$22,2,FALSE)</f>
        <v>Asep Setiawan</v>
      </c>
      <c r="G577" s="229" t="s">
        <v>134</v>
      </c>
      <c r="H577" s="232" t="str">
        <f>VLOOKUP(I577,'AREA SPV &amp; AM'!$B$7:$C$88,2,FALSE)</f>
        <v>Toto Yunianto</v>
      </c>
      <c r="I577" s="229" t="s">
        <v>135</v>
      </c>
      <c r="J577" s="250">
        <v>42998</v>
      </c>
      <c r="K577" s="251" t="s">
        <v>3718</v>
      </c>
      <c r="L577" s="252" t="s">
        <v>1113</v>
      </c>
      <c r="M577" s="252" t="s">
        <v>322</v>
      </c>
      <c r="N577" s="252" t="s">
        <v>115</v>
      </c>
      <c r="O577" s="253">
        <v>41360</v>
      </c>
      <c r="P577" s="254" t="s">
        <v>3719</v>
      </c>
      <c r="Q577" s="330" t="s">
        <v>3720</v>
      </c>
      <c r="R577" s="255" t="s">
        <v>3721</v>
      </c>
      <c r="S577" s="254"/>
      <c r="T577" s="209"/>
    </row>
    <row r="578" spans="1:20">
      <c r="A578" s="229">
        <v>566</v>
      </c>
      <c r="B578" s="229" t="s">
        <v>3722</v>
      </c>
      <c r="C578" s="229" t="s">
        <v>3722</v>
      </c>
      <c r="D578" s="232" t="s">
        <v>3723</v>
      </c>
      <c r="E578" s="230">
        <f>VLOOKUP(B578,'NEW JARAK'!$B$2:$H$19998,7,FALSE)</f>
        <v>51.7</v>
      </c>
      <c r="F578" s="232" t="str">
        <f>VLOOKUP(G578,'AREA SPV &amp; AM'!$J$7:$K$22,2,FALSE)</f>
        <v>Elan Ruslaeni</v>
      </c>
      <c r="G578" s="229" t="s">
        <v>360</v>
      </c>
      <c r="H578" s="232" t="str">
        <f>VLOOKUP(I578,'AREA SPV &amp; AM'!$B$7:$C$88,2,FALSE)</f>
        <v>Irfan Maulana</v>
      </c>
      <c r="I578" s="229" t="s">
        <v>361</v>
      </c>
      <c r="J578" s="250">
        <v>42999</v>
      </c>
      <c r="K578" s="251" t="s">
        <v>3724</v>
      </c>
      <c r="L578" s="252" t="s">
        <v>3725</v>
      </c>
      <c r="M578" s="252" t="s">
        <v>866</v>
      </c>
      <c r="N578" s="252" t="s">
        <v>236</v>
      </c>
      <c r="O578" s="253">
        <v>41264</v>
      </c>
      <c r="P578" s="254" t="s">
        <v>3726</v>
      </c>
      <c r="Q578" s="330" t="s">
        <v>3727</v>
      </c>
      <c r="R578" s="255" t="s">
        <v>3728</v>
      </c>
      <c r="S578" s="260"/>
      <c r="T578" s="209"/>
    </row>
    <row r="579" spans="1:20">
      <c r="A579" s="229">
        <v>567</v>
      </c>
      <c r="B579" s="254" t="s">
        <v>3729</v>
      </c>
      <c r="C579" s="229" t="s">
        <v>3729</v>
      </c>
      <c r="D579" s="267" t="s">
        <v>3730</v>
      </c>
      <c r="E579" s="230">
        <f>VLOOKUP(B579,'NEW JARAK'!$B$2:$H$19998,7,FALSE)</f>
        <v>26.3</v>
      </c>
      <c r="F579" s="232" t="str">
        <f>VLOOKUP(G579,'AREA SPV &amp; AM'!$J$7:$K$22,2,FALSE)</f>
        <v>Triyono Bin Yoso Pawiro</v>
      </c>
      <c r="G579" s="229" t="s">
        <v>33</v>
      </c>
      <c r="H579" s="232" t="str">
        <f>VLOOKUP(I579,'AREA SPV &amp; AM'!$B$7:$C$88,2,FALSE)</f>
        <v>Agus Piali</v>
      </c>
      <c r="I579" s="229" t="s">
        <v>34</v>
      </c>
      <c r="J579" s="250">
        <v>43001</v>
      </c>
      <c r="K579" s="251" t="s">
        <v>3731</v>
      </c>
      <c r="L579" s="252" t="s">
        <v>1088</v>
      </c>
      <c r="M579" s="252" t="s">
        <v>737</v>
      </c>
      <c r="N579" s="252" t="s">
        <v>353</v>
      </c>
      <c r="O579" s="253">
        <v>41167</v>
      </c>
      <c r="P579" s="254" t="s">
        <v>3732</v>
      </c>
      <c r="Q579" s="330" t="s">
        <v>3733</v>
      </c>
      <c r="R579" s="255" t="s">
        <v>3734</v>
      </c>
      <c r="S579" s="229"/>
      <c r="T579" s="209"/>
    </row>
    <row r="580" spans="1:20">
      <c r="A580" s="229">
        <v>568</v>
      </c>
      <c r="B580" s="229" t="s">
        <v>3735</v>
      </c>
      <c r="C580" s="229" t="s">
        <v>3735</v>
      </c>
      <c r="D580" s="267" t="s">
        <v>3736</v>
      </c>
      <c r="E580" s="230">
        <f>VLOOKUP(B580,'NEW JARAK'!$B$2:$H$19998,7,FALSE)</f>
        <v>49.5</v>
      </c>
      <c r="F580" s="232" t="str">
        <f>VLOOKUP(G580,'AREA SPV &amp; AM'!$J$7:$K$22,2,FALSE)</f>
        <v>Asep Setiawan</v>
      </c>
      <c r="G580" s="229" t="s">
        <v>134</v>
      </c>
      <c r="H580" s="232" t="str">
        <f>VLOOKUP(I580,'AREA SPV &amp; AM'!$B$7:$C$88,2,FALSE)</f>
        <v>Toto Yunianto</v>
      </c>
      <c r="I580" s="229" t="s">
        <v>135</v>
      </c>
      <c r="J580" s="250">
        <v>43001</v>
      </c>
      <c r="K580" s="251" t="s">
        <v>3737</v>
      </c>
      <c r="L580" s="252" t="s">
        <v>2046</v>
      </c>
      <c r="M580" s="252" t="s">
        <v>2046</v>
      </c>
      <c r="N580" s="252" t="s">
        <v>236</v>
      </c>
      <c r="O580" s="253">
        <v>41285</v>
      </c>
      <c r="P580" s="254" t="s">
        <v>3738</v>
      </c>
      <c r="Q580" s="330" t="s">
        <v>3739</v>
      </c>
      <c r="R580" s="255" t="s">
        <v>3740</v>
      </c>
      <c r="S580" s="229"/>
      <c r="T580" s="209"/>
    </row>
    <row r="581" spans="1:20">
      <c r="A581" s="229">
        <v>569</v>
      </c>
      <c r="B581" s="229" t="s">
        <v>3741</v>
      </c>
      <c r="C581" s="229" t="s">
        <v>3742</v>
      </c>
      <c r="D581" s="232" t="s">
        <v>3743</v>
      </c>
      <c r="E581" s="230">
        <f>VLOOKUP(B581,'NEW JARAK'!$B$2:$H$19998,7,FALSE)</f>
        <v>26.3</v>
      </c>
      <c r="F581" s="232" t="str">
        <f>VLOOKUP(G581,'AREA SPV &amp; AM'!$J$7:$K$22,2,FALSE)</f>
        <v>Triyono Bin Yoso Pawiro</v>
      </c>
      <c r="G581" s="229" t="s">
        <v>33</v>
      </c>
      <c r="H581" s="232" t="str">
        <f>VLOOKUP(I581,'AREA SPV &amp; AM'!$B$7:$C$88,2,FALSE)</f>
        <v>Agus Piali</v>
      </c>
      <c r="I581" s="229" t="s">
        <v>34</v>
      </c>
      <c r="J581" s="250">
        <v>43008</v>
      </c>
      <c r="K581" s="251" t="s">
        <v>3744</v>
      </c>
      <c r="L581" s="252" t="s">
        <v>1978</v>
      </c>
      <c r="M581" s="252" t="s">
        <v>208</v>
      </c>
      <c r="N581" s="252" t="s">
        <v>115</v>
      </c>
      <c r="O581" s="253">
        <v>41314</v>
      </c>
      <c r="P581" s="254" t="s">
        <v>3745</v>
      </c>
      <c r="Q581" s="254" t="s">
        <v>3746</v>
      </c>
      <c r="R581" s="255" t="s">
        <v>3747</v>
      </c>
      <c r="S581" s="229"/>
      <c r="T581" s="209"/>
    </row>
    <row r="582" customHeight="1" spans="1:20">
      <c r="A582" s="229">
        <v>570</v>
      </c>
      <c r="B582" s="229" t="s">
        <v>3748</v>
      </c>
      <c r="C582" s="229" t="s">
        <v>3748</v>
      </c>
      <c r="D582" s="232" t="s">
        <v>3749</v>
      </c>
      <c r="E582" s="230">
        <f>VLOOKUP(B582,'NEW JARAK'!$B$2:$H$19998,7,FALSE)</f>
        <v>47.9</v>
      </c>
      <c r="F582" s="232" t="str">
        <f>VLOOKUP(G582,'AREA SPV &amp; AM'!$J$7:$K$22,2,FALSE)</f>
        <v>Elan Ruslaeni</v>
      </c>
      <c r="G582" s="229" t="s">
        <v>360</v>
      </c>
      <c r="H582" s="232" t="str">
        <f>VLOOKUP(I582,'AREA SPV &amp; AM'!$B$7:$C$88,2,FALSE)</f>
        <v>Irfan Maulana</v>
      </c>
      <c r="I582" s="229" t="s">
        <v>361</v>
      </c>
      <c r="J582" s="250">
        <v>43008</v>
      </c>
      <c r="K582" s="251" t="s">
        <v>3750</v>
      </c>
      <c r="L582" s="252" t="s">
        <v>3749</v>
      </c>
      <c r="M582" s="252" t="s">
        <v>561</v>
      </c>
      <c r="N582" s="252" t="s">
        <v>236</v>
      </c>
      <c r="O582" s="253">
        <v>41211</v>
      </c>
      <c r="P582" s="254" t="s">
        <v>3751</v>
      </c>
      <c r="Q582" s="330" t="s">
        <v>3752</v>
      </c>
      <c r="R582" s="255" t="s">
        <v>3753</v>
      </c>
      <c r="S582" s="229"/>
      <c r="T582" s="209"/>
    </row>
    <row r="583" spans="1:20">
      <c r="A583" s="229">
        <v>571</v>
      </c>
      <c r="B583" s="229" t="s">
        <v>3754</v>
      </c>
      <c r="C583" s="229" t="s">
        <v>3754</v>
      </c>
      <c r="D583" s="232" t="s">
        <v>3755</v>
      </c>
      <c r="E583" s="230">
        <f>VLOOKUP(B583,'NEW JARAK'!$B$2:$H$19998,7,FALSE)</f>
        <v>28.6</v>
      </c>
      <c r="F583" s="232" t="str">
        <f>VLOOKUP(G583,'AREA SPV &amp; AM'!$J$7:$K$22,2,FALSE)</f>
        <v>Suharno</v>
      </c>
      <c r="G583" s="229" t="s">
        <v>78</v>
      </c>
      <c r="H583" s="232" t="str">
        <f>VLOOKUP(I583,'AREA SPV &amp; AM'!$B$7:$C$88,2,FALSE)</f>
        <v>Rizki Hikmatul Rahmawan</v>
      </c>
      <c r="I583" s="229" t="s">
        <v>120</v>
      </c>
      <c r="J583" s="250">
        <v>43008</v>
      </c>
      <c r="K583" s="251" t="s">
        <v>3756</v>
      </c>
      <c r="L583" s="252" t="s">
        <v>321</v>
      </c>
      <c r="M583" s="252" t="s">
        <v>322</v>
      </c>
      <c r="N583" s="252" t="s">
        <v>115</v>
      </c>
      <c r="O583" s="253">
        <v>41360</v>
      </c>
      <c r="P583" s="254" t="s">
        <v>3757</v>
      </c>
      <c r="Q583" s="330" t="s">
        <v>3758</v>
      </c>
      <c r="R583" s="255" t="s">
        <v>3759</v>
      </c>
      <c r="S583" s="229"/>
      <c r="T583" s="209"/>
    </row>
    <row r="584" spans="1:20">
      <c r="A584" s="229">
        <v>572</v>
      </c>
      <c r="B584" s="270" t="s">
        <v>3760</v>
      </c>
      <c r="C584" s="271" t="s">
        <v>3760</v>
      </c>
      <c r="D584" s="269" t="s">
        <v>3761</v>
      </c>
      <c r="E584" s="230">
        <f>VLOOKUP(B584,'NEW JARAK'!$B$2:$H$19998,7,FALSE)</f>
        <v>5.6</v>
      </c>
      <c r="F584" s="232" t="str">
        <f>VLOOKUP(G584,'AREA SPV &amp; AM'!$J$7:$K$22,2,FALSE)</f>
        <v>Asep Setiawan</v>
      </c>
      <c r="G584" s="229" t="s">
        <v>134</v>
      </c>
      <c r="H584" s="232" t="str">
        <f>VLOOKUP(I584,'AREA SPV &amp; AM'!$B$7:$C$88,2,FALSE)</f>
        <v>Toto Yunianto</v>
      </c>
      <c r="I584" s="229" t="s">
        <v>135</v>
      </c>
      <c r="J584" s="250">
        <v>43029</v>
      </c>
      <c r="K584" s="251" t="s">
        <v>3762</v>
      </c>
      <c r="L584" s="252" t="s">
        <v>478</v>
      </c>
      <c r="M584" s="252" t="s">
        <v>480</v>
      </c>
      <c r="N584" s="252" t="s">
        <v>353</v>
      </c>
      <c r="O584" s="253">
        <v>41181</v>
      </c>
      <c r="P584" s="254" t="s">
        <v>3763</v>
      </c>
      <c r="Q584" s="254" t="s">
        <v>3764</v>
      </c>
      <c r="R584" s="255" t="s">
        <v>3765</v>
      </c>
      <c r="S584" s="229"/>
      <c r="T584" s="209"/>
    </row>
    <row r="585" spans="1:20">
      <c r="A585" s="229">
        <v>573</v>
      </c>
      <c r="B585" s="270" t="s">
        <v>3766</v>
      </c>
      <c r="C585" s="271" t="s">
        <v>3766</v>
      </c>
      <c r="D585" s="269" t="s">
        <v>3767</v>
      </c>
      <c r="E585" s="230">
        <f>VLOOKUP(B585,'NEW JARAK'!$B$2:$H$19998,7,FALSE)</f>
        <v>59.1</v>
      </c>
      <c r="F585" s="232" t="str">
        <f>VLOOKUP(G585,'AREA SPV &amp; AM'!$J$7:$K$22,2,FALSE)</f>
        <v>Agus Hermawan</v>
      </c>
      <c r="G585" s="229" t="s">
        <v>583</v>
      </c>
      <c r="H585" s="232" t="str">
        <f>VLOOKUP(I585,'AREA SPV &amp; AM'!$B$7:$C$88,2,FALSE)</f>
        <v>Ari Sudaryanto</v>
      </c>
      <c r="I585" s="229" t="s">
        <v>584</v>
      </c>
      <c r="J585" s="250">
        <v>43029</v>
      </c>
      <c r="K585" s="251" t="s">
        <v>3768</v>
      </c>
      <c r="L585" s="252" t="s">
        <v>47</v>
      </c>
      <c r="M585" s="252" t="s">
        <v>48</v>
      </c>
      <c r="N585" s="252" t="s">
        <v>49</v>
      </c>
      <c r="O585" s="253">
        <v>17510</v>
      </c>
      <c r="P585" s="254" t="s">
        <v>3769</v>
      </c>
      <c r="Q585" s="330" t="s">
        <v>3770</v>
      </c>
      <c r="R585" s="255" t="s">
        <v>3771</v>
      </c>
      <c r="S585" s="254"/>
      <c r="T585" s="209"/>
    </row>
    <row r="586" customHeight="1" spans="1:20">
      <c r="A586" s="229">
        <v>574</v>
      </c>
      <c r="B586" s="270" t="s">
        <v>3772</v>
      </c>
      <c r="C586" s="271" t="s">
        <v>3772</v>
      </c>
      <c r="D586" s="269" t="s">
        <v>3773</v>
      </c>
      <c r="E586" s="230">
        <f>VLOOKUP(B586,'NEW JARAK'!$B$2:$H$19998,7,FALSE)</f>
        <v>59.2</v>
      </c>
      <c r="F586" s="232" t="str">
        <f>VLOOKUP(G586,'AREA SPV &amp; AM'!$J$7:$K$22,2,FALSE)</f>
        <v>Asep Setiawan</v>
      </c>
      <c r="G586" s="229" t="s">
        <v>134</v>
      </c>
      <c r="H586" s="232" t="str">
        <f>VLOOKUP(I586,'AREA SPV &amp; AM'!$B$7:$C$88,2,FALSE)</f>
        <v>Toto Yunianto</v>
      </c>
      <c r="I586" s="229" t="s">
        <v>135</v>
      </c>
      <c r="J586" s="250">
        <v>43035</v>
      </c>
      <c r="K586" s="251" t="s">
        <v>3774</v>
      </c>
      <c r="L586" s="252" t="s">
        <v>857</v>
      </c>
      <c r="M586" s="252" t="s">
        <v>858</v>
      </c>
      <c r="N586" s="252" t="s">
        <v>49</v>
      </c>
      <c r="O586" s="253">
        <v>17340</v>
      </c>
      <c r="P586" s="254" t="s">
        <v>3775</v>
      </c>
      <c r="Q586" s="330" t="s">
        <v>3776</v>
      </c>
      <c r="R586" s="255" t="s">
        <v>3777</v>
      </c>
      <c r="S586" s="229"/>
      <c r="T586" s="209"/>
    </row>
    <row r="587" s="210" customFormat="1" spans="1:20">
      <c r="A587" s="229">
        <v>575</v>
      </c>
      <c r="B587" s="270" t="s">
        <v>3778</v>
      </c>
      <c r="C587" s="271" t="s">
        <v>3778</v>
      </c>
      <c r="D587" s="269" t="s">
        <v>3779</v>
      </c>
      <c r="E587" s="230">
        <f>VLOOKUP(B587,'NEW JARAK'!$B$2:$H$19998,7,FALSE)</f>
        <v>44</v>
      </c>
      <c r="F587" s="232" t="str">
        <f>VLOOKUP(G587,'AREA SPV &amp; AM'!$J$7:$K$22,2,FALSE)</f>
        <v>Suharno</v>
      </c>
      <c r="G587" s="229" t="s">
        <v>78</v>
      </c>
      <c r="H587" s="232" t="str">
        <f>VLOOKUP(I587,'AREA SPV &amp; AM'!$B$7:$C$88,2,FALSE)</f>
        <v>Rizki Hikmatul Rahmawan</v>
      </c>
      <c r="I587" s="229" t="s">
        <v>120</v>
      </c>
      <c r="J587" s="250">
        <v>43035</v>
      </c>
      <c r="K587" s="251" t="s">
        <v>3780</v>
      </c>
      <c r="L587" s="252" t="s">
        <v>2743</v>
      </c>
      <c r="M587" s="252" t="s">
        <v>1215</v>
      </c>
      <c r="N587" s="252" t="s">
        <v>115</v>
      </c>
      <c r="O587" s="253">
        <v>41352</v>
      </c>
      <c r="P587" s="254" t="s">
        <v>3781</v>
      </c>
      <c r="Q587" s="254" t="s">
        <v>3782</v>
      </c>
      <c r="R587" s="255" t="s">
        <v>3783</v>
      </c>
      <c r="S587" s="229"/>
      <c r="T587" s="209"/>
    </row>
    <row r="588" s="210" customFormat="1" spans="1:20">
      <c r="A588" s="229">
        <v>576</v>
      </c>
      <c r="B588" s="270" t="s">
        <v>3784</v>
      </c>
      <c r="C588" s="271" t="s">
        <v>3784</v>
      </c>
      <c r="D588" s="269" t="s">
        <v>3785</v>
      </c>
      <c r="E588" s="230">
        <f>VLOOKUP(B588,'NEW JARAK'!$B$2:$H$19998,7,FALSE)</f>
        <v>7.2</v>
      </c>
      <c r="F588" s="232" t="str">
        <f>VLOOKUP(G588,'AREA SPV &amp; AM'!$J$7:$K$22,2,FALSE)</f>
        <v>Suharno</v>
      </c>
      <c r="G588" s="229" t="s">
        <v>78</v>
      </c>
      <c r="H588" s="232" t="str">
        <f>VLOOKUP(I588,'AREA SPV &amp; AM'!$B$7:$C$88,2,FALSE)</f>
        <v>Rizki Hikmatul Rahmawan</v>
      </c>
      <c r="I588" s="229" t="s">
        <v>120</v>
      </c>
      <c r="J588" s="250">
        <v>43035</v>
      </c>
      <c r="K588" s="251" t="s">
        <v>3786</v>
      </c>
      <c r="L588" s="252" t="s">
        <v>2269</v>
      </c>
      <c r="M588" s="252" t="s">
        <v>56</v>
      </c>
      <c r="N588" s="252" t="s">
        <v>115</v>
      </c>
      <c r="O588" s="253">
        <v>41376</v>
      </c>
      <c r="P588" s="254" t="s">
        <v>3787</v>
      </c>
      <c r="Q588" s="254" t="s">
        <v>3788</v>
      </c>
      <c r="R588" s="255" t="s">
        <v>3789</v>
      </c>
      <c r="S588" s="229"/>
      <c r="T588" s="209"/>
    </row>
    <row r="589" s="210" customFormat="1" spans="1:20">
      <c r="A589" s="229">
        <v>577</v>
      </c>
      <c r="B589" s="272" t="s">
        <v>3790</v>
      </c>
      <c r="C589" s="273" t="s">
        <v>3790</v>
      </c>
      <c r="D589" s="269" t="s">
        <v>3791</v>
      </c>
      <c r="E589" s="230">
        <f>VLOOKUP(B589,'NEW JARAK'!$B$2:$H$19998,7,FALSE)</f>
        <v>55.8</v>
      </c>
      <c r="F589" s="232" t="str">
        <f>VLOOKUP(G589,'AREA SPV &amp; AM'!$J$7:$K$22,2,FALSE)</f>
        <v>Asep Setiawan</v>
      </c>
      <c r="G589" s="229" t="s">
        <v>134</v>
      </c>
      <c r="H589" s="232" t="str">
        <f>VLOOKUP(I589,'AREA SPV &amp; AM'!$B$7:$C$88,2,FALSE)</f>
        <v>Toto Yunianto</v>
      </c>
      <c r="I589" s="229" t="s">
        <v>135</v>
      </c>
      <c r="J589" s="250">
        <v>43037</v>
      </c>
      <c r="K589" s="251" t="s">
        <v>3792</v>
      </c>
      <c r="L589" s="252" t="s">
        <v>3793</v>
      </c>
      <c r="M589" s="252" t="s">
        <v>1871</v>
      </c>
      <c r="N589" s="252" t="s">
        <v>236</v>
      </c>
      <c r="O589" s="253">
        <v>41265</v>
      </c>
      <c r="P589" s="254" t="s">
        <v>3794</v>
      </c>
      <c r="Q589" s="254" t="s">
        <v>3795</v>
      </c>
      <c r="R589" s="255" t="s">
        <v>3796</v>
      </c>
      <c r="S589" s="229"/>
      <c r="T589" s="209"/>
    </row>
    <row r="590" s="210" customFormat="1" spans="1:20">
      <c r="A590" s="229">
        <v>578</v>
      </c>
      <c r="B590" s="270" t="s">
        <v>3797</v>
      </c>
      <c r="C590" s="271" t="s">
        <v>3797</v>
      </c>
      <c r="D590" s="269" t="s">
        <v>3798</v>
      </c>
      <c r="E590" s="230">
        <f>VLOOKUP(B590,'NEW JARAK'!$B$2:$H$19998,7,FALSE)</f>
        <v>34.3</v>
      </c>
      <c r="F590" s="232" t="str">
        <f>VLOOKUP(G590,'AREA SPV &amp; AM'!$J$7:$K$22,2,FALSE)</f>
        <v>Suharno</v>
      </c>
      <c r="G590" s="229" t="s">
        <v>78</v>
      </c>
      <c r="H590" s="232" t="str">
        <f>VLOOKUP(I590,'AREA SPV &amp; AM'!$B$7:$C$88,2,FALSE)</f>
        <v>Priyan Muharofian</v>
      </c>
      <c r="I590" s="229" t="s">
        <v>79</v>
      </c>
      <c r="J590" s="250">
        <v>43037</v>
      </c>
      <c r="K590" s="251" t="s">
        <v>3799</v>
      </c>
      <c r="L590" s="252" t="s">
        <v>290</v>
      </c>
      <c r="M590" s="252" t="s">
        <v>1543</v>
      </c>
      <c r="N590" s="252" t="s">
        <v>115</v>
      </c>
      <c r="O590" s="253">
        <v>41361</v>
      </c>
      <c r="P590" s="254" t="s">
        <v>3800</v>
      </c>
      <c r="Q590" s="330" t="s">
        <v>3801</v>
      </c>
      <c r="R590" s="255" t="s">
        <v>3802</v>
      </c>
      <c r="S590" s="229"/>
      <c r="T590" s="209"/>
    </row>
    <row r="591" s="210" customFormat="1" spans="1:20">
      <c r="A591" s="229">
        <v>579</v>
      </c>
      <c r="B591" s="270" t="s">
        <v>3803</v>
      </c>
      <c r="C591" s="271" t="s">
        <v>3803</v>
      </c>
      <c r="D591" s="269" t="s">
        <v>3804</v>
      </c>
      <c r="E591" s="230">
        <f>VLOOKUP(B591,'NEW JARAK'!$B$2:$H$19998,7,FALSE)</f>
        <v>60.1</v>
      </c>
      <c r="F591" s="232" t="str">
        <f>VLOOKUP(G591,'AREA SPV &amp; AM'!$J$7:$K$22,2,FALSE)</f>
        <v>Asep Setiawan</v>
      </c>
      <c r="G591" s="229" t="s">
        <v>134</v>
      </c>
      <c r="H591" s="232" t="str">
        <f>VLOOKUP(I591,'AREA SPV &amp; AM'!$B$7:$C$88,2,FALSE)</f>
        <v>Toto Yunianto</v>
      </c>
      <c r="I591" s="229" t="s">
        <v>135</v>
      </c>
      <c r="J591" s="250">
        <v>43037</v>
      </c>
      <c r="K591" s="251" t="s">
        <v>3805</v>
      </c>
      <c r="L591" s="252" t="s">
        <v>290</v>
      </c>
      <c r="M591" s="252" t="s">
        <v>291</v>
      </c>
      <c r="N591" s="252" t="s">
        <v>49</v>
      </c>
      <c r="O591" s="253">
        <v>17520</v>
      </c>
      <c r="P591" s="254" t="s">
        <v>3806</v>
      </c>
      <c r="Q591" s="254" t="s">
        <v>3807</v>
      </c>
      <c r="R591" s="255" t="s">
        <v>3808</v>
      </c>
      <c r="S591" s="229"/>
      <c r="T591" s="209"/>
    </row>
    <row r="592" s="210" customFormat="1" spans="1:20">
      <c r="A592" s="229">
        <v>580</v>
      </c>
      <c r="B592" s="270" t="s">
        <v>3809</v>
      </c>
      <c r="C592" s="271" t="s">
        <v>3809</v>
      </c>
      <c r="D592" s="269" t="s">
        <v>3810</v>
      </c>
      <c r="E592" s="230">
        <f>VLOOKUP(B592,'NEW JARAK'!$B$2:$H$19998,7,FALSE)</f>
        <v>56.4</v>
      </c>
      <c r="F592" s="232" t="str">
        <f>VLOOKUP(G592,'AREA SPV &amp; AM'!$J$7:$K$22,2,FALSE)</f>
        <v>Asep Setiawan</v>
      </c>
      <c r="G592" s="229" t="s">
        <v>134</v>
      </c>
      <c r="H592" s="232" t="str">
        <f>VLOOKUP(I592,'AREA SPV &amp; AM'!$B$7:$C$88,2,FALSE)</f>
        <v>Toto Yunianto</v>
      </c>
      <c r="I592" s="229" t="s">
        <v>135</v>
      </c>
      <c r="J592" s="250">
        <v>43038</v>
      </c>
      <c r="K592" s="251" t="s">
        <v>3811</v>
      </c>
      <c r="L592" s="252" t="s">
        <v>1537</v>
      </c>
      <c r="M592" s="252" t="s">
        <v>48</v>
      </c>
      <c r="N592" s="252" t="s">
        <v>49</v>
      </c>
      <c r="O592" s="253">
        <v>17510</v>
      </c>
      <c r="P592" s="254" t="s">
        <v>3812</v>
      </c>
      <c r="Q592" s="254" t="s">
        <v>3813</v>
      </c>
      <c r="R592" s="255" t="s">
        <v>3814</v>
      </c>
      <c r="S592" s="229"/>
      <c r="T592" s="209"/>
    </row>
    <row r="593" s="210" customFormat="1" spans="1:20">
      <c r="A593" s="229">
        <v>581</v>
      </c>
      <c r="B593" s="270" t="s">
        <v>3815</v>
      </c>
      <c r="C593" s="271" t="s">
        <v>3815</v>
      </c>
      <c r="D593" s="269" t="s">
        <v>3816</v>
      </c>
      <c r="E593" s="230">
        <f>VLOOKUP(B593,'NEW JARAK'!$B$2:$H$19998,7,FALSE)</f>
        <v>28.7</v>
      </c>
      <c r="F593" s="232" t="str">
        <f>VLOOKUP(G593,'AREA SPV &amp; AM'!$J$7:$K$22,2,FALSE)</f>
        <v>Suharno</v>
      </c>
      <c r="G593" s="229" t="s">
        <v>78</v>
      </c>
      <c r="H593" s="232" t="str">
        <f>VLOOKUP(I593,'AREA SPV &amp; AM'!$B$7:$C$88,2,FALSE)</f>
        <v>Rizki Hikmatul Rahmawan</v>
      </c>
      <c r="I593" s="229" t="s">
        <v>120</v>
      </c>
      <c r="J593" s="250">
        <v>43038</v>
      </c>
      <c r="K593" s="251" t="s">
        <v>3817</v>
      </c>
      <c r="L593" s="252" t="s">
        <v>3818</v>
      </c>
      <c r="M593" s="252" t="s">
        <v>352</v>
      </c>
      <c r="N593" s="252" t="s">
        <v>353</v>
      </c>
      <c r="O593" s="253">
        <v>41152</v>
      </c>
      <c r="P593" s="254" t="s">
        <v>3819</v>
      </c>
      <c r="Q593" s="330" t="s">
        <v>3820</v>
      </c>
      <c r="R593" s="255" t="s">
        <v>3821</v>
      </c>
      <c r="S593" s="229"/>
      <c r="T593" s="209"/>
    </row>
    <row r="594" s="210" customFormat="1" spans="1:20">
      <c r="A594" s="229">
        <v>582</v>
      </c>
      <c r="B594" s="270" t="s">
        <v>3822</v>
      </c>
      <c r="C594" s="271" t="s">
        <v>3822</v>
      </c>
      <c r="D594" s="269" t="s">
        <v>3823</v>
      </c>
      <c r="E594" s="230">
        <f>VLOOKUP(B594,'NEW JARAK'!$B$2:$H$19998,7,FALSE)</f>
        <v>15.3</v>
      </c>
      <c r="F594" s="232" t="str">
        <f>VLOOKUP(G594,'AREA SPV &amp; AM'!$J$7:$K$22,2,FALSE)</f>
        <v>Triyono Bin Yoso Pawiro</v>
      </c>
      <c r="G594" s="229" t="s">
        <v>33</v>
      </c>
      <c r="H594" s="232" t="str">
        <f>VLOOKUP(I594,'AREA SPV &amp; AM'!$B$7:$C$88,2,FALSE)</f>
        <v>Agus Piali</v>
      </c>
      <c r="I594" s="229" t="s">
        <v>34</v>
      </c>
      <c r="J594" s="250">
        <v>43038</v>
      </c>
      <c r="K594" s="251" t="s">
        <v>3824</v>
      </c>
      <c r="L594" s="252" t="s">
        <v>3825</v>
      </c>
      <c r="M594" s="252" t="s">
        <v>779</v>
      </c>
      <c r="N594" s="252" t="s">
        <v>353</v>
      </c>
      <c r="O594" s="253">
        <v>41116</v>
      </c>
      <c r="P594" s="254" t="s">
        <v>3826</v>
      </c>
      <c r="Q594" s="254" t="s">
        <v>3826</v>
      </c>
      <c r="R594" s="255" t="s">
        <v>3827</v>
      </c>
      <c r="S594" s="229"/>
      <c r="T594" s="209"/>
    </row>
    <row r="595" s="210" customFormat="1" spans="1:20">
      <c r="A595" s="229">
        <v>583</v>
      </c>
      <c r="B595" s="270" t="s">
        <v>3828</v>
      </c>
      <c r="C595" s="271" t="s">
        <v>3828</v>
      </c>
      <c r="D595" s="269" t="s">
        <v>3829</v>
      </c>
      <c r="E595" s="230">
        <f>VLOOKUP(B595,'NEW JARAK'!$B$2:$H$19998,7,FALSE)</f>
        <v>32.9</v>
      </c>
      <c r="F595" s="232" t="str">
        <f>VLOOKUP(G595,'AREA SPV &amp; AM'!$J$7:$K$22,2,FALSE)</f>
        <v>Achmad Suntoro</v>
      </c>
      <c r="G595" s="229" t="s">
        <v>3830</v>
      </c>
      <c r="H595" s="232" t="str">
        <f>VLOOKUP(I595,'AREA SPV &amp; AM'!$B$7:$C$88,2,FALSE)</f>
        <v>Agus Hermawan</v>
      </c>
      <c r="I595" s="229" t="s">
        <v>3831</v>
      </c>
      <c r="J595" s="250">
        <v>43039</v>
      </c>
      <c r="K595" s="251" t="s">
        <v>3832</v>
      </c>
      <c r="L595" s="252" t="s">
        <v>3833</v>
      </c>
      <c r="M595" s="252" t="s">
        <v>322</v>
      </c>
      <c r="N595" s="252" t="s">
        <v>115</v>
      </c>
      <c r="O595" s="253">
        <v>41360</v>
      </c>
      <c r="P595" s="254" t="s">
        <v>3834</v>
      </c>
      <c r="Q595" s="254" t="s">
        <v>3835</v>
      </c>
      <c r="R595" s="255" t="s">
        <v>3836</v>
      </c>
      <c r="S595" s="229"/>
      <c r="T595" s="209"/>
    </row>
    <row r="596" s="210" customFormat="1" spans="1:20">
      <c r="A596" s="229">
        <v>584</v>
      </c>
      <c r="B596" s="229" t="s">
        <v>3837</v>
      </c>
      <c r="C596" s="229" t="s">
        <v>3837</v>
      </c>
      <c r="D596" s="269" t="s">
        <v>3838</v>
      </c>
      <c r="E596" s="230">
        <f>VLOOKUP(B596,'NEW JARAK'!$B$2:$H$19998,7,FALSE)</f>
        <v>63.6</v>
      </c>
      <c r="F596" s="232" t="str">
        <f>VLOOKUP(G596,'AREA SPV &amp; AM'!$J$7:$K$22,2,FALSE)</f>
        <v>Elan Ruslaeni</v>
      </c>
      <c r="G596" s="229" t="s">
        <v>360</v>
      </c>
      <c r="H596" s="232" t="str">
        <f>VLOOKUP(I596,'AREA SPV &amp; AM'!$B$7:$C$88,2,FALSE)</f>
        <v>Irfan Maulana</v>
      </c>
      <c r="I596" s="229" t="s">
        <v>361</v>
      </c>
      <c r="J596" s="250">
        <v>43039</v>
      </c>
      <c r="K596" s="251" t="s">
        <v>3839</v>
      </c>
      <c r="L596" s="252" t="s">
        <v>235</v>
      </c>
      <c r="M596" s="252" t="s">
        <v>235</v>
      </c>
      <c r="N596" s="252" t="s">
        <v>236</v>
      </c>
      <c r="O596" s="253">
        <v>41281</v>
      </c>
      <c r="P596" s="254" t="s">
        <v>3840</v>
      </c>
      <c r="Q596" s="330" t="s">
        <v>3841</v>
      </c>
      <c r="R596" s="255" t="s">
        <v>3842</v>
      </c>
      <c r="S596" s="229"/>
      <c r="T596" s="209"/>
    </row>
    <row r="597" s="211" customFormat="1" spans="1:20">
      <c r="A597" s="229">
        <v>585</v>
      </c>
      <c r="B597" s="229" t="s">
        <v>3843</v>
      </c>
      <c r="C597" s="229" t="s">
        <v>3843</v>
      </c>
      <c r="D597" s="269" t="s">
        <v>3844</v>
      </c>
      <c r="E597" s="230">
        <f>VLOOKUP(B597,'NEW JARAK'!$B$2:$H$19998,7,FALSE)</f>
        <v>64.8</v>
      </c>
      <c r="F597" s="232" t="str">
        <f>VLOOKUP(G597,'AREA SPV &amp; AM'!$J$7:$K$22,2,FALSE)</f>
        <v>Asep Setiawan</v>
      </c>
      <c r="G597" s="229" t="s">
        <v>134</v>
      </c>
      <c r="H597" s="232" t="str">
        <f>VLOOKUP(I597,'AREA SPV &amp; AM'!$B$7:$C$88,2,FALSE)</f>
        <v>Toto Yunianto</v>
      </c>
      <c r="I597" s="229" t="s">
        <v>135</v>
      </c>
      <c r="J597" s="250">
        <v>43039</v>
      </c>
      <c r="K597" s="251" t="s">
        <v>3845</v>
      </c>
      <c r="L597" s="252" t="s">
        <v>538</v>
      </c>
      <c r="M597" s="252" t="s">
        <v>107</v>
      </c>
      <c r="N597" s="252" t="s">
        <v>38</v>
      </c>
      <c r="O597" s="253">
        <v>17141</v>
      </c>
      <c r="P597" s="254" t="s">
        <v>3846</v>
      </c>
      <c r="Q597" s="254" t="s">
        <v>3847</v>
      </c>
      <c r="R597" s="255" t="s">
        <v>3848</v>
      </c>
      <c r="S597" s="229"/>
      <c r="T597" s="209"/>
    </row>
    <row r="598" s="210" customFormat="1" spans="1:20">
      <c r="A598" s="229">
        <v>586</v>
      </c>
      <c r="B598" s="270" t="s">
        <v>3849</v>
      </c>
      <c r="C598" s="271" t="s">
        <v>3849</v>
      </c>
      <c r="D598" s="269" t="s">
        <v>3850</v>
      </c>
      <c r="E598" s="230">
        <f>VLOOKUP(B598,'NEW JARAK'!$B$2:$H$19998,7,FALSE)</f>
        <v>46.5</v>
      </c>
      <c r="F598" s="232" t="str">
        <f>VLOOKUP(G598,'AREA SPV &amp; AM'!$J$7:$K$22,2,FALSE)</f>
        <v>Asep Setiawan</v>
      </c>
      <c r="G598" s="229" t="s">
        <v>134</v>
      </c>
      <c r="H598" s="232" t="str">
        <f>VLOOKUP(I598,'AREA SPV &amp; AM'!$B$7:$C$88,2,FALSE)</f>
        <v>Toto Yunianto</v>
      </c>
      <c r="I598" s="229" t="s">
        <v>135</v>
      </c>
      <c r="J598" s="250">
        <v>43039</v>
      </c>
      <c r="K598" s="251" t="s">
        <v>3851</v>
      </c>
      <c r="L598" s="252" t="s">
        <v>157</v>
      </c>
      <c r="M598" s="252" t="s">
        <v>95</v>
      </c>
      <c r="N598" s="252" t="s">
        <v>38</v>
      </c>
      <c r="O598" s="253">
        <v>17111</v>
      </c>
      <c r="P598" s="254" t="s">
        <v>3852</v>
      </c>
      <c r="Q598" s="330" t="s">
        <v>3853</v>
      </c>
      <c r="R598" s="255" t="s">
        <v>3854</v>
      </c>
      <c r="S598" s="229"/>
      <c r="T598" s="209"/>
    </row>
    <row r="599" s="210" customFormat="1" spans="1:20">
      <c r="A599" s="229">
        <v>587</v>
      </c>
      <c r="B599" s="270" t="s">
        <v>3855</v>
      </c>
      <c r="C599" s="271" t="s">
        <v>3855</v>
      </c>
      <c r="D599" s="269" t="s">
        <v>3856</v>
      </c>
      <c r="E599" s="230">
        <f>VLOOKUP(B599,'NEW JARAK'!$B$2:$H$19998,7,FALSE)</f>
        <v>66</v>
      </c>
      <c r="F599" s="232" t="str">
        <f>VLOOKUP(G599,'AREA SPV &amp; AM'!$J$7:$K$22,2,FALSE)</f>
        <v>Agus Hermawan</v>
      </c>
      <c r="G599" s="229" t="s">
        <v>583</v>
      </c>
      <c r="H599" s="232" t="str">
        <f>VLOOKUP(I599,'AREA SPV &amp; AM'!$B$7:$C$88,2,FALSE)</f>
        <v>Ari Sudaryanto</v>
      </c>
      <c r="I599" s="229" t="s">
        <v>584</v>
      </c>
      <c r="J599" s="250">
        <v>43039</v>
      </c>
      <c r="K599" s="251" t="s">
        <v>3857</v>
      </c>
      <c r="L599" s="252" t="s">
        <v>586</v>
      </c>
      <c r="M599" s="252" t="s">
        <v>107</v>
      </c>
      <c r="N599" s="252" t="s">
        <v>38</v>
      </c>
      <c r="O599" s="253">
        <v>17147</v>
      </c>
      <c r="P599" s="254" t="s">
        <v>3858</v>
      </c>
      <c r="Q599" s="330" t="s">
        <v>3859</v>
      </c>
      <c r="R599" s="255" t="s">
        <v>3860</v>
      </c>
      <c r="S599" s="229"/>
      <c r="T599" s="209"/>
    </row>
    <row r="600" s="211" customFormat="1" spans="1:20">
      <c r="A600" s="229">
        <v>588</v>
      </c>
      <c r="B600" s="270" t="s">
        <v>3861</v>
      </c>
      <c r="C600" s="271" t="s">
        <v>3861</v>
      </c>
      <c r="D600" s="269" t="s">
        <v>3862</v>
      </c>
      <c r="E600" s="230">
        <f>VLOOKUP(B600,'NEW JARAK'!$B$2:$H$19998,7,FALSE)</f>
        <v>60.5</v>
      </c>
      <c r="F600" s="232" t="str">
        <f>VLOOKUP(G600,'AREA SPV &amp; AM'!$J$7:$K$22,2,FALSE)</f>
        <v>Elan Ruslaeni</v>
      </c>
      <c r="G600" s="229" t="s">
        <v>360</v>
      </c>
      <c r="H600" s="232" t="str">
        <f>VLOOKUP(I600,'AREA SPV &amp; AM'!$B$7:$C$88,2,FALSE)</f>
        <v>Irfan Maulana</v>
      </c>
      <c r="I600" s="229" t="s">
        <v>361</v>
      </c>
      <c r="J600" s="250">
        <v>43039</v>
      </c>
      <c r="K600" s="251" t="s">
        <v>3863</v>
      </c>
      <c r="L600" s="252" t="s">
        <v>144</v>
      </c>
      <c r="M600" s="252" t="s">
        <v>37</v>
      </c>
      <c r="N600" s="252" t="s">
        <v>38</v>
      </c>
      <c r="O600" s="253">
        <v>17114</v>
      </c>
      <c r="P600" s="254" t="s">
        <v>3864</v>
      </c>
      <c r="Q600" s="254" t="s">
        <v>3865</v>
      </c>
      <c r="R600" s="255" t="s">
        <v>3866</v>
      </c>
      <c r="S600" s="229"/>
      <c r="T600" s="209"/>
    </row>
    <row r="601" s="211" customFormat="1" customHeight="1" spans="1:20">
      <c r="A601" s="229">
        <v>589</v>
      </c>
      <c r="B601" s="258" t="s">
        <v>3867</v>
      </c>
      <c r="C601" s="258" t="s">
        <v>3867</v>
      </c>
      <c r="D601" s="269" t="s">
        <v>3868</v>
      </c>
      <c r="E601" s="230">
        <f>VLOOKUP(B601,'NEW JARAK'!$B$2:$H$19998,7,FALSE)</f>
        <v>12.2</v>
      </c>
      <c r="F601" s="232" t="str">
        <f>VLOOKUP(G601,'AREA SPV &amp; AM'!$J$7:$K$22,2,FALSE)</f>
        <v>Triyono Bin Yoso Pawiro</v>
      </c>
      <c r="G601" s="229" t="s">
        <v>33</v>
      </c>
      <c r="H601" s="232" t="str">
        <f>VLOOKUP(I601,'AREA SPV &amp; AM'!$B$7:$C$88,2,FALSE)</f>
        <v>Agus Piali</v>
      </c>
      <c r="I601" s="229" t="s">
        <v>34</v>
      </c>
      <c r="J601" s="250">
        <v>43056</v>
      </c>
      <c r="K601" s="251" t="s">
        <v>3869</v>
      </c>
      <c r="L601" s="252" t="s">
        <v>778</v>
      </c>
      <c r="M601" s="252" t="s">
        <v>779</v>
      </c>
      <c r="N601" s="252" t="s">
        <v>353</v>
      </c>
      <c r="O601" s="253">
        <v>41118</v>
      </c>
      <c r="P601" s="254" t="s">
        <v>3870</v>
      </c>
      <c r="Q601" s="330" t="s">
        <v>3871</v>
      </c>
      <c r="R601" s="255" t="s">
        <v>3872</v>
      </c>
      <c r="S601" s="229"/>
      <c r="T601" s="209"/>
    </row>
    <row r="602" s="211" customFormat="1" spans="1:20">
      <c r="A602" s="229">
        <v>590</v>
      </c>
      <c r="B602" s="258" t="s">
        <v>3873</v>
      </c>
      <c r="C602" s="258" t="s">
        <v>3873</v>
      </c>
      <c r="D602" s="269" t="s">
        <v>3874</v>
      </c>
      <c r="E602" s="230">
        <f>VLOOKUP(B602,'NEW JARAK'!$B$2:$H$19998,7,FALSE)</f>
        <v>25.9</v>
      </c>
      <c r="F602" s="232" t="str">
        <f>VLOOKUP(G602,'AREA SPV &amp; AM'!$J$7:$K$22,2,FALSE)</f>
        <v>Suharno</v>
      </c>
      <c r="G602" s="229" t="s">
        <v>78</v>
      </c>
      <c r="H602" s="232" t="str">
        <f>VLOOKUP(I602,'AREA SPV &amp; AM'!$B$7:$C$88,2,FALSE)</f>
        <v>Rizki Hikmatul Rahmawan</v>
      </c>
      <c r="I602" s="229" t="s">
        <v>120</v>
      </c>
      <c r="J602" s="250">
        <v>43057</v>
      </c>
      <c r="K602" s="251" t="s">
        <v>3875</v>
      </c>
      <c r="L602" s="252" t="s">
        <v>3876</v>
      </c>
      <c r="M602" s="252" t="s">
        <v>779</v>
      </c>
      <c r="N602" s="252" t="s">
        <v>353</v>
      </c>
      <c r="O602" s="253">
        <v>41112</v>
      </c>
      <c r="P602" s="254" t="s">
        <v>3877</v>
      </c>
      <c r="Q602" s="330" t="s">
        <v>3878</v>
      </c>
      <c r="R602" s="255" t="s">
        <v>3879</v>
      </c>
      <c r="S602" s="229"/>
      <c r="T602" s="209"/>
    </row>
    <row r="603" s="211" customFormat="1" customHeight="1" spans="1:20">
      <c r="A603" s="229">
        <v>591</v>
      </c>
      <c r="B603" s="258" t="s">
        <v>3880</v>
      </c>
      <c r="C603" s="258" t="s">
        <v>3880</v>
      </c>
      <c r="D603" s="269" t="s">
        <v>3881</v>
      </c>
      <c r="E603" s="230">
        <f>VLOOKUP(B603,'NEW JARAK'!$B$2:$H$19998,7,FALSE)</f>
        <v>59.5</v>
      </c>
      <c r="F603" s="232" t="str">
        <f>VLOOKUP(G603,'AREA SPV &amp; AM'!$J$7:$K$22,2,FALSE)</f>
        <v>Asep Setiawan</v>
      </c>
      <c r="G603" s="229" t="s">
        <v>134</v>
      </c>
      <c r="H603" s="232" t="str">
        <f>VLOOKUP(I603,'AREA SPV &amp; AM'!$B$7:$C$88,2,FALSE)</f>
        <v>Toto Yunianto</v>
      </c>
      <c r="I603" s="229" t="s">
        <v>135</v>
      </c>
      <c r="J603" s="250">
        <v>43064</v>
      </c>
      <c r="K603" s="251" t="s">
        <v>3882</v>
      </c>
      <c r="L603" s="252" t="s">
        <v>47</v>
      </c>
      <c r="M603" s="252" t="s">
        <v>48</v>
      </c>
      <c r="N603" s="252" t="s">
        <v>49</v>
      </c>
      <c r="O603" s="253">
        <v>17510</v>
      </c>
      <c r="P603" s="254" t="s">
        <v>3883</v>
      </c>
      <c r="Q603" s="254" t="s">
        <v>3884</v>
      </c>
      <c r="R603" s="255" t="s">
        <v>3885</v>
      </c>
      <c r="S603" s="229"/>
      <c r="T603" s="209"/>
    </row>
    <row r="604" s="211" customFormat="1" customHeight="1" spans="1:20">
      <c r="A604" s="229">
        <v>592</v>
      </c>
      <c r="B604" s="258" t="s">
        <v>3886</v>
      </c>
      <c r="C604" s="258" t="s">
        <v>3886</v>
      </c>
      <c r="D604" s="269" t="s">
        <v>3887</v>
      </c>
      <c r="E604" s="230">
        <f>VLOOKUP(B604,'NEW JARAK'!$B$2:$H$19998,7,FALSE)</f>
        <v>61.7</v>
      </c>
      <c r="F604" s="232" t="str">
        <f>VLOOKUP(G604,'AREA SPV &amp; AM'!$J$7:$K$22,2,FALSE)</f>
        <v>Rochmad Rochmadon</v>
      </c>
      <c r="G604" s="229" t="s">
        <v>312</v>
      </c>
      <c r="H604" s="232" t="str">
        <f>VLOOKUP(I604,'AREA SPV &amp; AM'!$B$7:$C$88,2,FALSE)</f>
        <v>Razief Noor Alhijarah</v>
      </c>
      <c r="I604" s="229" t="s">
        <v>313</v>
      </c>
      <c r="J604" s="250">
        <v>43065</v>
      </c>
      <c r="K604" s="251" t="s">
        <v>3888</v>
      </c>
      <c r="L604" s="252" t="s">
        <v>3889</v>
      </c>
      <c r="M604" s="252" t="s">
        <v>3887</v>
      </c>
      <c r="N604" s="252" t="s">
        <v>49</v>
      </c>
      <c r="O604" s="253">
        <v>17621</v>
      </c>
      <c r="P604" s="254" t="s">
        <v>3890</v>
      </c>
      <c r="Q604" s="330" t="s">
        <v>3891</v>
      </c>
      <c r="R604" s="255" t="s">
        <v>3892</v>
      </c>
      <c r="S604" s="229"/>
      <c r="T604" s="209"/>
    </row>
    <row r="605" s="210" customFormat="1" spans="1:20">
      <c r="A605" s="229">
        <v>593</v>
      </c>
      <c r="B605" s="258" t="s">
        <v>3893</v>
      </c>
      <c r="C605" s="258" t="s">
        <v>3893</v>
      </c>
      <c r="D605" s="269" t="s">
        <v>3894</v>
      </c>
      <c r="E605" s="230">
        <f>VLOOKUP(B605,'NEW JARAK'!$B$2:$H$19998,7,FALSE)</f>
        <v>55.9</v>
      </c>
      <c r="F605" s="232" t="str">
        <f>VLOOKUP(G605,'AREA SPV &amp; AM'!$J$7:$K$22,2,FALSE)</f>
        <v>Elan Ruslaeni</v>
      </c>
      <c r="G605" s="229" t="s">
        <v>360</v>
      </c>
      <c r="H605" s="232" t="str">
        <f>VLOOKUP(I605,'AREA SPV &amp; AM'!$B$7:$C$88,2,FALSE)</f>
        <v>Irfan Maulana</v>
      </c>
      <c r="I605" s="229" t="s">
        <v>361</v>
      </c>
      <c r="J605" s="250">
        <v>43066</v>
      </c>
      <c r="K605" s="251" t="s">
        <v>3895</v>
      </c>
      <c r="L605" s="252" t="s">
        <v>1537</v>
      </c>
      <c r="M605" s="252" t="s">
        <v>48</v>
      </c>
      <c r="N605" s="252" t="s">
        <v>49</v>
      </c>
      <c r="O605" s="253">
        <v>17510</v>
      </c>
      <c r="P605" s="254" t="s">
        <v>3896</v>
      </c>
      <c r="Q605" s="254" t="s">
        <v>3897</v>
      </c>
      <c r="R605" s="255" t="s">
        <v>3898</v>
      </c>
      <c r="S605" s="229"/>
      <c r="T605" s="209"/>
    </row>
    <row r="606" s="212" customFormat="1" spans="1:20">
      <c r="A606" s="229">
        <v>594</v>
      </c>
      <c r="B606" s="258" t="s">
        <v>3899</v>
      </c>
      <c r="C606" s="258" t="s">
        <v>3899</v>
      </c>
      <c r="D606" s="269" t="s">
        <v>3900</v>
      </c>
      <c r="E606" s="230">
        <f>VLOOKUP(B606,'NEW JARAK'!$B$2:$H$19998,7,FALSE)</f>
        <v>59.7</v>
      </c>
      <c r="F606" s="232" t="str">
        <f>VLOOKUP(G606,'AREA SPV &amp; AM'!$J$7:$K$22,2,FALSE)</f>
        <v>Rochmad Rochmadon</v>
      </c>
      <c r="G606" s="229" t="s">
        <v>312</v>
      </c>
      <c r="H606" s="232" t="str">
        <f>VLOOKUP(I606,'AREA SPV &amp; AM'!$B$7:$C$88,2,FALSE)</f>
        <v>Razief Noor Alhijarah</v>
      </c>
      <c r="I606" s="229" t="s">
        <v>313</v>
      </c>
      <c r="J606" s="250">
        <v>43067</v>
      </c>
      <c r="K606" s="251" t="s">
        <v>3901</v>
      </c>
      <c r="L606" s="252" t="s">
        <v>252</v>
      </c>
      <c r="M606" s="252" t="s">
        <v>245</v>
      </c>
      <c r="N606" s="252" t="s">
        <v>38</v>
      </c>
      <c r="O606" s="253">
        <v>17155</v>
      </c>
      <c r="P606" s="254" t="s">
        <v>3902</v>
      </c>
      <c r="Q606" s="330" t="s">
        <v>3903</v>
      </c>
      <c r="R606" s="255" t="s">
        <v>3904</v>
      </c>
      <c r="S606" s="229"/>
      <c r="T606" s="209"/>
    </row>
    <row r="607" s="211" customFormat="1" customHeight="1" spans="1:20">
      <c r="A607" s="229">
        <v>595</v>
      </c>
      <c r="B607" s="258" t="s">
        <v>3905</v>
      </c>
      <c r="C607" s="258" t="s">
        <v>3905</v>
      </c>
      <c r="D607" s="269" t="s">
        <v>3906</v>
      </c>
      <c r="E607" s="230">
        <f>VLOOKUP(B607,'NEW JARAK'!$B$2:$H$19998,7,FALSE)</f>
        <v>58.3</v>
      </c>
      <c r="F607" s="232" t="str">
        <f>VLOOKUP(G607,'AREA SPV &amp; AM'!$J$7:$K$22,2,FALSE)</f>
        <v>Elan Ruslaeni</v>
      </c>
      <c r="G607" s="229" t="s">
        <v>360</v>
      </c>
      <c r="H607" s="232" t="str">
        <f>VLOOKUP(I607,'AREA SPV &amp; AM'!$B$7:$C$88,2,FALSE)</f>
        <v>Irfan Maulana</v>
      </c>
      <c r="I607" s="229" t="s">
        <v>361</v>
      </c>
      <c r="J607" s="250">
        <v>43067</v>
      </c>
      <c r="K607" s="251" t="s">
        <v>3907</v>
      </c>
      <c r="L607" s="252" t="s">
        <v>1516</v>
      </c>
      <c r="M607" s="252" t="s">
        <v>858</v>
      </c>
      <c r="N607" s="252" t="s">
        <v>49</v>
      </c>
      <c r="O607" s="253">
        <v>17340</v>
      </c>
      <c r="P607" s="254" t="s">
        <v>3908</v>
      </c>
      <c r="Q607" s="330" t="s">
        <v>3909</v>
      </c>
      <c r="R607" s="255" t="s">
        <v>3910</v>
      </c>
      <c r="S607" s="229"/>
      <c r="T607" s="209"/>
    </row>
    <row r="608" s="211" customFormat="1" customHeight="1" spans="1:20">
      <c r="A608" s="229">
        <v>596</v>
      </c>
      <c r="B608" s="258" t="s">
        <v>3911</v>
      </c>
      <c r="C608" s="258" t="s">
        <v>3911</v>
      </c>
      <c r="D608" s="269" t="s">
        <v>1602</v>
      </c>
      <c r="E608" s="230">
        <f>VLOOKUP(B608,'NEW JARAK'!$B$2:$H$19998,7,FALSE)</f>
        <v>69.3</v>
      </c>
      <c r="F608" s="232" t="str">
        <f>VLOOKUP(G608,'AREA SPV &amp; AM'!$J$7:$K$22,2,FALSE)</f>
        <v>Elan Ruslaeni</v>
      </c>
      <c r="G608" s="229" t="s">
        <v>360</v>
      </c>
      <c r="H608" s="232" t="str">
        <f>VLOOKUP(I608,'AREA SPV &amp; AM'!$B$7:$C$88,2,FALSE)</f>
        <v>Irfan Maulana</v>
      </c>
      <c r="I608" s="229" t="s">
        <v>361</v>
      </c>
      <c r="J608" s="250">
        <v>43067</v>
      </c>
      <c r="K608" s="251" t="s">
        <v>3912</v>
      </c>
      <c r="L608" s="252" t="s">
        <v>1602</v>
      </c>
      <c r="M608" s="252" t="s">
        <v>1602</v>
      </c>
      <c r="N608" s="252" t="s">
        <v>236</v>
      </c>
      <c r="O608" s="253">
        <v>41282</v>
      </c>
      <c r="P608" s="254" t="s">
        <v>3913</v>
      </c>
      <c r="Q608" s="330" t="s">
        <v>3914</v>
      </c>
      <c r="R608" s="255" t="s">
        <v>3915</v>
      </c>
      <c r="S608" s="254"/>
      <c r="T608" s="209"/>
    </row>
    <row r="609" s="211" customFormat="1" customHeight="1" spans="1:20">
      <c r="A609" s="229">
        <v>597</v>
      </c>
      <c r="B609" s="258" t="s">
        <v>3916</v>
      </c>
      <c r="C609" s="258" t="s">
        <v>3916</v>
      </c>
      <c r="D609" s="269" t="s">
        <v>3917</v>
      </c>
      <c r="E609" s="230">
        <f>VLOOKUP(B609,'NEW JARAK'!$B$2:$H$19998,7,FALSE)</f>
        <v>35.4</v>
      </c>
      <c r="F609" s="232" t="str">
        <f>VLOOKUP(G609,'AREA SPV &amp; AM'!$J$7:$K$22,2,FALSE)</f>
        <v>Edi Riswandi</v>
      </c>
      <c r="G609" s="229" t="s">
        <v>62</v>
      </c>
      <c r="H609" s="232" t="str">
        <f>VLOOKUP(I609,'AREA SPV &amp; AM'!$B$7:$C$88,2,FALSE)</f>
        <v>Nur Jamal</v>
      </c>
      <c r="I609" s="229" t="s">
        <v>63</v>
      </c>
      <c r="J609" s="250">
        <v>43067</v>
      </c>
      <c r="K609" s="251" t="s">
        <v>3918</v>
      </c>
      <c r="L609" s="252" t="s">
        <v>3919</v>
      </c>
      <c r="M609" s="252" t="s">
        <v>363</v>
      </c>
      <c r="N609" s="252" t="s">
        <v>353</v>
      </c>
      <c r="O609" s="253">
        <v>41162</v>
      </c>
      <c r="P609" s="254" t="s">
        <v>3920</v>
      </c>
      <c r="Q609" s="330" t="s">
        <v>3921</v>
      </c>
      <c r="R609" s="255" t="s">
        <v>3922</v>
      </c>
      <c r="S609" s="229"/>
      <c r="T609" s="209"/>
    </row>
    <row r="610" s="211" customFormat="1" customHeight="1" spans="1:20">
      <c r="A610" s="229">
        <v>598</v>
      </c>
      <c r="B610" s="258" t="s">
        <v>3923</v>
      </c>
      <c r="C610" s="258" t="s">
        <v>3923</v>
      </c>
      <c r="D610" s="269" t="s">
        <v>3924</v>
      </c>
      <c r="E610" s="230">
        <f>VLOOKUP(B610,'NEW JARAK'!$B$2:$H$19998,7,FALSE)</f>
        <v>34.6</v>
      </c>
      <c r="F610" s="232" t="str">
        <f>VLOOKUP(G610,'AREA SPV &amp; AM'!$J$7:$K$22,2,FALSE)</f>
        <v>Asep Setiawan</v>
      </c>
      <c r="G610" s="229" t="s">
        <v>134</v>
      </c>
      <c r="H610" s="232" t="str">
        <f>VLOOKUP(I610,'AREA SPV &amp; AM'!$B$7:$C$88,2,FALSE)</f>
        <v>Toto Yunianto</v>
      </c>
      <c r="I610" s="229" t="s">
        <v>135</v>
      </c>
      <c r="J610" s="250">
        <v>43067</v>
      </c>
      <c r="K610" s="251" t="s">
        <v>3925</v>
      </c>
      <c r="L610" s="252" t="s">
        <v>3071</v>
      </c>
      <c r="M610" s="252" t="s">
        <v>322</v>
      </c>
      <c r="N610" s="252" t="s">
        <v>115</v>
      </c>
      <c r="O610" s="253">
        <v>41360</v>
      </c>
      <c r="P610" s="254" t="s">
        <v>3926</v>
      </c>
      <c r="Q610" s="330" t="s">
        <v>3927</v>
      </c>
      <c r="R610" s="255" t="s">
        <v>3928</v>
      </c>
      <c r="S610" s="229"/>
      <c r="T610" s="209"/>
    </row>
    <row r="611" s="210" customFormat="1" spans="1:20">
      <c r="A611" s="229">
        <v>599</v>
      </c>
      <c r="B611" s="258" t="s">
        <v>3929</v>
      </c>
      <c r="C611" s="258" t="s">
        <v>3929</v>
      </c>
      <c r="D611" s="269" t="s">
        <v>3930</v>
      </c>
      <c r="E611" s="230">
        <f>VLOOKUP(B611,'NEW JARAK'!$B$2:$H$19998,7,FALSE)</f>
        <v>57.3</v>
      </c>
      <c r="F611" s="232" t="str">
        <f>VLOOKUP(G611,'AREA SPV &amp; AM'!$J$7:$K$22,2,FALSE)</f>
        <v>Suharno</v>
      </c>
      <c r="G611" s="229" t="s">
        <v>78</v>
      </c>
      <c r="H611" s="232" t="str">
        <f>VLOOKUP(I611,'AREA SPV &amp; AM'!$B$7:$C$88,2,FALSE)</f>
        <v>Rizki Hikmatul Rahmawan</v>
      </c>
      <c r="I611" s="229" t="s">
        <v>120</v>
      </c>
      <c r="J611" s="250">
        <v>43069</v>
      </c>
      <c r="K611" s="251" t="s">
        <v>3931</v>
      </c>
      <c r="L611" s="252" t="s">
        <v>1516</v>
      </c>
      <c r="M611" s="252" t="s">
        <v>858</v>
      </c>
      <c r="N611" s="252" t="s">
        <v>49</v>
      </c>
      <c r="O611" s="253">
        <v>17340</v>
      </c>
      <c r="P611" s="254" t="s">
        <v>3932</v>
      </c>
      <c r="Q611" s="330" t="s">
        <v>3933</v>
      </c>
      <c r="R611" s="255" t="s">
        <v>3934</v>
      </c>
      <c r="S611" s="254"/>
      <c r="T611" s="209"/>
    </row>
    <row r="612" customHeight="1" spans="1:20">
      <c r="A612" s="229">
        <v>600</v>
      </c>
      <c r="B612" s="258" t="s">
        <v>3935</v>
      </c>
      <c r="C612" s="258" t="s">
        <v>3935</v>
      </c>
      <c r="D612" s="269" t="s">
        <v>3936</v>
      </c>
      <c r="E612" s="230">
        <f>VLOOKUP(B612,'NEW JARAK'!$B$2:$H$19998,7,FALSE)</f>
        <v>45.6</v>
      </c>
      <c r="F612" s="232" t="str">
        <f>VLOOKUP(G612,'AREA SPV &amp; AM'!$J$7:$K$22,2,FALSE)</f>
        <v>Suharno</v>
      </c>
      <c r="G612" s="229" t="s">
        <v>78</v>
      </c>
      <c r="H612" s="232" t="str">
        <f>VLOOKUP(I612,'AREA SPV &amp; AM'!$B$7:$C$88,2,FALSE)</f>
        <v>Rizki Hikmatul Rahmawan</v>
      </c>
      <c r="I612" s="229" t="s">
        <v>120</v>
      </c>
      <c r="J612" s="250">
        <v>43069</v>
      </c>
      <c r="K612" s="251" t="s">
        <v>3937</v>
      </c>
      <c r="L612" s="252" t="s">
        <v>335</v>
      </c>
      <c r="M612" s="252" t="s">
        <v>335</v>
      </c>
      <c r="N612" s="252" t="s">
        <v>236</v>
      </c>
      <c r="O612" s="253">
        <v>41250</v>
      </c>
      <c r="P612" s="254" t="s">
        <v>3938</v>
      </c>
      <c r="Q612" s="330" t="s">
        <v>3939</v>
      </c>
      <c r="R612" s="255" t="s">
        <v>3940</v>
      </c>
      <c r="S612" s="229"/>
      <c r="T612" s="209"/>
    </row>
    <row r="613" customHeight="1" spans="1:20">
      <c r="A613" s="229">
        <v>601</v>
      </c>
      <c r="B613" s="258" t="s">
        <v>3941</v>
      </c>
      <c r="C613" s="258" t="s">
        <v>3941</v>
      </c>
      <c r="D613" s="269" t="s">
        <v>3942</v>
      </c>
      <c r="E613" s="230">
        <f>VLOOKUP(B613,'NEW JARAK'!$B$2:$H$19998,7,FALSE)</f>
        <v>9.4</v>
      </c>
      <c r="F613" s="232" t="str">
        <f>VLOOKUP(G613,'AREA SPV &amp; AM'!$J$7:$K$22,2,FALSE)</f>
        <v>Elan Ruslaeni</v>
      </c>
      <c r="G613" s="229" t="s">
        <v>360</v>
      </c>
      <c r="H613" s="232" t="str">
        <f>VLOOKUP(I613,'AREA SPV &amp; AM'!$B$7:$C$88,2,FALSE)</f>
        <v>Irfan Maulana</v>
      </c>
      <c r="I613" s="229" t="s">
        <v>361</v>
      </c>
      <c r="J613" s="250">
        <v>43069</v>
      </c>
      <c r="K613" s="251" t="s">
        <v>3943</v>
      </c>
      <c r="L613" s="252" t="s">
        <v>343</v>
      </c>
      <c r="M613" s="252" t="s">
        <v>344</v>
      </c>
      <c r="N613" s="252" t="s">
        <v>115</v>
      </c>
      <c r="O613" s="253">
        <v>41373</v>
      </c>
      <c r="P613" s="254" t="s">
        <v>3944</v>
      </c>
      <c r="Q613" s="254" t="s">
        <v>3945</v>
      </c>
      <c r="R613" s="255" t="s">
        <v>3946</v>
      </c>
      <c r="S613" s="229"/>
      <c r="T613" s="209"/>
    </row>
    <row r="614" customHeight="1" spans="1:20">
      <c r="A614" s="229">
        <v>602</v>
      </c>
      <c r="B614" s="258" t="s">
        <v>3947</v>
      </c>
      <c r="C614" s="258" t="s">
        <v>3947</v>
      </c>
      <c r="D614" s="269" t="s">
        <v>3948</v>
      </c>
      <c r="E614" s="230">
        <f>VLOOKUP(B614,'NEW JARAK'!$B$2:$H$19998,7,FALSE)</f>
        <v>10.3</v>
      </c>
      <c r="F614" s="232" t="str">
        <f>VLOOKUP(G614,'AREA SPV &amp; AM'!$J$7:$K$22,2,FALSE)</f>
        <v>Suharno</v>
      </c>
      <c r="G614" s="229" t="s">
        <v>78</v>
      </c>
      <c r="H614" s="232" t="str">
        <f>VLOOKUP(I614,'AREA SPV &amp; AM'!$B$7:$C$88,2,FALSE)</f>
        <v>Rizki Hikmatul Rahmawan</v>
      </c>
      <c r="I614" s="229" t="s">
        <v>120</v>
      </c>
      <c r="J614" s="250">
        <v>43069</v>
      </c>
      <c r="K614" s="251" t="s">
        <v>3949</v>
      </c>
      <c r="L614" s="252" t="s">
        <v>3156</v>
      </c>
      <c r="M614" s="252" t="s">
        <v>56</v>
      </c>
      <c r="N614" s="252" t="s">
        <v>115</v>
      </c>
      <c r="O614" s="253">
        <v>41376</v>
      </c>
      <c r="P614" s="254" t="s">
        <v>3950</v>
      </c>
      <c r="Q614" s="254" t="s">
        <v>3951</v>
      </c>
      <c r="R614" s="255" t="s">
        <v>3952</v>
      </c>
      <c r="S614" s="254"/>
      <c r="T614" s="209"/>
    </row>
    <row r="615" customHeight="1" spans="1:20">
      <c r="A615" s="229">
        <v>603</v>
      </c>
      <c r="B615" s="258" t="s">
        <v>3953</v>
      </c>
      <c r="C615" s="258" t="s">
        <v>3953</v>
      </c>
      <c r="D615" s="269" t="s">
        <v>3954</v>
      </c>
      <c r="E615" s="230">
        <f>VLOOKUP(B615,'NEW JARAK'!$B$2:$H$19998,7,FALSE)</f>
        <v>42.8</v>
      </c>
      <c r="F615" s="232" t="str">
        <f>VLOOKUP(G615,'AREA SPV &amp; AM'!$J$7:$K$22,2,FALSE)</f>
        <v>Asep Setiawan</v>
      </c>
      <c r="G615" s="229" t="s">
        <v>134</v>
      </c>
      <c r="H615" s="232" t="str">
        <f>VLOOKUP(I615,'AREA SPV &amp; AM'!$B$7:$C$88,2,FALSE)</f>
        <v>Toto Yunianto</v>
      </c>
      <c r="I615" s="229" t="s">
        <v>135</v>
      </c>
      <c r="J615" s="250">
        <v>43069</v>
      </c>
      <c r="K615" s="251" t="s">
        <v>3955</v>
      </c>
      <c r="L615" s="252" t="s">
        <v>996</v>
      </c>
      <c r="M615" s="252" t="s">
        <v>996</v>
      </c>
      <c r="N615" s="252" t="s">
        <v>353</v>
      </c>
      <c r="O615" s="253">
        <v>41163</v>
      </c>
      <c r="P615" s="254" t="s">
        <v>3956</v>
      </c>
      <c r="Q615" s="330" t="s">
        <v>3957</v>
      </c>
      <c r="R615" s="255" t="s">
        <v>3958</v>
      </c>
      <c r="S615" s="229"/>
      <c r="T615" s="209"/>
    </row>
    <row r="616" customHeight="1" spans="1:20">
      <c r="A616" s="229">
        <v>604</v>
      </c>
      <c r="B616" s="258" t="s">
        <v>3959</v>
      </c>
      <c r="C616" s="258" t="s">
        <v>3959</v>
      </c>
      <c r="D616" s="269" t="s">
        <v>3960</v>
      </c>
      <c r="E616" s="230">
        <f>VLOOKUP(B616,'NEW JARAK'!$B$2:$H$19998,7,FALSE)</f>
        <v>8.2</v>
      </c>
      <c r="F616" s="232" t="str">
        <f>VLOOKUP(G616,'AREA SPV &amp; AM'!$J$7:$K$22,2,FALSE)</f>
        <v>Suharno</v>
      </c>
      <c r="G616" s="229" t="s">
        <v>78</v>
      </c>
      <c r="H616" s="232" t="str">
        <f>VLOOKUP(I616,'AREA SPV &amp; AM'!$B$7:$C$88,2,FALSE)</f>
        <v>Rizki Hikmatul Rahmawan</v>
      </c>
      <c r="I616" s="229" t="s">
        <v>120</v>
      </c>
      <c r="J616" s="250">
        <v>43069</v>
      </c>
      <c r="K616" s="251" t="s">
        <v>3961</v>
      </c>
      <c r="L616" s="252" t="s">
        <v>1029</v>
      </c>
      <c r="M616" s="252" t="s">
        <v>56</v>
      </c>
      <c r="N616" s="252" t="s">
        <v>115</v>
      </c>
      <c r="O616" s="253">
        <v>41376</v>
      </c>
      <c r="P616" s="254" t="s">
        <v>3962</v>
      </c>
      <c r="Q616" s="254" t="s">
        <v>3963</v>
      </c>
      <c r="R616" s="255" t="s">
        <v>3964</v>
      </c>
      <c r="S616" s="229"/>
      <c r="T616" s="209"/>
    </row>
    <row r="617" customHeight="1" spans="1:20">
      <c r="A617" s="229">
        <v>605</v>
      </c>
      <c r="B617" s="258" t="s">
        <v>3965</v>
      </c>
      <c r="C617" s="258" t="s">
        <v>3965</v>
      </c>
      <c r="D617" s="269" t="s">
        <v>3966</v>
      </c>
      <c r="E617" s="230">
        <f>VLOOKUP(B617,'NEW JARAK'!$B$2:$H$19998,7,FALSE)</f>
        <v>59.7</v>
      </c>
      <c r="F617" s="232" t="str">
        <f>VLOOKUP(G617,'AREA SPV &amp; AM'!$J$7:$K$22,2,FALSE)</f>
        <v>Suharno</v>
      </c>
      <c r="G617" s="229" t="s">
        <v>78</v>
      </c>
      <c r="H617" s="232" t="str">
        <f>VLOOKUP(I617,'AREA SPV &amp; AM'!$B$7:$C$88,2,FALSE)</f>
        <v>Priyan Muharofian</v>
      </c>
      <c r="I617" s="229" t="s">
        <v>79</v>
      </c>
      <c r="J617" s="250">
        <v>43069</v>
      </c>
      <c r="K617" s="251" t="s">
        <v>3967</v>
      </c>
      <c r="L617" s="252" t="s">
        <v>47</v>
      </c>
      <c r="M617" s="252" t="s">
        <v>48</v>
      </c>
      <c r="N617" s="252" t="s">
        <v>49</v>
      </c>
      <c r="O617" s="253">
        <v>17510</v>
      </c>
      <c r="P617" s="254" t="s">
        <v>3968</v>
      </c>
      <c r="Q617" s="330" t="s">
        <v>3969</v>
      </c>
      <c r="R617" s="255" t="s">
        <v>3970</v>
      </c>
      <c r="S617" s="254"/>
      <c r="T617" s="209"/>
    </row>
    <row r="618" customHeight="1" spans="1:20">
      <c r="A618" s="229">
        <v>606</v>
      </c>
      <c r="B618" s="258" t="s">
        <v>3971</v>
      </c>
      <c r="C618" s="258" t="s">
        <v>3971</v>
      </c>
      <c r="D618" s="269" t="s">
        <v>3972</v>
      </c>
      <c r="E618" s="230">
        <f>VLOOKUP(B618,'NEW JARAK'!$B$2:$H$19998,7,FALSE)</f>
        <v>65.8</v>
      </c>
      <c r="F618" s="232" t="str">
        <f>VLOOKUP(G618,'AREA SPV &amp; AM'!$J$7:$K$22,2,FALSE)</f>
        <v>Suharno</v>
      </c>
      <c r="G618" s="229" t="s">
        <v>78</v>
      </c>
      <c r="H618" s="232" t="str">
        <f>VLOOKUP(I618,'AREA SPV &amp; AM'!$B$7:$C$88,2,FALSE)</f>
        <v>Rizki Hikmatul Rahmawan</v>
      </c>
      <c r="I618" s="229" t="s">
        <v>120</v>
      </c>
      <c r="J618" s="250">
        <v>43069</v>
      </c>
      <c r="K618" s="251" t="s">
        <v>3973</v>
      </c>
      <c r="L618" s="252" t="s">
        <v>36</v>
      </c>
      <c r="M618" s="252" t="s">
        <v>37</v>
      </c>
      <c r="N618" s="252" t="s">
        <v>38</v>
      </c>
      <c r="O618" s="253">
        <v>17116</v>
      </c>
      <c r="P618" s="254" t="s">
        <v>3974</v>
      </c>
      <c r="Q618" s="254" t="s">
        <v>3975</v>
      </c>
      <c r="R618" s="255" t="s">
        <v>3976</v>
      </c>
      <c r="S618" s="254"/>
      <c r="T618" s="209"/>
    </row>
    <row r="619" customHeight="1" spans="1:20">
      <c r="A619" s="229">
        <v>607</v>
      </c>
      <c r="B619" s="258" t="s">
        <v>3977</v>
      </c>
      <c r="C619" s="258" t="s">
        <v>3977</v>
      </c>
      <c r="D619" s="269" t="s">
        <v>3978</v>
      </c>
      <c r="E619" s="230">
        <f>VLOOKUP(B619,'NEW JARAK'!$B$2:$H$19998,7,FALSE)</f>
        <v>47.2</v>
      </c>
      <c r="F619" s="232" t="str">
        <f>VLOOKUP(G619,'AREA SPV &amp; AM'!$J$7:$K$22,2,FALSE)</f>
        <v>Agus Hermawan</v>
      </c>
      <c r="G619" s="229" t="s">
        <v>583</v>
      </c>
      <c r="H619" s="232" t="str">
        <f>VLOOKUP(I619,'AREA SPV &amp; AM'!$B$7:$C$88,2,FALSE)</f>
        <v>Ari Sudaryanto</v>
      </c>
      <c r="I619" s="229" t="s">
        <v>584</v>
      </c>
      <c r="J619" s="250">
        <v>43093</v>
      </c>
      <c r="K619" s="251" t="s">
        <v>3979</v>
      </c>
      <c r="L619" s="252" t="s">
        <v>558</v>
      </c>
      <c r="M619" s="252" t="s">
        <v>561</v>
      </c>
      <c r="N619" s="252" t="s">
        <v>236</v>
      </c>
      <c r="O619" s="253">
        <v>41215</v>
      </c>
      <c r="P619" s="254" t="s">
        <v>3980</v>
      </c>
      <c r="Q619" s="330" t="s">
        <v>3981</v>
      </c>
      <c r="R619" s="255" t="s">
        <v>3982</v>
      </c>
      <c r="S619" s="229"/>
      <c r="T619" s="209"/>
    </row>
    <row r="620" customHeight="1" spans="1:20">
      <c r="A620" s="229">
        <v>608</v>
      </c>
      <c r="B620" s="258" t="s">
        <v>3983</v>
      </c>
      <c r="C620" s="258" t="s">
        <v>3983</v>
      </c>
      <c r="D620" s="269" t="s">
        <v>3984</v>
      </c>
      <c r="E620" s="230">
        <f>VLOOKUP(B620,'NEW JARAK'!$B$2:$H$19998,7,FALSE)</f>
        <v>37.3</v>
      </c>
      <c r="F620" s="232" t="str">
        <f>VLOOKUP(G620,'AREA SPV &amp; AM'!$J$7:$K$22,2,FALSE)</f>
        <v>Suharno</v>
      </c>
      <c r="G620" s="229" t="s">
        <v>78</v>
      </c>
      <c r="H620" s="232" t="str">
        <f>VLOOKUP(I620,'AREA SPV &amp; AM'!$B$7:$C$88,2,FALSE)</f>
        <v>Priyan Muharofian</v>
      </c>
      <c r="I620" s="229" t="s">
        <v>79</v>
      </c>
      <c r="J620" s="250">
        <v>43095</v>
      </c>
      <c r="K620" s="251" t="s">
        <v>3985</v>
      </c>
      <c r="L620" s="252" t="s">
        <v>453</v>
      </c>
      <c r="M620" s="252" t="s">
        <v>114</v>
      </c>
      <c r="N620" s="252" t="s">
        <v>115</v>
      </c>
      <c r="O620" s="253">
        <v>41312</v>
      </c>
      <c r="P620" s="254" t="s">
        <v>3986</v>
      </c>
      <c r="Q620" s="330" t="s">
        <v>3987</v>
      </c>
      <c r="R620" s="255" t="s">
        <v>3988</v>
      </c>
      <c r="S620" s="229"/>
      <c r="T620" s="209"/>
    </row>
    <row r="621" customHeight="1" spans="1:20">
      <c r="A621" s="229">
        <v>609</v>
      </c>
      <c r="B621" s="258" t="s">
        <v>3989</v>
      </c>
      <c r="C621" s="258" t="s">
        <v>3989</v>
      </c>
      <c r="D621" s="269" t="s">
        <v>3990</v>
      </c>
      <c r="E621" s="230">
        <f>VLOOKUP(B621,'NEW JARAK'!$B$2:$H$19998,7,FALSE)</f>
        <v>60.9</v>
      </c>
      <c r="F621" s="232" t="str">
        <f>VLOOKUP(G621,'AREA SPV &amp; AM'!$J$7:$K$22,2,FALSE)</f>
        <v>Edi Riswandi</v>
      </c>
      <c r="G621" s="229" t="s">
        <v>62</v>
      </c>
      <c r="H621" s="232" t="str">
        <f>VLOOKUP(I621,'AREA SPV &amp; AM'!$B$7:$C$88,2,FALSE)</f>
        <v>Stefanus</v>
      </c>
      <c r="I621" s="229" t="s">
        <v>3991</v>
      </c>
      <c r="J621" s="250">
        <v>43097</v>
      </c>
      <c r="K621" s="251" t="s">
        <v>3992</v>
      </c>
      <c r="L621" s="252" t="s">
        <v>94</v>
      </c>
      <c r="M621" s="252" t="s">
        <v>95</v>
      </c>
      <c r="N621" s="252" t="s">
        <v>38</v>
      </c>
      <c r="O621" s="253">
        <v>17113</v>
      </c>
      <c r="P621" s="254" t="s">
        <v>3993</v>
      </c>
      <c r="Q621" s="254" t="s">
        <v>3994</v>
      </c>
      <c r="R621" s="255" t="s">
        <v>3995</v>
      </c>
      <c r="S621" s="229"/>
      <c r="T621" s="209"/>
    </row>
    <row r="622" customHeight="1" spans="1:20">
      <c r="A622" s="229">
        <v>610</v>
      </c>
      <c r="B622" s="258" t="s">
        <v>3996</v>
      </c>
      <c r="C622" s="258" t="s">
        <v>3996</v>
      </c>
      <c r="D622" s="269" t="s">
        <v>3997</v>
      </c>
      <c r="E622" s="230">
        <f>VLOOKUP(B622,'NEW JARAK'!$B$2:$H$19998,7,FALSE)</f>
        <v>63.7</v>
      </c>
      <c r="F622" s="232" t="str">
        <f>VLOOKUP(G622,'AREA SPV &amp; AM'!$J$7:$K$22,2,FALSE)</f>
        <v>Triyono Bin Yoso Pawiro</v>
      </c>
      <c r="G622" s="229" t="s">
        <v>33</v>
      </c>
      <c r="H622" s="232" t="str">
        <f>VLOOKUP(I622,'AREA SPV &amp; AM'!$B$7:$C$88,2,FALSE)</f>
        <v>Agus Piali</v>
      </c>
      <c r="I622" s="229" t="s">
        <v>34</v>
      </c>
      <c r="J622" s="250">
        <v>43098</v>
      </c>
      <c r="K622" s="251" t="s">
        <v>3998</v>
      </c>
      <c r="L622" s="252" t="s">
        <v>36</v>
      </c>
      <c r="M622" s="252" t="s">
        <v>37</v>
      </c>
      <c r="N622" s="252" t="s">
        <v>38</v>
      </c>
      <c r="O622" s="253">
        <v>17116</v>
      </c>
      <c r="P622" s="254" t="s">
        <v>3999</v>
      </c>
      <c r="Q622" s="254" t="s">
        <v>4000</v>
      </c>
      <c r="R622" s="255" t="s">
        <v>4001</v>
      </c>
      <c r="S622" s="229"/>
      <c r="T622" s="209"/>
    </row>
    <row r="623" customHeight="1" spans="1:20">
      <c r="A623" s="229">
        <v>611</v>
      </c>
      <c r="B623" s="258" t="s">
        <v>4002</v>
      </c>
      <c r="C623" s="258" t="s">
        <v>4002</v>
      </c>
      <c r="D623" s="269" t="s">
        <v>4003</v>
      </c>
      <c r="E623" s="230">
        <f>VLOOKUP(B623,'NEW JARAK'!$B$2:$H$19998,7,FALSE)</f>
        <v>15.8</v>
      </c>
      <c r="F623" s="232" t="str">
        <f>VLOOKUP(G623,'AREA SPV &amp; AM'!$J$7:$K$22,2,FALSE)</f>
        <v>Sony Tri Caksono</v>
      </c>
      <c r="G623" s="229" t="s">
        <v>164</v>
      </c>
      <c r="H623" s="232" t="str">
        <f>VLOOKUP(I623,'AREA SPV &amp; AM'!$B$7:$C$88,2,FALSE)</f>
        <v>Ali Mustopa</v>
      </c>
      <c r="I623" s="229" t="s">
        <v>165</v>
      </c>
      <c r="J623" s="250">
        <v>43100</v>
      </c>
      <c r="K623" s="251" t="s">
        <v>4004</v>
      </c>
      <c r="L623" s="252" t="s">
        <v>3825</v>
      </c>
      <c r="M623" s="252" t="s">
        <v>779</v>
      </c>
      <c r="N623" s="252" t="s">
        <v>353</v>
      </c>
      <c r="O623" s="253">
        <v>41116</v>
      </c>
      <c r="P623" s="254" t="s">
        <v>4005</v>
      </c>
      <c r="Q623" s="254" t="s">
        <v>4006</v>
      </c>
      <c r="R623" s="255" t="s">
        <v>4007</v>
      </c>
      <c r="S623" s="229"/>
      <c r="T623" s="209"/>
    </row>
    <row r="624" customHeight="1" spans="1:20">
      <c r="A624" s="229">
        <v>612</v>
      </c>
      <c r="B624" s="258" t="s">
        <v>4008</v>
      </c>
      <c r="C624" s="258" t="s">
        <v>4008</v>
      </c>
      <c r="D624" s="269" t="s">
        <v>4009</v>
      </c>
      <c r="E624" s="230">
        <f>VLOOKUP(B624,'NEW JARAK'!$B$2:$H$19998,7,FALSE)</f>
        <v>66.4</v>
      </c>
      <c r="F624" s="232" t="str">
        <f>VLOOKUP(G624,'AREA SPV &amp; AM'!$J$7:$K$22,2,FALSE)</f>
        <v>Asep Setiawan</v>
      </c>
      <c r="G624" s="229" t="s">
        <v>134</v>
      </c>
      <c r="H624" s="232" t="str">
        <f>VLOOKUP(I624,'AREA SPV &amp; AM'!$B$7:$C$88,2,FALSE)</f>
        <v>Toto Yunianto</v>
      </c>
      <c r="I624" s="229" t="s">
        <v>135</v>
      </c>
      <c r="J624" s="250">
        <v>43129</v>
      </c>
      <c r="K624" s="251" t="s">
        <v>4010</v>
      </c>
      <c r="L624" s="252" t="s">
        <v>586</v>
      </c>
      <c r="M624" s="252" t="s">
        <v>107</v>
      </c>
      <c r="N624" s="252" t="s">
        <v>38</v>
      </c>
      <c r="O624" s="253">
        <v>17147</v>
      </c>
      <c r="P624" s="254" t="s">
        <v>4011</v>
      </c>
      <c r="Q624" s="330" t="s">
        <v>4012</v>
      </c>
      <c r="R624" s="255" t="s">
        <v>4013</v>
      </c>
      <c r="S624" s="229"/>
      <c r="T624" s="209"/>
    </row>
    <row r="625" customHeight="1" spans="1:20">
      <c r="A625" s="229">
        <v>613</v>
      </c>
      <c r="B625" s="268" t="s">
        <v>4014</v>
      </c>
      <c r="C625" s="268" t="s">
        <v>4014</v>
      </c>
      <c r="D625" s="269" t="s">
        <v>4015</v>
      </c>
      <c r="E625" s="230">
        <f>VLOOKUP(B625,'NEW JARAK'!$B$2:$H$19998,7,FALSE)</f>
        <v>18</v>
      </c>
      <c r="F625" s="232" t="str">
        <f>VLOOKUP(G625,'AREA SPV &amp; AM'!$J$7:$K$22,2,FALSE)</f>
        <v>Suharno</v>
      </c>
      <c r="G625" s="229" t="s">
        <v>78</v>
      </c>
      <c r="H625" s="232" t="str">
        <f>VLOOKUP(I625,'AREA SPV &amp; AM'!$B$7:$C$88,2,FALSE)</f>
        <v>Priyan Muharofian</v>
      </c>
      <c r="I625" s="229" t="s">
        <v>79</v>
      </c>
      <c r="J625" s="250">
        <v>43130</v>
      </c>
      <c r="K625" s="251" t="s">
        <v>4016</v>
      </c>
      <c r="L625" s="252" t="s">
        <v>4017</v>
      </c>
      <c r="M625" s="252" t="s">
        <v>779</v>
      </c>
      <c r="N625" s="252" t="s">
        <v>353</v>
      </c>
      <c r="O625" s="253">
        <v>41113</v>
      </c>
      <c r="P625" s="254" t="s">
        <v>4018</v>
      </c>
      <c r="Q625" s="330" t="s">
        <v>4019</v>
      </c>
      <c r="R625" s="255" t="s">
        <v>4020</v>
      </c>
      <c r="S625" s="229"/>
      <c r="T625" s="209"/>
    </row>
    <row r="626" customHeight="1" spans="1:20">
      <c r="A626" s="229">
        <v>614</v>
      </c>
      <c r="B626" s="258" t="s">
        <v>4021</v>
      </c>
      <c r="C626" s="258" t="s">
        <v>4021</v>
      </c>
      <c r="D626" s="269" t="s">
        <v>4022</v>
      </c>
      <c r="E626" s="230">
        <f>VLOOKUP(B626,'NEW JARAK'!$B$2:$H$19998,7,FALSE)</f>
        <v>53.9</v>
      </c>
      <c r="F626" s="232" t="str">
        <f>VLOOKUP(G626,'AREA SPV &amp; AM'!$J$7:$K$22,2,FALSE)</f>
        <v>Suharno</v>
      </c>
      <c r="G626" s="229" t="s">
        <v>78</v>
      </c>
      <c r="H626" s="232" t="str">
        <f>VLOOKUP(I626,'AREA SPV &amp; AM'!$B$7:$C$88,2,FALSE)</f>
        <v>Rizki Hikmatul Rahmawan</v>
      </c>
      <c r="I626" s="229" t="s">
        <v>120</v>
      </c>
      <c r="J626" s="250">
        <v>43131</v>
      </c>
      <c r="K626" s="251" t="s">
        <v>4023</v>
      </c>
      <c r="L626" s="252" t="s">
        <v>4024</v>
      </c>
      <c r="M626" s="252" t="s">
        <v>1871</v>
      </c>
      <c r="N626" s="252" t="s">
        <v>236</v>
      </c>
      <c r="O626" s="253">
        <v>41265</v>
      </c>
      <c r="P626" s="254" t="s">
        <v>4025</v>
      </c>
      <c r="Q626" s="254" t="s">
        <v>4026</v>
      </c>
      <c r="R626" s="255" t="s">
        <v>4027</v>
      </c>
      <c r="S626" s="229"/>
      <c r="T626" s="209"/>
    </row>
    <row r="627" customHeight="1" spans="1:20">
      <c r="A627" s="229">
        <v>615</v>
      </c>
      <c r="B627" s="268" t="s">
        <v>4028</v>
      </c>
      <c r="C627" s="268" t="s">
        <v>4028</v>
      </c>
      <c r="D627" s="269" t="s">
        <v>4029</v>
      </c>
      <c r="E627" s="230">
        <f>VLOOKUP(B627,'NEW JARAK'!$B$2:$H$19998,7,FALSE)</f>
        <v>59.9</v>
      </c>
      <c r="F627" s="232" t="str">
        <f>VLOOKUP(G627,'AREA SPV &amp; AM'!$J$7:$K$22,2,FALSE)</f>
        <v>Asep Setiawan</v>
      </c>
      <c r="G627" s="229" t="s">
        <v>134</v>
      </c>
      <c r="H627" s="232" t="str">
        <f>VLOOKUP(I627,'AREA SPV &amp; AM'!$B$7:$C$88,2,FALSE)</f>
        <v>Toto Yunianto</v>
      </c>
      <c r="I627" s="229" t="s">
        <v>135</v>
      </c>
      <c r="J627" s="250">
        <v>43131</v>
      </c>
      <c r="K627" s="251" t="s">
        <v>4030</v>
      </c>
      <c r="L627" s="252" t="s">
        <v>684</v>
      </c>
      <c r="M627" s="252" t="s">
        <v>291</v>
      </c>
      <c r="N627" s="252" t="s">
        <v>49</v>
      </c>
      <c r="O627" s="253">
        <v>17520</v>
      </c>
      <c r="P627" s="254" t="s">
        <v>4031</v>
      </c>
      <c r="Q627" s="254" t="s">
        <v>4032</v>
      </c>
      <c r="R627" s="255" t="s">
        <v>4033</v>
      </c>
      <c r="S627" s="229"/>
      <c r="T627" s="209"/>
    </row>
    <row r="628" customHeight="1" spans="1:20">
      <c r="A628" s="229">
        <v>616</v>
      </c>
      <c r="B628" s="268" t="s">
        <v>4034</v>
      </c>
      <c r="C628" s="268" t="s">
        <v>4034</v>
      </c>
      <c r="D628" s="269" t="s">
        <v>4035</v>
      </c>
      <c r="E628" s="230">
        <f>VLOOKUP(B628,'NEW JARAK'!$B$2:$H$19998,7,FALSE)</f>
        <v>60.7</v>
      </c>
      <c r="F628" s="232" t="str">
        <f>VLOOKUP(G628,'AREA SPV &amp; AM'!$J$7:$K$22,2,FALSE)</f>
        <v>Suharno</v>
      </c>
      <c r="G628" s="229" t="s">
        <v>78</v>
      </c>
      <c r="H628" s="232" t="str">
        <f>VLOOKUP(I628,'AREA SPV &amp; AM'!$B$7:$C$88,2,FALSE)</f>
        <v>Rizki Hikmatul Rahmawan</v>
      </c>
      <c r="I628" s="229" t="s">
        <v>120</v>
      </c>
      <c r="J628" s="250">
        <v>43141</v>
      </c>
      <c r="K628" s="251" t="s">
        <v>4036</v>
      </c>
      <c r="L628" s="252" t="s">
        <v>81</v>
      </c>
      <c r="M628" s="252" t="s">
        <v>48</v>
      </c>
      <c r="N628" s="252" t="s">
        <v>49</v>
      </c>
      <c r="O628" s="253">
        <v>17510</v>
      </c>
      <c r="P628" s="254" t="s">
        <v>4037</v>
      </c>
      <c r="Q628" s="330" t="s">
        <v>4038</v>
      </c>
      <c r="R628" s="255" t="s">
        <v>4039</v>
      </c>
      <c r="S628" s="229"/>
      <c r="T628" s="209"/>
    </row>
    <row r="629" customHeight="1" spans="1:20">
      <c r="A629" s="229">
        <v>617</v>
      </c>
      <c r="B629" s="268" t="s">
        <v>4040</v>
      </c>
      <c r="C629" s="268" t="s">
        <v>4040</v>
      </c>
      <c r="D629" s="269" t="s">
        <v>4041</v>
      </c>
      <c r="E629" s="230">
        <f>VLOOKUP(B629,'NEW JARAK'!$B$2:$H$19998,7,FALSE)</f>
        <v>59.1</v>
      </c>
      <c r="F629" s="232" t="str">
        <f>VLOOKUP(G629,'AREA SPV &amp; AM'!$J$7:$K$22,2,FALSE)</f>
        <v>Asep Setiawan</v>
      </c>
      <c r="G629" s="229" t="s">
        <v>134</v>
      </c>
      <c r="H629" s="232" t="str">
        <f>VLOOKUP(I629,'AREA SPV &amp; AM'!$B$7:$C$88,2,FALSE)</f>
        <v>Toto Yunianto</v>
      </c>
      <c r="I629" s="229" t="s">
        <v>135</v>
      </c>
      <c r="J629" s="250">
        <v>43156</v>
      </c>
      <c r="K629" s="251" t="s">
        <v>4042</v>
      </c>
      <c r="L629" s="252" t="s">
        <v>625</v>
      </c>
      <c r="M629" s="252" t="s">
        <v>48</v>
      </c>
      <c r="N629" s="252" t="s">
        <v>49</v>
      </c>
      <c r="O629" s="253">
        <v>17510</v>
      </c>
      <c r="P629" s="254" t="s">
        <v>4043</v>
      </c>
      <c r="Q629" s="330" t="s">
        <v>4044</v>
      </c>
      <c r="R629" s="255" t="s">
        <v>4045</v>
      </c>
      <c r="S629" s="229"/>
      <c r="T629" s="209"/>
    </row>
    <row r="630" customHeight="1" spans="1:20">
      <c r="A630" s="229">
        <v>618</v>
      </c>
      <c r="B630" s="268" t="s">
        <v>4046</v>
      </c>
      <c r="C630" s="268" t="s">
        <v>4046</v>
      </c>
      <c r="D630" s="269" t="s">
        <v>4047</v>
      </c>
      <c r="E630" s="230">
        <f>VLOOKUP(B630,'NEW JARAK'!$B$2:$H$19998,7,FALSE)</f>
        <v>12.6</v>
      </c>
      <c r="F630" s="232" t="str">
        <f>VLOOKUP(G630,'AREA SPV &amp; AM'!$J$7:$K$22,2,FALSE)</f>
        <v>Rochmad Rochmadon</v>
      </c>
      <c r="G630" s="229" t="s">
        <v>312</v>
      </c>
      <c r="H630" s="232" t="str">
        <f>VLOOKUP(I630,'AREA SPV &amp; AM'!$B$7:$C$88,2,FALSE)</f>
        <v>Razief Noor Alhijarah</v>
      </c>
      <c r="I630" s="229" t="s">
        <v>313</v>
      </c>
      <c r="J630" s="250">
        <v>43159</v>
      </c>
      <c r="K630" s="251" t="s">
        <v>4048</v>
      </c>
      <c r="L630" s="252" t="s">
        <v>2571</v>
      </c>
      <c r="M630" s="252" t="s">
        <v>1562</v>
      </c>
      <c r="N630" s="252" t="s">
        <v>353</v>
      </c>
      <c r="O630" s="253">
        <v>41151</v>
      </c>
      <c r="P630" s="254" t="s">
        <v>4049</v>
      </c>
      <c r="Q630" s="330" t="s">
        <v>4050</v>
      </c>
      <c r="R630" s="255" t="s">
        <v>4051</v>
      </c>
      <c r="S630" s="254"/>
      <c r="T630" s="209"/>
    </row>
    <row r="631" customHeight="1" spans="1:20">
      <c r="A631" s="229">
        <v>619</v>
      </c>
      <c r="B631" s="268" t="s">
        <v>4052</v>
      </c>
      <c r="C631" s="268" t="s">
        <v>4052</v>
      </c>
      <c r="D631" s="269" t="s">
        <v>4053</v>
      </c>
      <c r="E631" s="230">
        <f>VLOOKUP(B631,'NEW JARAK'!$B$2:$H$19998,7,FALSE)</f>
        <v>10.9</v>
      </c>
      <c r="F631" s="232" t="str">
        <f>VLOOKUP(G631,'AREA SPV &amp; AM'!$J$7:$K$22,2,FALSE)</f>
        <v>Suharno</v>
      </c>
      <c r="G631" s="229" t="s">
        <v>78</v>
      </c>
      <c r="H631" s="232" t="str">
        <f>VLOOKUP(I631,'AREA SPV &amp; AM'!$B$7:$C$88,2,FALSE)</f>
        <v>Rizki Hikmatul Rahmawan</v>
      </c>
      <c r="I631" s="229" t="s">
        <v>120</v>
      </c>
      <c r="J631" s="250">
        <v>43159</v>
      </c>
      <c r="K631" s="251" t="s">
        <v>4054</v>
      </c>
      <c r="L631" s="252" t="s">
        <v>3156</v>
      </c>
      <c r="M631" s="252" t="s">
        <v>56</v>
      </c>
      <c r="N631" s="252" t="s">
        <v>115</v>
      </c>
      <c r="O631" s="253">
        <v>41376</v>
      </c>
      <c r="P631" s="254" t="s">
        <v>4055</v>
      </c>
      <c r="Q631" s="330" t="s">
        <v>4056</v>
      </c>
      <c r="R631" s="255" t="s">
        <v>4057</v>
      </c>
      <c r="S631" s="254"/>
      <c r="T631" s="209"/>
    </row>
    <row r="632" customHeight="1" spans="1:20">
      <c r="A632" s="229">
        <v>620</v>
      </c>
      <c r="B632" s="254" t="s">
        <v>4058</v>
      </c>
      <c r="C632" s="254" t="s">
        <v>4058</v>
      </c>
      <c r="D632" s="269" t="s">
        <v>344</v>
      </c>
      <c r="E632" s="230">
        <f>VLOOKUP(B632,'NEW JARAK'!$B$2:$H$19998,7,FALSE)</f>
        <v>18.7</v>
      </c>
      <c r="F632" s="232" t="str">
        <f>VLOOKUP(G632,'AREA SPV &amp; AM'!$J$7:$K$22,2,FALSE)</f>
        <v>Suharno</v>
      </c>
      <c r="G632" s="229" t="s">
        <v>78</v>
      </c>
      <c r="H632" s="232" t="str">
        <f>VLOOKUP(I632,'AREA SPV &amp; AM'!$B$7:$C$88,2,FALSE)</f>
        <v>Rizki Hikmatul Rahmawan</v>
      </c>
      <c r="I632" s="229" t="s">
        <v>120</v>
      </c>
      <c r="J632" s="250">
        <v>43188</v>
      </c>
      <c r="K632" s="251" t="s">
        <v>4059</v>
      </c>
      <c r="L632" s="252" t="s">
        <v>173</v>
      </c>
      <c r="M632" s="252" t="s">
        <v>174</v>
      </c>
      <c r="N632" s="252" t="s">
        <v>115</v>
      </c>
      <c r="O632" s="253">
        <v>41371</v>
      </c>
      <c r="P632" s="254" t="s">
        <v>4060</v>
      </c>
      <c r="Q632" s="254" t="s">
        <v>4061</v>
      </c>
      <c r="R632" s="255" t="s">
        <v>4062</v>
      </c>
      <c r="S632" s="229"/>
      <c r="T632" s="209"/>
    </row>
    <row r="633" s="209" customFormat="1" customHeight="1" spans="1:19">
      <c r="A633" s="229">
        <v>621</v>
      </c>
      <c r="B633" s="254" t="s">
        <v>4063</v>
      </c>
      <c r="C633" s="254" t="s">
        <v>4063</v>
      </c>
      <c r="D633" s="269" t="s">
        <v>4064</v>
      </c>
      <c r="E633" s="230">
        <f>VLOOKUP(B633,'NEW JARAK'!$B$2:$H$19998,7,FALSE)</f>
        <v>63.2</v>
      </c>
      <c r="F633" s="232" t="str">
        <f>VLOOKUP(G633,'AREA SPV &amp; AM'!$J$7:$K$22,2,FALSE)</f>
        <v>Suharno</v>
      </c>
      <c r="G633" s="229" t="s">
        <v>78</v>
      </c>
      <c r="H633" s="232" t="str">
        <f>VLOOKUP(I633,'AREA SPV &amp; AM'!$B$7:$C$88,2,FALSE)</f>
        <v>Rizki Hikmatul Rahmawan</v>
      </c>
      <c r="I633" s="229" t="s">
        <v>120</v>
      </c>
      <c r="J633" s="250">
        <v>43188</v>
      </c>
      <c r="K633" s="251" t="s">
        <v>4065</v>
      </c>
      <c r="L633" s="252" t="s">
        <v>157</v>
      </c>
      <c r="M633" s="252" t="s">
        <v>95</v>
      </c>
      <c r="N633" s="252" t="s">
        <v>38</v>
      </c>
      <c r="O633" s="253">
        <v>17111</v>
      </c>
      <c r="P633" s="254" t="s">
        <v>4066</v>
      </c>
      <c r="Q633" s="330" t="s">
        <v>4067</v>
      </c>
      <c r="R633" s="255" t="s">
        <v>4068</v>
      </c>
      <c r="S633" s="229"/>
    </row>
    <row r="634" customHeight="1" spans="1:20">
      <c r="A634" s="229">
        <v>622</v>
      </c>
      <c r="B634" s="254" t="s">
        <v>4069</v>
      </c>
      <c r="C634" s="254" t="s">
        <v>4069</v>
      </c>
      <c r="D634" s="269" t="s">
        <v>4070</v>
      </c>
      <c r="E634" s="230">
        <f>VLOOKUP(B634,'NEW JARAK'!$B$2:$H$19998,7,FALSE)</f>
        <v>36</v>
      </c>
      <c r="F634" s="232" t="str">
        <f>VLOOKUP(G634,'AREA SPV &amp; AM'!$J$7:$K$22,2,FALSE)</f>
        <v>Elan Ruslaeni</v>
      </c>
      <c r="G634" s="229" t="s">
        <v>360</v>
      </c>
      <c r="H634" s="232" t="str">
        <f>VLOOKUP(I634,'AREA SPV &amp; AM'!$B$7:$C$88,2,FALSE)</f>
        <v>Irfan Maulana</v>
      </c>
      <c r="I634" s="229" t="s">
        <v>361</v>
      </c>
      <c r="J634" s="250">
        <v>43190</v>
      </c>
      <c r="K634" s="251" t="s">
        <v>4071</v>
      </c>
      <c r="L634" s="252" t="s">
        <v>453</v>
      </c>
      <c r="M634" s="252" t="s">
        <v>114</v>
      </c>
      <c r="N634" s="252" t="s">
        <v>115</v>
      </c>
      <c r="O634" s="253">
        <v>41312</v>
      </c>
      <c r="P634" s="254" t="s">
        <v>4072</v>
      </c>
      <c r="Q634" s="330" t="s">
        <v>4073</v>
      </c>
      <c r="R634" s="255" t="s">
        <v>4074</v>
      </c>
      <c r="S634" s="229"/>
      <c r="T634" s="209"/>
    </row>
    <row r="635" customHeight="1" spans="1:20">
      <c r="A635" s="229">
        <v>623</v>
      </c>
      <c r="B635" s="254" t="s">
        <v>4075</v>
      </c>
      <c r="C635" s="254" t="s">
        <v>4075</v>
      </c>
      <c r="D635" s="269" t="s">
        <v>4076</v>
      </c>
      <c r="E635" s="230">
        <f>VLOOKUP(B635,'NEW JARAK'!$B$2:$H$19998,7,FALSE)</f>
        <v>49.2</v>
      </c>
      <c r="F635" s="232" t="str">
        <f>VLOOKUP(G635,'AREA SPV &amp; AM'!$J$7:$K$22,2,FALSE)</f>
        <v>Asep Setiawan</v>
      </c>
      <c r="G635" s="229" t="s">
        <v>134</v>
      </c>
      <c r="H635" s="232" t="str">
        <f>VLOOKUP(I635,'AREA SPV &amp; AM'!$B$7:$C$88,2,FALSE)</f>
        <v>Toto Yunianto</v>
      </c>
      <c r="I635" s="229" t="s">
        <v>135</v>
      </c>
      <c r="J635" s="250">
        <v>43190</v>
      </c>
      <c r="K635" s="251" t="s">
        <v>4077</v>
      </c>
      <c r="L635" s="252" t="s">
        <v>1100</v>
      </c>
      <c r="M635" s="252" t="s">
        <v>561</v>
      </c>
      <c r="N635" s="252" t="s">
        <v>236</v>
      </c>
      <c r="O635" s="253">
        <v>41213</v>
      </c>
      <c r="P635" s="254" t="s">
        <v>4078</v>
      </c>
      <c r="Q635" s="254" t="s">
        <v>4079</v>
      </c>
      <c r="R635" s="255" t="s">
        <v>4080</v>
      </c>
      <c r="S635" s="229"/>
      <c r="T635" s="209"/>
    </row>
    <row r="636" customHeight="1" spans="1:20">
      <c r="A636" s="229">
        <v>624</v>
      </c>
      <c r="B636" s="254" t="s">
        <v>4081</v>
      </c>
      <c r="C636" s="254" t="s">
        <v>4081</v>
      </c>
      <c r="D636" s="269" t="s">
        <v>4082</v>
      </c>
      <c r="E636" s="230">
        <f>VLOOKUP(B636,'NEW JARAK'!$B$2:$H$19998,7,FALSE)</f>
        <v>8.8</v>
      </c>
      <c r="F636" s="232" t="str">
        <f>VLOOKUP(G636,'AREA SPV &amp; AM'!$J$7:$K$22,2,FALSE)</f>
        <v>Rochmad Rochmadon</v>
      </c>
      <c r="G636" s="229" t="s">
        <v>312</v>
      </c>
      <c r="H636" s="232" t="str">
        <f>VLOOKUP(I636,'AREA SPV &amp; AM'!$B$7:$C$88,2,FALSE)</f>
        <v>Razief Noor Alhijarah</v>
      </c>
      <c r="I636" s="229" t="s">
        <v>313</v>
      </c>
      <c r="J636" s="250">
        <v>43190</v>
      </c>
      <c r="K636" s="251" t="s">
        <v>4083</v>
      </c>
      <c r="L636" s="252" t="s">
        <v>4084</v>
      </c>
      <c r="M636" s="252" t="s">
        <v>344</v>
      </c>
      <c r="N636" s="252" t="s">
        <v>115</v>
      </c>
      <c r="O636" s="253">
        <v>41373</v>
      </c>
      <c r="P636" s="254" t="s">
        <v>4085</v>
      </c>
      <c r="Q636" s="254" t="s">
        <v>4086</v>
      </c>
      <c r="R636" s="255" t="s">
        <v>4087</v>
      </c>
      <c r="S636" s="229"/>
      <c r="T636" s="209"/>
    </row>
    <row r="637" customHeight="1" spans="1:20">
      <c r="A637" s="229">
        <v>625</v>
      </c>
      <c r="B637" s="254" t="s">
        <v>4088</v>
      </c>
      <c r="C637" s="254" t="s">
        <v>4088</v>
      </c>
      <c r="D637" s="256" t="s">
        <v>4089</v>
      </c>
      <c r="E637" s="230">
        <f>VLOOKUP(B637,'NEW JARAK'!$B$2:$H$19998,7,FALSE)</f>
        <v>11.8</v>
      </c>
      <c r="F637" s="232" t="str">
        <f>VLOOKUP(G637,'AREA SPV &amp; AM'!$J$7:$K$22,2,FALSE)</f>
        <v>Triyono Bin Yoso Pawiro</v>
      </c>
      <c r="G637" s="229" t="s">
        <v>33</v>
      </c>
      <c r="H637" s="232" t="str">
        <f>VLOOKUP(I637,'AREA SPV &amp; AM'!$B$7:$C$88,2,FALSE)</f>
        <v>Agus Piali</v>
      </c>
      <c r="I637" s="229" t="s">
        <v>34</v>
      </c>
      <c r="J637" s="250">
        <v>43203</v>
      </c>
      <c r="K637" s="251" t="s">
        <v>4090</v>
      </c>
      <c r="L637" s="252" t="s">
        <v>1720</v>
      </c>
      <c r="M637" s="252" t="s">
        <v>182</v>
      </c>
      <c r="N637" s="252" t="s">
        <v>115</v>
      </c>
      <c r="O637" s="253">
        <v>41377</v>
      </c>
      <c r="P637" s="254" t="s">
        <v>4091</v>
      </c>
      <c r="Q637" s="330" t="s">
        <v>4092</v>
      </c>
      <c r="R637" s="255" t="s">
        <v>4093</v>
      </c>
      <c r="S637" s="229"/>
      <c r="T637" s="209"/>
    </row>
    <row r="638" customHeight="1" spans="1:20">
      <c r="A638" s="229">
        <v>626</v>
      </c>
      <c r="B638" s="254" t="s">
        <v>4094</v>
      </c>
      <c r="C638" s="254" t="s">
        <v>4094</v>
      </c>
      <c r="D638" s="269" t="s">
        <v>4095</v>
      </c>
      <c r="E638" s="230">
        <f>VLOOKUP(B638,'NEW JARAK'!$B$2:$H$19998,7,FALSE)</f>
        <v>60</v>
      </c>
      <c r="F638" s="232" t="str">
        <f>VLOOKUP(G638,'AREA SPV &amp; AM'!$J$7:$K$22,2,FALSE)</f>
        <v>Sony Tri Caksono</v>
      </c>
      <c r="G638" s="229" t="s">
        <v>164</v>
      </c>
      <c r="H638" s="232" t="str">
        <f>VLOOKUP(I638,'AREA SPV &amp; AM'!$B$7:$C$88,2,FALSE)</f>
        <v>Ali Mustopa</v>
      </c>
      <c r="I638" s="229" t="s">
        <v>165</v>
      </c>
      <c r="J638" s="250">
        <v>43205</v>
      </c>
      <c r="K638" s="251" t="s">
        <v>4096</v>
      </c>
      <c r="L638" s="252" t="s">
        <v>794</v>
      </c>
      <c r="M638" s="252" t="s">
        <v>553</v>
      </c>
      <c r="N638" s="252" t="s">
        <v>49</v>
      </c>
      <c r="O638" s="253">
        <v>17320</v>
      </c>
      <c r="P638" s="254" t="s">
        <v>4097</v>
      </c>
      <c r="Q638" s="254" t="s">
        <v>4098</v>
      </c>
      <c r="R638" s="255" t="s">
        <v>4099</v>
      </c>
      <c r="S638" s="229"/>
      <c r="T638" s="209"/>
    </row>
    <row r="639" customHeight="1" spans="1:20">
      <c r="A639" s="229">
        <v>627</v>
      </c>
      <c r="B639" s="254" t="s">
        <v>4100</v>
      </c>
      <c r="C639" s="254" t="s">
        <v>4100</v>
      </c>
      <c r="D639" s="269" t="s">
        <v>4101</v>
      </c>
      <c r="E639" s="230">
        <f>VLOOKUP(B639,'NEW JARAK'!$B$2:$H$19998,7,FALSE)</f>
        <v>27.9</v>
      </c>
      <c r="F639" s="232" t="str">
        <f>VLOOKUP(G639,'AREA SPV &amp; AM'!$J$7:$K$22,2,FALSE)</f>
        <v>Asep Setiawan</v>
      </c>
      <c r="G639" s="229" t="s">
        <v>134</v>
      </c>
      <c r="H639" s="232" t="str">
        <f>VLOOKUP(I639,'AREA SPV &amp; AM'!$B$7:$C$88,2,FALSE)</f>
        <v>Toto Yunianto</v>
      </c>
      <c r="I639" s="229" t="s">
        <v>135</v>
      </c>
      <c r="J639" s="250">
        <v>43219</v>
      </c>
      <c r="K639" s="251" t="s">
        <v>4102</v>
      </c>
      <c r="L639" s="252" t="s">
        <v>4103</v>
      </c>
      <c r="M639" s="252" t="s">
        <v>779</v>
      </c>
      <c r="N639" s="252" t="s">
        <v>353</v>
      </c>
      <c r="O639" s="253">
        <v>41111</v>
      </c>
      <c r="P639" s="254" t="s">
        <v>4104</v>
      </c>
      <c r="Q639" s="254" t="s">
        <v>4105</v>
      </c>
      <c r="R639" s="255" t="s">
        <v>4106</v>
      </c>
      <c r="S639" s="229"/>
      <c r="T639" s="209"/>
    </row>
    <row r="640" customHeight="1" spans="1:20">
      <c r="A640" s="229">
        <v>628</v>
      </c>
      <c r="B640" s="254" t="s">
        <v>4107</v>
      </c>
      <c r="C640" s="254" t="s">
        <v>4107</v>
      </c>
      <c r="D640" s="269" t="s">
        <v>4108</v>
      </c>
      <c r="E640" s="230">
        <f>VLOOKUP(B640,'NEW JARAK'!$B$2:$H$19998,7,FALSE)</f>
        <v>52.1</v>
      </c>
      <c r="F640" s="232" t="str">
        <f>VLOOKUP(G640,'AREA SPV &amp; AM'!$J$7:$K$22,2,FALSE)</f>
        <v>Elan Ruslaeni</v>
      </c>
      <c r="G640" s="229" t="s">
        <v>360</v>
      </c>
      <c r="H640" s="232" t="str">
        <f>VLOOKUP(I640,'AREA SPV &amp; AM'!$B$7:$C$88,2,FALSE)</f>
        <v>Irfan Maulana</v>
      </c>
      <c r="I640" s="229" t="s">
        <v>361</v>
      </c>
      <c r="J640" s="250">
        <v>43220</v>
      </c>
      <c r="K640" s="251" t="s">
        <v>4109</v>
      </c>
      <c r="L640" s="252" t="s">
        <v>4110</v>
      </c>
      <c r="M640" s="252" t="s">
        <v>1897</v>
      </c>
      <c r="N640" s="252" t="s">
        <v>236</v>
      </c>
      <c r="O640" s="253">
        <v>41251</v>
      </c>
      <c r="P640" s="254" t="s">
        <v>4111</v>
      </c>
      <c r="Q640" s="254" t="s">
        <v>4112</v>
      </c>
      <c r="R640" s="255" t="s">
        <v>4113</v>
      </c>
      <c r="S640" s="229"/>
      <c r="T640" s="209"/>
    </row>
    <row r="641" customHeight="1" spans="1:20">
      <c r="A641" s="229">
        <v>629</v>
      </c>
      <c r="B641" s="254" t="s">
        <v>4114</v>
      </c>
      <c r="C641" s="254" t="s">
        <v>4114</v>
      </c>
      <c r="D641" s="269" t="s">
        <v>4115</v>
      </c>
      <c r="E641" s="230">
        <f>VLOOKUP(B641,'NEW JARAK'!$B$2:$H$19998,7,FALSE)</f>
        <v>8.6</v>
      </c>
      <c r="F641" s="232" t="str">
        <f>VLOOKUP(G641,'AREA SPV &amp; AM'!$J$7:$K$22,2,FALSE)</f>
        <v>Suharno</v>
      </c>
      <c r="G641" s="229" t="s">
        <v>78</v>
      </c>
      <c r="H641" s="232" t="str">
        <f>VLOOKUP(I641,'AREA SPV &amp; AM'!$B$7:$C$88,2,FALSE)</f>
        <v>Priyan Muharofian</v>
      </c>
      <c r="I641" s="229" t="s">
        <v>79</v>
      </c>
      <c r="J641" s="250">
        <v>43220</v>
      </c>
      <c r="K641" s="251" t="s">
        <v>4116</v>
      </c>
      <c r="L641" s="252" t="s">
        <v>3156</v>
      </c>
      <c r="M641" s="252" t="s">
        <v>344</v>
      </c>
      <c r="N641" s="252" t="s">
        <v>115</v>
      </c>
      <c r="O641" s="253">
        <v>41376</v>
      </c>
      <c r="P641" s="254" t="s">
        <v>4117</v>
      </c>
      <c r="Q641" s="254" t="s">
        <v>4118</v>
      </c>
      <c r="R641" s="255" t="s">
        <v>4119</v>
      </c>
      <c r="S641" s="229"/>
      <c r="T641" s="209"/>
    </row>
    <row r="642" customHeight="1" spans="1:20">
      <c r="A642" s="229">
        <v>630</v>
      </c>
      <c r="B642" s="254" t="s">
        <v>4120</v>
      </c>
      <c r="C642" s="254" t="s">
        <v>4120</v>
      </c>
      <c r="D642" s="269" t="s">
        <v>4121</v>
      </c>
      <c r="E642" s="230">
        <f>VLOOKUP(B642,'NEW JARAK'!$B$2:$H$19998,7,FALSE)</f>
        <v>62.7</v>
      </c>
      <c r="F642" s="232" t="str">
        <f>VLOOKUP(G642,'AREA SPV &amp; AM'!$J$7:$K$22,2,FALSE)</f>
        <v>Elan Ruslaeni</v>
      </c>
      <c r="G642" s="229" t="s">
        <v>360</v>
      </c>
      <c r="H642" s="232" t="str">
        <f>VLOOKUP(I642,'AREA SPV &amp; AM'!$B$7:$C$88,2,FALSE)</f>
        <v>Irfan Maulana</v>
      </c>
      <c r="I642" s="229" t="s">
        <v>361</v>
      </c>
      <c r="J642" s="250">
        <v>43220</v>
      </c>
      <c r="K642" s="251" t="s">
        <v>4122</v>
      </c>
      <c r="L642" s="252" t="s">
        <v>106</v>
      </c>
      <c r="M642" s="252" t="s">
        <v>4123</v>
      </c>
      <c r="N642" s="252" t="s">
        <v>38</v>
      </c>
      <c r="O642" s="253">
        <v>17144</v>
      </c>
      <c r="P642" s="254" t="s">
        <v>4124</v>
      </c>
      <c r="Q642" s="330" t="s">
        <v>4125</v>
      </c>
      <c r="R642" s="255" t="s">
        <v>4126</v>
      </c>
      <c r="S642" s="229"/>
      <c r="T642" s="209"/>
    </row>
    <row r="643" customHeight="1" spans="1:20">
      <c r="A643" s="229">
        <v>631</v>
      </c>
      <c r="B643" s="254" t="s">
        <v>4127</v>
      </c>
      <c r="C643" s="254" t="s">
        <v>4127</v>
      </c>
      <c r="D643" s="269" t="s">
        <v>4128</v>
      </c>
      <c r="E643" s="230">
        <f>VLOOKUP(B643,'NEW JARAK'!$B$2:$H$19998,7,FALSE)</f>
        <v>61.5</v>
      </c>
      <c r="F643" s="232" t="str">
        <f>VLOOKUP(G643,'AREA SPV &amp; AM'!$J$7:$K$22,2,FALSE)</f>
        <v>Sony Tri Caksono</v>
      </c>
      <c r="G643" s="229" t="s">
        <v>164</v>
      </c>
      <c r="H643" s="232" t="str">
        <f>VLOOKUP(I643,'AREA SPV &amp; AM'!$B$7:$C$88,2,FALSE)</f>
        <v>Ali Mustopa</v>
      </c>
      <c r="I643" s="229" t="s">
        <v>165</v>
      </c>
      <c r="J643" s="250">
        <v>43220</v>
      </c>
      <c r="K643" s="251" t="s">
        <v>4129</v>
      </c>
      <c r="L643" s="252" t="s">
        <v>538</v>
      </c>
      <c r="M643" s="252" t="s">
        <v>4123</v>
      </c>
      <c r="N643" s="252" t="s">
        <v>38</v>
      </c>
      <c r="O643" s="253">
        <v>17141</v>
      </c>
      <c r="P643" s="254" t="s">
        <v>4130</v>
      </c>
      <c r="Q643" s="330" t="s">
        <v>4131</v>
      </c>
      <c r="R643" s="255" t="s">
        <v>4132</v>
      </c>
      <c r="S643" s="229"/>
      <c r="T643" s="209"/>
    </row>
    <row r="644" spans="1:20">
      <c r="A644" s="229">
        <v>632</v>
      </c>
      <c r="B644" s="254" t="s">
        <v>4133</v>
      </c>
      <c r="C644" s="254" t="s">
        <v>4133</v>
      </c>
      <c r="D644" s="269" t="s">
        <v>4134</v>
      </c>
      <c r="E644" s="230">
        <f>VLOOKUP(B644,'NEW JARAK'!$B$2:$H$19998,7,FALSE)</f>
        <v>65.1</v>
      </c>
      <c r="F644" s="232" t="str">
        <f>VLOOKUP(G644,'AREA SPV &amp; AM'!$J$7:$K$22,2,FALSE)</f>
        <v>Triyono Bin Yoso Pawiro</v>
      </c>
      <c r="G644" s="229" t="s">
        <v>33</v>
      </c>
      <c r="H644" s="232" t="str">
        <f>VLOOKUP(I644,'AREA SPV &amp; AM'!$B$7:$C$88,2,FALSE)</f>
        <v>Agus Piali</v>
      </c>
      <c r="I644" s="229" t="s">
        <v>34</v>
      </c>
      <c r="J644" s="250">
        <v>43229</v>
      </c>
      <c r="K644" s="251" t="s">
        <v>4135</v>
      </c>
      <c r="L644" s="252" t="s">
        <v>370</v>
      </c>
      <c r="M644" s="252" t="s">
        <v>370</v>
      </c>
      <c r="N644" s="252" t="s">
        <v>38</v>
      </c>
      <c r="O644" s="253">
        <v>17151</v>
      </c>
      <c r="P644" s="254" t="s">
        <v>4136</v>
      </c>
      <c r="Q644" s="330" t="s">
        <v>4137</v>
      </c>
      <c r="R644" s="255" t="s">
        <v>4138</v>
      </c>
      <c r="S644" s="254"/>
      <c r="T644" s="209"/>
    </row>
    <row r="645" spans="1:20">
      <c r="A645" s="229">
        <v>633</v>
      </c>
      <c r="B645" s="254" t="s">
        <v>4139</v>
      </c>
      <c r="C645" s="254" t="s">
        <v>4139</v>
      </c>
      <c r="D645" s="269" t="s">
        <v>4140</v>
      </c>
      <c r="E645" s="230">
        <f>VLOOKUP(B645,'NEW JARAK'!$B$2:$H$19998,7,FALSE)</f>
        <v>15.7</v>
      </c>
      <c r="F645" s="232" t="str">
        <f>VLOOKUP(G645,'AREA SPV &amp; AM'!$J$7:$K$22,2,FALSE)</f>
        <v>Asep Setiawan</v>
      </c>
      <c r="G645" s="229" t="s">
        <v>134</v>
      </c>
      <c r="H645" s="232" t="str">
        <f>VLOOKUP(I645,'AREA SPV &amp; AM'!$B$7:$C$88,2,FALSE)</f>
        <v>Toto Yunianto</v>
      </c>
      <c r="I645" s="229" t="s">
        <v>135</v>
      </c>
      <c r="J645" s="250">
        <v>43240</v>
      </c>
      <c r="K645" s="251" t="s">
        <v>4141</v>
      </c>
      <c r="L645" s="252" t="s">
        <v>1878</v>
      </c>
      <c r="M645" s="252" t="s">
        <v>779</v>
      </c>
      <c r="N645" s="252" t="s">
        <v>353</v>
      </c>
      <c r="O645" s="253">
        <v>41119</v>
      </c>
      <c r="P645" s="254" t="s">
        <v>4142</v>
      </c>
      <c r="Q645" s="330" t="s">
        <v>4143</v>
      </c>
      <c r="R645" s="255" t="s">
        <v>4144</v>
      </c>
      <c r="S645" s="254"/>
      <c r="T645" s="209"/>
    </row>
    <row r="646" spans="1:20">
      <c r="A646" s="229">
        <v>634</v>
      </c>
      <c r="B646" s="254" t="s">
        <v>4145</v>
      </c>
      <c r="C646" s="254" t="s">
        <v>4145</v>
      </c>
      <c r="D646" s="269" t="s">
        <v>4146</v>
      </c>
      <c r="E646" s="230">
        <f>VLOOKUP(B646,'NEW JARAK'!$B$2:$H$19998,7,FALSE)</f>
        <v>65.8</v>
      </c>
      <c r="F646" s="232" t="str">
        <f>VLOOKUP(G646,'AREA SPV &amp; AM'!$J$7:$K$22,2,FALSE)</f>
        <v>Asep Setiawan</v>
      </c>
      <c r="G646" s="229" t="s">
        <v>134</v>
      </c>
      <c r="H646" s="232" t="str">
        <f>VLOOKUP(I646,'AREA SPV &amp; AM'!$B$7:$C$88,2,FALSE)</f>
        <v>Toto Yunianto</v>
      </c>
      <c r="I646" s="229" t="s">
        <v>135</v>
      </c>
      <c r="J646" s="250">
        <v>43240</v>
      </c>
      <c r="K646" s="251" t="s">
        <v>4147</v>
      </c>
      <c r="L646" s="252" t="s">
        <v>586</v>
      </c>
      <c r="M646" s="252" t="s">
        <v>107</v>
      </c>
      <c r="N646" s="252" t="s">
        <v>38</v>
      </c>
      <c r="O646" s="253">
        <v>17147</v>
      </c>
      <c r="P646" s="254" t="s">
        <v>4148</v>
      </c>
      <c r="Q646" s="330" t="s">
        <v>4149</v>
      </c>
      <c r="R646" s="255" t="s">
        <v>4150</v>
      </c>
      <c r="S646" s="229"/>
      <c r="T646" s="209"/>
    </row>
    <row r="647" spans="1:20">
      <c r="A647" s="229">
        <v>635</v>
      </c>
      <c r="B647" s="254" t="s">
        <v>4151</v>
      </c>
      <c r="C647" s="254" t="s">
        <v>4151</v>
      </c>
      <c r="D647" s="269" t="s">
        <v>4152</v>
      </c>
      <c r="E647" s="230">
        <f>VLOOKUP(B647,'NEW JARAK'!$B$2:$H$19998,7,FALSE)</f>
        <v>66.3</v>
      </c>
      <c r="F647" s="232" t="str">
        <f>VLOOKUP(G647,'AREA SPV &amp; AM'!$J$7:$K$22,2,FALSE)</f>
        <v>Suharno</v>
      </c>
      <c r="G647" s="229" t="s">
        <v>78</v>
      </c>
      <c r="H647" s="232" t="str">
        <f>VLOOKUP(I647,'AREA SPV &amp; AM'!$B$7:$C$88,2,FALSE)</f>
        <v>Rizki Hikmatul Rahmawan</v>
      </c>
      <c r="I647" s="229" t="s">
        <v>120</v>
      </c>
      <c r="J647" s="250">
        <v>43240</v>
      </c>
      <c r="K647" s="251" t="s">
        <v>4153</v>
      </c>
      <c r="L647" s="252" t="s">
        <v>298</v>
      </c>
      <c r="M647" s="252" t="s">
        <v>57</v>
      </c>
      <c r="N647" s="252" t="s">
        <v>38</v>
      </c>
      <c r="O647" s="253">
        <v>17135</v>
      </c>
      <c r="P647" s="254" t="s">
        <v>4154</v>
      </c>
      <c r="Q647" s="254" t="s">
        <v>4155</v>
      </c>
      <c r="R647" s="255" t="s">
        <v>4156</v>
      </c>
      <c r="S647" s="229"/>
      <c r="T647" s="209"/>
    </row>
    <row r="648" spans="1:20">
      <c r="A648" s="229">
        <v>636</v>
      </c>
      <c r="B648" s="254" t="s">
        <v>4157</v>
      </c>
      <c r="C648" s="254" t="s">
        <v>4157</v>
      </c>
      <c r="D648" s="269" t="s">
        <v>4158</v>
      </c>
      <c r="E648" s="230">
        <f>VLOOKUP(B648,'NEW JARAK'!$B$2:$H$19998,7,FALSE)</f>
        <v>59.7</v>
      </c>
      <c r="F648" s="232" t="str">
        <f>VLOOKUP(G648,'AREA SPV &amp; AM'!$J$7:$K$22,2,FALSE)</f>
        <v>Suharno</v>
      </c>
      <c r="G648" s="229" t="s">
        <v>78</v>
      </c>
      <c r="H648" s="232" t="str">
        <f>VLOOKUP(I648,'AREA SPV &amp; AM'!$B$7:$C$88,2,FALSE)</f>
        <v>Rizki Hikmatul Rahmawan</v>
      </c>
      <c r="I648" s="229" t="s">
        <v>120</v>
      </c>
      <c r="J648" s="250">
        <v>43251</v>
      </c>
      <c r="K648" s="251" t="s">
        <v>4159</v>
      </c>
      <c r="L648" s="252" t="s">
        <v>4160</v>
      </c>
      <c r="M648" s="252" t="s">
        <v>336</v>
      </c>
      <c r="N648" s="252" t="s">
        <v>49</v>
      </c>
      <c r="O648" s="253">
        <v>17330</v>
      </c>
      <c r="P648" s="254" t="s">
        <v>4161</v>
      </c>
      <c r="Q648" s="330" t="s">
        <v>4162</v>
      </c>
      <c r="R648" s="255" t="s">
        <v>4163</v>
      </c>
      <c r="S648" s="229"/>
      <c r="T648" s="209"/>
    </row>
    <row r="649" spans="1:20">
      <c r="A649" s="229">
        <v>637</v>
      </c>
      <c r="B649" s="254" t="s">
        <v>4164</v>
      </c>
      <c r="C649" s="254" t="s">
        <v>4164</v>
      </c>
      <c r="D649" s="269" t="s">
        <v>4165</v>
      </c>
      <c r="E649" s="230">
        <f>VLOOKUP(B649,'NEW JARAK'!$B$2:$H$19998,7,FALSE)</f>
        <v>59.4</v>
      </c>
      <c r="F649" s="232" t="str">
        <f>VLOOKUP(G649,'AREA SPV &amp; AM'!$J$7:$K$22,2,FALSE)</f>
        <v>Sony Tri Caksono</v>
      </c>
      <c r="G649" s="229" t="s">
        <v>164</v>
      </c>
      <c r="H649" s="232" t="str">
        <f>VLOOKUP(I649,'AREA SPV &amp; AM'!$B$7:$C$88,2,FALSE)</f>
        <v>Ali Mustopa</v>
      </c>
      <c r="I649" s="229" t="s">
        <v>165</v>
      </c>
      <c r="J649" s="250">
        <v>43265</v>
      </c>
      <c r="K649" s="251" t="s">
        <v>4166</v>
      </c>
      <c r="L649" s="252" t="s">
        <v>290</v>
      </c>
      <c r="M649" s="252" t="s">
        <v>291</v>
      </c>
      <c r="N649" s="252" t="s">
        <v>49</v>
      </c>
      <c r="O649" s="253">
        <v>17520</v>
      </c>
      <c r="P649" s="254" t="s">
        <v>4167</v>
      </c>
      <c r="Q649" s="254" t="s">
        <v>4167</v>
      </c>
      <c r="R649" s="255" t="s">
        <v>4168</v>
      </c>
      <c r="S649" s="229"/>
      <c r="T649" s="209"/>
    </row>
    <row r="650" spans="1:20">
      <c r="A650" s="229">
        <v>638</v>
      </c>
      <c r="B650" s="254" t="s">
        <v>4169</v>
      </c>
      <c r="C650" s="254" t="s">
        <v>4169</v>
      </c>
      <c r="D650" s="269" t="s">
        <v>4170</v>
      </c>
      <c r="E650" s="230">
        <f>VLOOKUP(B650,'NEW JARAK'!$B$2:$H$19998,7,FALSE)</f>
        <v>58.7</v>
      </c>
      <c r="F650" s="232" t="str">
        <f>VLOOKUP(G650,'AREA SPV &amp; AM'!$J$7:$K$22,2,FALSE)</f>
        <v>Suharno</v>
      </c>
      <c r="G650" s="229" t="s">
        <v>78</v>
      </c>
      <c r="H650" s="232" t="str">
        <f>VLOOKUP(I650,'AREA SPV &amp; AM'!$B$7:$C$88,2,FALSE)</f>
        <v>Priyan Muharofian</v>
      </c>
      <c r="I650" s="229" t="s">
        <v>79</v>
      </c>
      <c r="J650" s="250">
        <v>43265</v>
      </c>
      <c r="K650" s="251" t="s">
        <v>4171</v>
      </c>
      <c r="L650" s="252" t="s">
        <v>290</v>
      </c>
      <c r="M650" s="252" t="s">
        <v>291</v>
      </c>
      <c r="N650" s="252" t="s">
        <v>49</v>
      </c>
      <c r="O650" s="253">
        <v>17520</v>
      </c>
      <c r="P650" s="254" t="s">
        <v>4172</v>
      </c>
      <c r="Q650" s="254" t="s">
        <v>4173</v>
      </c>
      <c r="R650" s="255" t="s">
        <v>4174</v>
      </c>
      <c r="S650" s="229"/>
      <c r="T650" s="209"/>
    </row>
    <row r="651" spans="1:20">
      <c r="A651" s="229">
        <v>639</v>
      </c>
      <c r="B651" s="254" t="s">
        <v>4175</v>
      </c>
      <c r="C651" s="254" t="s">
        <v>4175</v>
      </c>
      <c r="D651" s="269" t="s">
        <v>4176</v>
      </c>
      <c r="E651" s="230">
        <f>VLOOKUP(B651,'NEW JARAK'!$B$2:$H$19998,7,FALSE)</f>
        <v>69.1</v>
      </c>
      <c r="F651" s="232" t="str">
        <f>VLOOKUP(G651,'AREA SPV &amp; AM'!$J$7:$K$22,2,FALSE)</f>
        <v>Suparman</v>
      </c>
      <c r="G651" s="229" t="s">
        <v>1860</v>
      </c>
      <c r="H651" s="232" t="str">
        <f>VLOOKUP(I651,'AREA SPV &amp; AM'!$B$7:$C$88,2,FALSE)</f>
        <v>Sutrisno Setiawan</v>
      </c>
      <c r="I651" s="229" t="s">
        <v>1861</v>
      </c>
      <c r="J651" s="250">
        <v>43265</v>
      </c>
      <c r="K651" s="251" t="s">
        <v>4177</v>
      </c>
      <c r="L651" s="252" t="s">
        <v>56</v>
      </c>
      <c r="M651" s="252" t="s">
        <v>57</v>
      </c>
      <c r="N651" s="252" t="s">
        <v>38</v>
      </c>
      <c r="O651" s="253">
        <v>17133</v>
      </c>
      <c r="P651" s="254" t="s">
        <v>4178</v>
      </c>
      <c r="Q651" s="330" t="s">
        <v>4179</v>
      </c>
      <c r="R651" s="255" t="s">
        <v>4180</v>
      </c>
      <c r="S651" s="229"/>
      <c r="T651" s="209"/>
    </row>
    <row r="652" spans="1:20">
      <c r="A652" s="229">
        <v>640</v>
      </c>
      <c r="B652" s="254" t="s">
        <v>4181</v>
      </c>
      <c r="C652" s="254" t="s">
        <v>4181</v>
      </c>
      <c r="D652" s="269" t="s">
        <v>4182</v>
      </c>
      <c r="E652" s="230">
        <f>VLOOKUP(B652,'NEW JARAK'!$B$2:$H$19998,7,FALSE)</f>
        <v>60</v>
      </c>
      <c r="F652" s="232" t="str">
        <f>VLOOKUP(G652,'AREA SPV &amp; AM'!$J$7:$K$22,2,FALSE)</f>
        <v>Wildan Imami Al Chakim</v>
      </c>
      <c r="G652" s="229" t="s">
        <v>4183</v>
      </c>
      <c r="H652" s="232" t="str">
        <f>VLOOKUP(I652,'AREA SPV &amp; AM'!$B$7:$C$88,2,FALSE)</f>
        <v>Firman Alamsah</v>
      </c>
      <c r="I652" s="229" t="s">
        <v>4184</v>
      </c>
      <c r="J652" s="250">
        <v>43301</v>
      </c>
      <c r="K652" s="251" t="s">
        <v>4185</v>
      </c>
      <c r="L652" s="252" t="s">
        <v>94</v>
      </c>
      <c r="M652" s="252" t="s">
        <v>95</v>
      </c>
      <c r="N652" s="252" t="s">
        <v>38</v>
      </c>
      <c r="O652" s="253">
        <v>17113</v>
      </c>
      <c r="P652" s="254" t="s">
        <v>4186</v>
      </c>
      <c r="Q652" s="254" t="s">
        <v>4187</v>
      </c>
      <c r="R652" s="255" t="s">
        <v>4188</v>
      </c>
      <c r="S652" s="229"/>
      <c r="T652" s="209"/>
    </row>
    <row r="653" spans="1:20">
      <c r="A653" s="229">
        <v>641</v>
      </c>
      <c r="B653" s="254" t="s">
        <v>4189</v>
      </c>
      <c r="C653" s="254" t="s">
        <v>4189</v>
      </c>
      <c r="D653" s="269" t="s">
        <v>4190</v>
      </c>
      <c r="E653" s="230">
        <f>VLOOKUP(B653,'NEW JARAK'!$B$2:$H$19998,7,FALSE)</f>
        <v>26.4</v>
      </c>
      <c r="F653" s="232" t="str">
        <f>VLOOKUP(G653,'AREA SPV &amp; AM'!$J$7:$K$22,2,FALSE)</f>
        <v>Triyono Bin Yoso Pawiro</v>
      </c>
      <c r="G653" s="229" t="s">
        <v>33</v>
      </c>
      <c r="H653" s="232" t="str">
        <f>VLOOKUP(I653,'AREA SPV &amp; AM'!$B$7:$C$88,2,FALSE)</f>
        <v>Agus Piali</v>
      </c>
      <c r="I653" s="229" t="s">
        <v>34</v>
      </c>
      <c r="J653" s="250">
        <v>43312</v>
      </c>
      <c r="K653" s="251" t="s">
        <v>4191</v>
      </c>
      <c r="L653" s="252" t="s">
        <v>509</v>
      </c>
      <c r="M653" s="252" t="s">
        <v>174</v>
      </c>
      <c r="N653" s="252" t="s">
        <v>115</v>
      </c>
      <c r="O653" s="253">
        <v>41371</v>
      </c>
      <c r="P653" s="254" t="s">
        <v>4192</v>
      </c>
      <c r="Q653" s="330" t="s">
        <v>4193</v>
      </c>
      <c r="R653" s="255" t="s">
        <v>4194</v>
      </c>
      <c r="S653" s="229"/>
      <c r="T653" s="209"/>
    </row>
    <row r="654" spans="1:20">
      <c r="A654" s="229">
        <v>642</v>
      </c>
      <c r="B654" s="254" t="s">
        <v>4195</v>
      </c>
      <c r="C654" s="254" t="s">
        <v>4195</v>
      </c>
      <c r="D654" s="269" t="s">
        <v>4196</v>
      </c>
      <c r="E654" s="230">
        <f>VLOOKUP(B654,'NEW JARAK'!$B$2:$H$19998,7,FALSE)</f>
        <v>60.3</v>
      </c>
      <c r="F654" s="232" t="str">
        <f>VLOOKUP(G654,'AREA SPV &amp; AM'!$J$7:$K$22,2,FALSE)</f>
        <v>Suharno</v>
      </c>
      <c r="G654" s="229" t="s">
        <v>78</v>
      </c>
      <c r="H654" s="232" t="str">
        <f>VLOOKUP(I654,'AREA SPV &amp; AM'!$B$7:$C$88,2,FALSE)</f>
        <v>Rizki Hikmatul Rahmawan</v>
      </c>
      <c r="I654" s="229" t="s">
        <v>120</v>
      </c>
      <c r="J654" s="250">
        <v>43312</v>
      </c>
      <c r="K654" s="251" t="s">
        <v>4197</v>
      </c>
      <c r="L654" s="252" t="s">
        <v>65</v>
      </c>
      <c r="M654" s="252" t="s">
        <v>37</v>
      </c>
      <c r="N654" s="252" t="s">
        <v>38</v>
      </c>
      <c r="O654" s="253">
        <v>17115</v>
      </c>
      <c r="P654" s="254" t="s">
        <v>4198</v>
      </c>
      <c r="Q654" s="254" t="s">
        <v>4199</v>
      </c>
      <c r="R654" s="255" t="s">
        <v>4200</v>
      </c>
      <c r="S654" s="254"/>
      <c r="T654" s="209"/>
    </row>
    <row r="655" spans="1:20">
      <c r="A655" s="229">
        <v>643</v>
      </c>
      <c r="B655" s="254" t="s">
        <v>4201</v>
      </c>
      <c r="C655" s="254" t="s">
        <v>4189</v>
      </c>
      <c r="D655" s="274" t="s">
        <v>4202</v>
      </c>
      <c r="E655" s="230">
        <f>VLOOKUP(B655,'NEW JARAK'!$B$2:$H$19998,7,FALSE)</f>
        <v>67.4</v>
      </c>
      <c r="F655" s="232" t="str">
        <f>VLOOKUP(G655,'AREA SPV &amp; AM'!$J$7:$K$22,2,FALSE)</f>
        <v>Asep Setiawan</v>
      </c>
      <c r="G655" s="229" t="s">
        <v>134</v>
      </c>
      <c r="H655" s="232" t="str">
        <f>VLOOKUP(I655,'AREA SPV &amp; AM'!$B$7:$C$88,2,FALSE)</f>
        <v>Toto Yunianto</v>
      </c>
      <c r="I655" s="229" t="s">
        <v>135</v>
      </c>
      <c r="J655" s="250">
        <v>43333</v>
      </c>
      <c r="K655" s="251" t="s">
        <v>4203</v>
      </c>
      <c r="L655" s="252" t="s">
        <v>586</v>
      </c>
      <c r="M655" s="252" t="s">
        <v>107</v>
      </c>
      <c r="N655" s="252" t="s">
        <v>38</v>
      </c>
      <c r="O655" s="253">
        <v>17147</v>
      </c>
      <c r="P655" s="254" t="s">
        <v>4204</v>
      </c>
      <c r="Q655" s="330" t="s">
        <v>4205</v>
      </c>
      <c r="R655" s="255" t="s">
        <v>4206</v>
      </c>
      <c r="S655" s="229"/>
      <c r="T655" s="209"/>
    </row>
    <row r="656" customHeight="1" spans="1:20">
      <c r="A656" s="229">
        <v>644</v>
      </c>
      <c r="B656" s="254" t="s">
        <v>4207</v>
      </c>
      <c r="C656" s="254" t="s">
        <v>4207</v>
      </c>
      <c r="D656" s="275" t="s">
        <v>4208</v>
      </c>
      <c r="E656" s="230">
        <f>VLOOKUP(B656,'NEW JARAK'!$B$2:$H$19998,7,FALSE)</f>
        <v>61.3</v>
      </c>
      <c r="F656" s="232" t="str">
        <f>VLOOKUP(G656,'AREA SPV &amp; AM'!$J$7:$K$22,2,FALSE)</f>
        <v>Mahrus</v>
      </c>
      <c r="G656" s="229" t="s">
        <v>141</v>
      </c>
      <c r="H656" s="232" t="str">
        <f>VLOOKUP(I656,'AREA SPV &amp; AM'!$B$7:$C$88,2,FALSE)</f>
        <v>Epi Sumantri</v>
      </c>
      <c r="I656" s="229" t="s">
        <v>142</v>
      </c>
      <c r="J656" s="250">
        <v>43340</v>
      </c>
      <c r="K656" s="251" t="s">
        <v>4209</v>
      </c>
      <c r="L656" s="252" t="s">
        <v>398</v>
      </c>
      <c r="M656" s="252" t="s">
        <v>95</v>
      </c>
      <c r="N656" s="252" t="s">
        <v>38</v>
      </c>
      <c r="O656" s="253">
        <v>17112</v>
      </c>
      <c r="P656" s="254" t="s">
        <v>4210</v>
      </c>
      <c r="Q656" s="254" t="s">
        <v>4211</v>
      </c>
      <c r="R656" s="255" t="s">
        <v>4212</v>
      </c>
      <c r="S656" s="254"/>
      <c r="T656" s="209"/>
    </row>
    <row r="657" customHeight="1" spans="1:20">
      <c r="A657" s="229">
        <v>645</v>
      </c>
      <c r="B657" s="254" t="s">
        <v>4213</v>
      </c>
      <c r="C657" s="254" t="s">
        <v>4213</v>
      </c>
      <c r="D657" s="275" t="s">
        <v>4214</v>
      </c>
      <c r="E657" s="230">
        <f>VLOOKUP(B657,'NEW JARAK'!$B$2:$H$19998,7,FALSE)</f>
        <v>63.2</v>
      </c>
      <c r="F657" s="232" t="str">
        <f>VLOOKUP(G657,'AREA SPV &amp; AM'!$J$7:$K$22,2,FALSE)</f>
        <v>Undang Hermawan</v>
      </c>
      <c r="G657" s="229" t="s">
        <v>126</v>
      </c>
      <c r="H657" s="232" t="str">
        <f>VLOOKUP(I657,'AREA SPV &amp; AM'!$B$7:$C$88,2,FALSE)</f>
        <v>Wawan Hermawan</v>
      </c>
      <c r="I657" s="229" t="s">
        <v>4215</v>
      </c>
      <c r="J657" s="250">
        <v>43340</v>
      </c>
      <c r="K657" s="251" t="s">
        <v>4216</v>
      </c>
      <c r="L657" s="252" t="s">
        <v>106</v>
      </c>
      <c r="M657" s="252" t="s">
        <v>107</v>
      </c>
      <c r="N657" s="252" t="s">
        <v>38</v>
      </c>
      <c r="O657" s="253">
        <v>17144</v>
      </c>
      <c r="P657" s="254" t="s">
        <v>4217</v>
      </c>
      <c r="Q657" s="330" t="s">
        <v>4218</v>
      </c>
      <c r="R657" s="255" t="s">
        <v>4219</v>
      </c>
      <c r="S657" s="229"/>
      <c r="T657" s="209"/>
    </row>
    <row r="658" spans="1:20">
      <c r="A658" s="229">
        <v>646</v>
      </c>
      <c r="B658" s="260" t="s">
        <v>4220</v>
      </c>
      <c r="C658" s="260" t="s">
        <v>4220</v>
      </c>
      <c r="D658" s="275" t="s">
        <v>4221</v>
      </c>
      <c r="E658" s="230">
        <f>VLOOKUP(B658,'NEW JARAK'!$B$2:$H$19998,7,FALSE)</f>
        <v>57.9</v>
      </c>
      <c r="F658" s="232" t="str">
        <f>VLOOKUP(G658,'AREA SPV &amp; AM'!$J$7:$K$22,2,FALSE)</f>
        <v>Suharno</v>
      </c>
      <c r="G658" s="229" t="s">
        <v>78</v>
      </c>
      <c r="H658" s="232" t="str">
        <f>VLOOKUP(I658,'AREA SPV &amp; AM'!$B$7:$C$88,2,FALSE)</f>
        <v>Priyan Muharofian</v>
      </c>
      <c r="I658" s="229" t="s">
        <v>79</v>
      </c>
      <c r="J658" s="250">
        <v>43343</v>
      </c>
      <c r="K658" s="251" t="s">
        <v>4222</v>
      </c>
      <c r="L658" s="252" t="s">
        <v>244</v>
      </c>
      <c r="M658" s="252" t="s">
        <v>245</v>
      </c>
      <c r="N658" s="252" t="s">
        <v>38</v>
      </c>
      <c r="O658" s="253">
        <v>17158</v>
      </c>
      <c r="P658" s="254" t="s">
        <v>4223</v>
      </c>
      <c r="Q658" s="330" t="s">
        <v>4224</v>
      </c>
      <c r="R658" s="255" t="s">
        <v>4225</v>
      </c>
      <c r="S658" s="229"/>
      <c r="T658" s="209"/>
    </row>
    <row r="659" spans="1:20">
      <c r="A659" s="229">
        <v>647</v>
      </c>
      <c r="B659" s="276" t="s">
        <v>4226</v>
      </c>
      <c r="C659" s="276" t="s">
        <v>4226</v>
      </c>
      <c r="D659" s="275" t="s">
        <v>4227</v>
      </c>
      <c r="E659" s="230">
        <f>VLOOKUP(B659,'NEW JARAK'!$B$2:$H$19998,7,FALSE)</f>
        <v>60.9</v>
      </c>
      <c r="F659" s="232" t="str">
        <f>VLOOKUP(G659,'AREA SPV &amp; AM'!$J$7:$K$22,2,FALSE)</f>
        <v>Elan Ruslaeni</v>
      </c>
      <c r="G659" s="229" t="s">
        <v>360</v>
      </c>
      <c r="H659" s="232" t="str">
        <f>VLOOKUP(I659,'AREA SPV &amp; AM'!$B$7:$C$88,2,FALSE)</f>
        <v>Irfan Maulana</v>
      </c>
      <c r="I659" s="229" t="s">
        <v>361</v>
      </c>
      <c r="J659" s="250">
        <v>43343</v>
      </c>
      <c r="K659" s="251" t="s">
        <v>4228</v>
      </c>
      <c r="L659" s="252" t="s">
        <v>2149</v>
      </c>
      <c r="M659" s="252" t="s">
        <v>245</v>
      </c>
      <c r="N659" s="252" t="s">
        <v>38</v>
      </c>
      <c r="O659" s="253">
        <v>17156</v>
      </c>
      <c r="P659" s="254" t="s">
        <v>4229</v>
      </c>
      <c r="Q659" s="330" t="s">
        <v>4230</v>
      </c>
      <c r="R659" s="255" t="s">
        <v>4231</v>
      </c>
      <c r="S659" s="229"/>
      <c r="T659" s="209"/>
    </row>
    <row r="660" spans="1:20">
      <c r="A660" s="229">
        <v>648</v>
      </c>
      <c r="B660" s="277" t="s">
        <v>4232</v>
      </c>
      <c r="C660" s="277" t="s">
        <v>4232</v>
      </c>
      <c r="D660" s="278" t="s">
        <v>4233</v>
      </c>
      <c r="E660" s="230">
        <f>VLOOKUP(B660,'NEW JARAK'!$B$2:$H$19998,7,FALSE)</f>
        <v>56.6</v>
      </c>
      <c r="F660" s="232" t="str">
        <f>VLOOKUP(G660,'AREA SPV &amp; AM'!$J$7:$K$22,2,FALSE)</f>
        <v>Asep Setiawan</v>
      </c>
      <c r="G660" s="229" t="s">
        <v>134</v>
      </c>
      <c r="H660" s="232" t="str">
        <f>VLOOKUP(I660,'AREA SPV &amp; AM'!$B$7:$C$88,2,FALSE)</f>
        <v>Toto Yunianto</v>
      </c>
      <c r="I660" s="229" t="s">
        <v>135</v>
      </c>
      <c r="J660" s="250">
        <v>43343</v>
      </c>
      <c r="K660" s="251" t="s">
        <v>4234</v>
      </c>
      <c r="L660" s="252" t="s">
        <v>384</v>
      </c>
      <c r="M660" s="252" t="s">
        <v>48</v>
      </c>
      <c r="N660" s="252" t="s">
        <v>49</v>
      </c>
      <c r="O660" s="253">
        <v>17510</v>
      </c>
      <c r="P660" s="254" t="s">
        <v>4235</v>
      </c>
      <c r="Q660" s="254" t="s">
        <v>4236</v>
      </c>
      <c r="R660" s="255" t="s">
        <v>4237</v>
      </c>
      <c r="S660" s="229"/>
      <c r="T660" s="209"/>
    </row>
    <row r="661" customHeight="1" spans="1:20">
      <c r="A661" s="229">
        <v>649</v>
      </c>
      <c r="B661" s="276" t="s">
        <v>4238</v>
      </c>
      <c r="C661" s="276" t="s">
        <v>4238</v>
      </c>
      <c r="D661" s="275" t="s">
        <v>4239</v>
      </c>
      <c r="E661" s="230">
        <f>VLOOKUP(B661,'NEW JARAK'!$B$2:$H$19998,7,FALSE)</f>
        <v>56</v>
      </c>
      <c r="F661" s="232" t="str">
        <f>VLOOKUP(G661,'AREA SPV &amp; AM'!$J$7:$K$22,2,FALSE)</f>
        <v>Triyono Bin Yoso Pawiro</v>
      </c>
      <c r="G661" s="229" t="s">
        <v>33</v>
      </c>
      <c r="H661" s="232" t="str">
        <f>VLOOKUP(I661,'AREA SPV &amp; AM'!$B$7:$C$88,2,FALSE)</f>
        <v>Agus Piali</v>
      </c>
      <c r="I661" s="229" t="s">
        <v>34</v>
      </c>
      <c r="J661" s="250">
        <v>43343</v>
      </c>
      <c r="K661" s="251" t="s">
        <v>4240</v>
      </c>
      <c r="L661" s="252" t="s">
        <v>1516</v>
      </c>
      <c r="M661" s="252" t="s">
        <v>858</v>
      </c>
      <c r="N661" s="252" t="s">
        <v>49</v>
      </c>
      <c r="O661" s="253">
        <v>17340</v>
      </c>
      <c r="P661" s="254" t="s">
        <v>4241</v>
      </c>
      <c r="Q661" s="330" t="s">
        <v>4242</v>
      </c>
      <c r="R661" s="255" t="s">
        <v>4243</v>
      </c>
      <c r="S661" s="229"/>
      <c r="T661" s="209"/>
    </row>
    <row r="662" spans="1:20">
      <c r="A662" s="229">
        <v>650</v>
      </c>
      <c r="B662" s="276" t="s">
        <v>4244</v>
      </c>
      <c r="C662" s="276" t="s">
        <v>4244</v>
      </c>
      <c r="D662" s="278" t="s">
        <v>4245</v>
      </c>
      <c r="E662" s="230">
        <f>VLOOKUP(B662,'NEW JARAK'!$B$2:$H$19998,7,FALSE)</f>
        <v>61.5</v>
      </c>
      <c r="F662" s="232" t="str">
        <f>VLOOKUP(G662,'AREA SPV &amp; AM'!$J$7:$K$22,2,FALSE)</f>
        <v>Rochmad Rochmadon</v>
      </c>
      <c r="G662" s="229" t="s">
        <v>312</v>
      </c>
      <c r="H662" s="232" t="str">
        <f>VLOOKUP(I662,'AREA SPV &amp; AM'!$B$7:$C$88,2,FALSE)</f>
        <v>Razief Noor Alhijarah</v>
      </c>
      <c r="I662" s="229" t="s">
        <v>313</v>
      </c>
      <c r="J662" s="250">
        <v>43343</v>
      </c>
      <c r="K662" s="251" t="s">
        <v>4246</v>
      </c>
      <c r="L662" s="252" t="s">
        <v>215</v>
      </c>
      <c r="M662" s="252" t="s">
        <v>95</v>
      </c>
      <c r="N662" s="252" t="s">
        <v>38</v>
      </c>
      <c r="O662" s="253">
        <v>17111</v>
      </c>
      <c r="P662" s="254" t="s">
        <v>4247</v>
      </c>
      <c r="Q662" s="330" t="s">
        <v>4248</v>
      </c>
      <c r="R662" s="255" t="s">
        <v>4249</v>
      </c>
      <c r="S662" s="229"/>
      <c r="T662" s="209"/>
    </row>
    <row r="663" spans="1:20">
      <c r="A663" s="229">
        <v>651</v>
      </c>
      <c r="B663" s="276" t="s">
        <v>4250</v>
      </c>
      <c r="C663" s="276" t="s">
        <v>4250</v>
      </c>
      <c r="D663" s="275" t="s">
        <v>4251</v>
      </c>
      <c r="E663" s="230">
        <f>VLOOKUP(B663,'NEW JARAK'!$B$2:$H$19998,7,FALSE)</f>
        <v>66.7</v>
      </c>
      <c r="F663" s="232" t="str">
        <f>VLOOKUP(G663,'AREA SPV &amp; AM'!$J$7:$K$22,2,FALSE)</f>
        <v>Triyono Bin Yoso Pawiro</v>
      </c>
      <c r="G663" s="229" t="s">
        <v>33</v>
      </c>
      <c r="H663" s="232" t="str">
        <f>VLOOKUP(I663,'AREA SPV &amp; AM'!$B$7:$C$88,2,FALSE)</f>
        <v>Agus Piali</v>
      </c>
      <c r="I663" s="229" t="s">
        <v>34</v>
      </c>
      <c r="J663" s="250">
        <v>43343</v>
      </c>
      <c r="K663" s="251" t="s">
        <v>4252</v>
      </c>
      <c r="L663" s="252" t="s">
        <v>586</v>
      </c>
      <c r="M663" s="252" t="s">
        <v>107</v>
      </c>
      <c r="N663" s="252" t="s">
        <v>38</v>
      </c>
      <c r="O663" s="253">
        <v>17147</v>
      </c>
      <c r="P663" s="254" t="s">
        <v>4253</v>
      </c>
      <c r="Q663" s="330" t="s">
        <v>4254</v>
      </c>
      <c r="R663" s="255" t="s">
        <v>4255</v>
      </c>
      <c r="S663" s="229"/>
      <c r="T663" s="209"/>
    </row>
    <row r="664" spans="1:20">
      <c r="A664" s="229">
        <v>652</v>
      </c>
      <c r="B664" s="276" t="s">
        <v>4256</v>
      </c>
      <c r="C664" s="276" t="s">
        <v>4256</v>
      </c>
      <c r="D664" s="275" t="s">
        <v>4257</v>
      </c>
      <c r="E664" s="230">
        <f>VLOOKUP(B664,'NEW JARAK'!$B$2:$H$19998,7,FALSE)</f>
        <v>67.2</v>
      </c>
      <c r="F664" s="232" t="str">
        <f>VLOOKUP(G664,'AREA SPV &amp; AM'!$J$7:$K$22,2,FALSE)</f>
        <v>Agus Hermawan</v>
      </c>
      <c r="G664" s="229" t="s">
        <v>583</v>
      </c>
      <c r="H664" s="232" t="str">
        <f>VLOOKUP(I664,'AREA SPV &amp; AM'!$B$7:$C$88,2,FALSE)</f>
        <v>Ari Sudaryanto</v>
      </c>
      <c r="I664" s="229" t="s">
        <v>584</v>
      </c>
      <c r="J664" s="250">
        <v>43358</v>
      </c>
      <c r="K664" s="251" t="s">
        <v>4258</v>
      </c>
      <c r="L664" s="252" t="s">
        <v>432</v>
      </c>
      <c r="M664" s="252" t="s">
        <v>57</v>
      </c>
      <c r="N664" s="252" t="s">
        <v>38</v>
      </c>
      <c r="O664" s="253">
        <v>17145</v>
      </c>
      <c r="P664" s="254" t="s">
        <v>4259</v>
      </c>
      <c r="Q664" s="330" t="s">
        <v>4260</v>
      </c>
      <c r="R664" s="255" t="s">
        <v>4261</v>
      </c>
      <c r="S664" s="254"/>
      <c r="T664" s="209"/>
    </row>
    <row r="665" spans="1:20">
      <c r="A665" s="229">
        <v>653</v>
      </c>
      <c r="B665" s="276" t="s">
        <v>4262</v>
      </c>
      <c r="C665" s="276" t="s">
        <v>4262</v>
      </c>
      <c r="D665" s="275" t="s">
        <v>4263</v>
      </c>
      <c r="E665" s="230">
        <f>VLOOKUP(B665,'NEW JARAK'!$B$2:$H$19998,7,FALSE)</f>
        <v>69.9</v>
      </c>
      <c r="F665" s="232" t="str">
        <f>VLOOKUP(G665,'AREA SPV &amp; AM'!$J$7:$K$22,2,FALSE)</f>
        <v>Rochmad Rochmadon</v>
      </c>
      <c r="G665" s="229" t="s">
        <v>312</v>
      </c>
      <c r="H665" s="232" t="str">
        <f>VLOOKUP(I665,'AREA SPV &amp; AM'!$B$7:$C$88,2,FALSE)</f>
        <v>Razief Noor Alhijarah</v>
      </c>
      <c r="I665" s="229" t="s">
        <v>313</v>
      </c>
      <c r="J665" s="250">
        <v>43366</v>
      </c>
      <c r="K665" s="251" t="s">
        <v>4264</v>
      </c>
      <c r="L665" s="252" t="s">
        <v>298</v>
      </c>
      <c r="M665" s="252" t="s">
        <v>57</v>
      </c>
      <c r="N665" s="252" t="s">
        <v>38</v>
      </c>
      <c r="O665" s="253">
        <v>17135</v>
      </c>
      <c r="P665" s="254" t="s">
        <v>4265</v>
      </c>
      <c r="Q665" s="330" t="s">
        <v>4266</v>
      </c>
      <c r="R665" s="255" t="s">
        <v>4267</v>
      </c>
      <c r="S665" s="229"/>
      <c r="T665" s="209"/>
    </row>
    <row r="666" spans="1:20">
      <c r="A666" s="229">
        <v>654</v>
      </c>
      <c r="B666" s="276" t="s">
        <v>4268</v>
      </c>
      <c r="C666" s="276" t="s">
        <v>4268</v>
      </c>
      <c r="D666" s="275" t="s">
        <v>4269</v>
      </c>
      <c r="E666" s="230">
        <f>VLOOKUP(B666,'NEW JARAK'!$B$2:$H$19998,7,FALSE)</f>
        <v>60.7</v>
      </c>
      <c r="F666" s="232" t="str">
        <f>VLOOKUP(G666,'AREA SPV &amp; AM'!$J$7:$K$22,2,FALSE)</f>
        <v>Suharno</v>
      </c>
      <c r="G666" s="229" t="s">
        <v>78</v>
      </c>
      <c r="H666" s="232" t="str">
        <f>VLOOKUP(I666,'AREA SPV &amp; AM'!$B$7:$C$88,2,FALSE)</f>
        <v>Rizki Hikmatul Rahmawan</v>
      </c>
      <c r="I666" s="229" t="s">
        <v>120</v>
      </c>
      <c r="J666" s="250">
        <v>43370</v>
      </c>
      <c r="K666" s="251" t="s">
        <v>4270</v>
      </c>
      <c r="L666" s="252" t="s">
        <v>157</v>
      </c>
      <c r="M666" s="252" t="s">
        <v>95</v>
      </c>
      <c r="N666" s="252" t="s">
        <v>38</v>
      </c>
      <c r="O666" s="253">
        <v>17111</v>
      </c>
      <c r="P666" s="254" t="s">
        <v>4271</v>
      </c>
      <c r="Q666" s="254" t="s">
        <v>4272</v>
      </c>
      <c r="R666" s="255" t="s">
        <v>4273</v>
      </c>
      <c r="S666" s="229"/>
      <c r="T666" s="209"/>
    </row>
    <row r="667" spans="1:20">
      <c r="A667" s="229">
        <v>655</v>
      </c>
      <c r="B667" s="276" t="s">
        <v>4274</v>
      </c>
      <c r="C667" s="276" t="s">
        <v>4274</v>
      </c>
      <c r="D667" s="275" t="s">
        <v>4275</v>
      </c>
      <c r="E667" s="230">
        <f>VLOOKUP(B667,'NEW JARAK'!$B$2:$H$19998,7,FALSE)</f>
        <v>13.8</v>
      </c>
      <c r="F667" s="232" t="str">
        <f>VLOOKUP(G667,'AREA SPV &amp; AM'!$J$7:$K$22,2,FALSE)</f>
        <v>Asep Setiawan</v>
      </c>
      <c r="G667" s="229" t="s">
        <v>134</v>
      </c>
      <c r="H667" s="232" t="str">
        <f>VLOOKUP(I667,'AREA SPV &amp; AM'!$B$7:$C$88,2,FALSE)</f>
        <v>Toto Yunianto</v>
      </c>
      <c r="I667" s="229" t="s">
        <v>135</v>
      </c>
      <c r="J667" s="250">
        <v>43372</v>
      </c>
      <c r="K667" s="251" t="s">
        <v>4276</v>
      </c>
      <c r="L667" s="252" t="s">
        <v>4275</v>
      </c>
      <c r="M667" s="252" t="s">
        <v>1503</v>
      </c>
      <c r="N667" s="252" t="s">
        <v>353</v>
      </c>
      <c r="O667" s="253">
        <v>41180</v>
      </c>
      <c r="P667" s="254" t="s">
        <v>4277</v>
      </c>
      <c r="Q667" s="254" t="s">
        <v>4278</v>
      </c>
      <c r="R667" s="255" t="s">
        <v>4279</v>
      </c>
      <c r="S667" s="229"/>
      <c r="T667" s="209"/>
    </row>
    <row r="668" customHeight="1" spans="1:20">
      <c r="A668" s="229">
        <v>656</v>
      </c>
      <c r="B668" s="276" t="s">
        <v>4280</v>
      </c>
      <c r="C668" s="276" t="s">
        <v>4280</v>
      </c>
      <c r="D668" s="275" t="s">
        <v>4281</v>
      </c>
      <c r="E668" s="230">
        <f>VLOOKUP(B668,'NEW JARAK'!$B$2:$H$19998,7,FALSE)</f>
        <v>60.2</v>
      </c>
      <c r="F668" s="232" t="str">
        <f>VLOOKUP(G668,'AREA SPV &amp; AM'!$J$7:$K$22,2,FALSE)</f>
        <v>Elan Ruslaeni</v>
      </c>
      <c r="G668" s="229" t="s">
        <v>360</v>
      </c>
      <c r="H668" s="232" t="str">
        <f>VLOOKUP(I668,'AREA SPV &amp; AM'!$B$7:$C$88,2,FALSE)</f>
        <v>Irfan Maulana</v>
      </c>
      <c r="I668" s="229" t="s">
        <v>361</v>
      </c>
      <c r="J668" s="250">
        <v>43372</v>
      </c>
      <c r="K668" s="251" t="s">
        <v>4282</v>
      </c>
      <c r="L668" s="252" t="s">
        <v>157</v>
      </c>
      <c r="M668" s="252" t="s">
        <v>95</v>
      </c>
      <c r="N668" s="252" t="s">
        <v>38</v>
      </c>
      <c r="O668" s="253">
        <v>17111</v>
      </c>
      <c r="P668" s="254" t="s">
        <v>4283</v>
      </c>
      <c r="Q668" s="254" t="s">
        <v>4284</v>
      </c>
      <c r="R668" s="255" t="s">
        <v>4285</v>
      </c>
      <c r="S668" s="229"/>
      <c r="T668" s="209"/>
    </row>
    <row r="669" spans="1:20">
      <c r="A669" s="229">
        <v>657</v>
      </c>
      <c r="B669" s="276" t="s">
        <v>4286</v>
      </c>
      <c r="C669" s="276" t="s">
        <v>4286</v>
      </c>
      <c r="D669" s="275" t="s">
        <v>4287</v>
      </c>
      <c r="E669" s="230">
        <f>VLOOKUP(B669,'NEW JARAK'!$B$2:$H$19998,7,FALSE)</f>
        <v>27.5</v>
      </c>
      <c r="F669" s="232" t="str">
        <f>VLOOKUP(G669,'AREA SPV &amp; AM'!$J$7:$K$22,2,FALSE)</f>
        <v>Triyono Bin Yoso Pawiro</v>
      </c>
      <c r="G669" s="229" t="s">
        <v>33</v>
      </c>
      <c r="H669" s="232" t="str">
        <f>VLOOKUP(I669,'AREA SPV &amp; AM'!$B$7:$C$88,2,FALSE)</f>
        <v>Agus Piali</v>
      </c>
      <c r="I669" s="229" t="s">
        <v>34</v>
      </c>
      <c r="J669" s="250">
        <v>43373</v>
      </c>
      <c r="K669" s="251" t="s">
        <v>4288</v>
      </c>
      <c r="L669" s="252" t="s">
        <v>4289</v>
      </c>
      <c r="M669" s="252" t="s">
        <v>4290</v>
      </c>
      <c r="N669" s="252" t="s">
        <v>115</v>
      </c>
      <c r="O669" s="253">
        <v>41371</v>
      </c>
      <c r="P669" s="254" t="s">
        <v>4291</v>
      </c>
      <c r="Q669" s="330" t="s">
        <v>4292</v>
      </c>
      <c r="R669" s="255" t="s">
        <v>4293</v>
      </c>
      <c r="S669" s="229"/>
      <c r="T669" s="209"/>
    </row>
    <row r="670" spans="1:20">
      <c r="A670" s="229">
        <v>658</v>
      </c>
      <c r="B670" s="276" t="s">
        <v>4294</v>
      </c>
      <c r="C670" s="276" t="s">
        <v>4294</v>
      </c>
      <c r="D670" s="275" t="s">
        <v>4295</v>
      </c>
      <c r="E670" s="230">
        <f>VLOOKUP(B670,'NEW JARAK'!$B$2:$H$19998,7,FALSE)</f>
        <v>57.4</v>
      </c>
      <c r="F670" s="232" t="str">
        <f>VLOOKUP(G670,'AREA SPV &amp; AM'!$J$7:$K$22,2,FALSE)</f>
        <v>Agus Hermawan</v>
      </c>
      <c r="G670" s="229" t="s">
        <v>583</v>
      </c>
      <c r="H670" s="232" t="str">
        <f>VLOOKUP(I670,'AREA SPV &amp; AM'!$B$7:$C$88,2,FALSE)</f>
        <v>Ari Sudaryanto</v>
      </c>
      <c r="I670" s="229" t="s">
        <v>584</v>
      </c>
      <c r="J670" s="250">
        <v>43373</v>
      </c>
      <c r="K670" s="251" t="s">
        <v>4296</v>
      </c>
      <c r="L670" s="252" t="s">
        <v>244</v>
      </c>
      <c r="M670" s="252" t="s">
        <v>245</v>
      </c>
      <c r="N670" s="252" t="s">
        <v>38</v>
      </c>
      <c r="O670" s="253">
        <v>17158</v>
      </c>
      <c r="P670" s="254" t="s">
        <v>4297</v>
      </c>
      <c r="Q670" s="330" t="s">
        <v>4298</v>
      </c>
      <c r="R670" s="255" t="s">
        <v>4299</v>
      </c>
      <c r="S670" s="229"/>
      <c r="T670" s="209"/>
    </row>
    <row r="671" spans="1:20">
      <c r="A671" s="229">
        <v>659</v>
      </c>
      <c r="B671" s="276" t="s">
        <v>4300</v>
      </c>
      <c r="C671" s="276" t="s">
        <v>4300</v>
      </c>
      <c r="D671" s="275" t="s">
        <v>4301</v>
      </c>
      <c r="E671" s="230">
        <f>VLOOKUP(B671,'NEW JARAK'!$B$2:$H$19998,7,FALSE)</f>
        <v>62.4</v>
      </c>
      <c r="F671" s="232" t="str">
        <f>VLOOKUP(G671,'AREA SPV &amp; AM'!$J$7:$K$22,2,FALSE)</f>
        <v>Mahrus</v>
      </c>
      <c r="G671" s="229" t="s">
        <v>141</v>
      </c>
      <c r="H671" s="232" t="str">
        <f>VLOOKUP(I671,'AREA SPV &amp; AM'!$B$7:$C$88,2,FALSE)</f>
        <v>Epi Sumantri</v>
      </c>
      <c r="I671" s="229" t="s">
        <v>142</v>
      </c>
      <c r="J671" s="250">
        <v>43393</v>
      </c>
      <c r="K671" s="251" t="s">
        <v>4302</v>
      </c>
      <c r="L671" s="252" t="s">
        <v>215</v>
      </c>
      <c r="M671" s="252" t="s">
        <v>95</v>
      </c>
      <c r="N671" s="252" t="s">
        <v>38</v>
      </c>
      <c r="O671" s="253">
        <v>17111</v>
      </c>
      <c r="P671" s="254" t="s">
        <v>4303</v>
      </c>
      <c r="Q671" s="330" t="s">
        <v>4304</v>
      </c>
      <c r="R671" s="255" t="s">
        <v>4305</v>
      </c>
      <c r="S671" s="229"/>
      <c r="T671" s="209"/>
    </row>
    <row r="672" spans="1:20">
      <c r="A672" s="229">
        <v>660</v>
      </c>
      <c r="B672" s="276" t="s">
        <v>4306</v>
      </c>
      <c r="C672" s="276" t="s">
        <v>4306</v>
      </c>
      <c r="D672" s="275" t="s">
        <v>4307</v>
      </c>
      <c r="E672" s="230">
        <f>VLOOKUP(B672,'NEW JARAK'!$B$2:$H$19998,7,FALSE)</f>
        <v>56.4</v>
      </c>
      <c r="F672" s="232" t="str">
        <f>VLOOKUP(G672,'AREA SPV &amp; AM'!$J$7:$K$22,2,FALSE)</f>
        <v>Asep Setiawan</v>
      </c>
      <c r="G672" s="229" t="s">
        <v>134</v>
      </c>
      <c r="H672" s="232" t="str">
        <f>VLOOKUP(I672,'AREA SPV &amp; AM'!$B$7:$C$88,2,FALSE)</f>
        <v>Toto Yunianto</v>
      </c>
      <c r="I672" s="229" t="s">
        <v>135</v>
      </c>
      <c r="J672" s="250">
        <v>43394</v>
      </c>
      <c r="K672" s="251" t="s">
        <v>4308</v>
      </c>
      <c r="L672" s="252" t="s">
        <v>4309</v>
      </c>
      <c r="M672" s="252" t="s">
        <v>336</v>
      </c>
      <c r="N672" s="252" t="s">
        <v>49</v>
      </c>
      <c r="O672" s="253">
        <v>17330</v>
      </c>
      <c r="P672" s="254" t="s">
        <v>4310</v>
      </c>
      <c r="Q672" s="330" t="s">
        <v>4311</v>
      </c>
      <c r="R672" s="255" t="s">
        <v>4312</v>
      </c>
      <c r="S672" s="229"/>
      <c r="T672" s="209"/>
    </row>
    <row r="673" spans="1:20">
      <c r="A673" s="229">
        <v>661</v>
      </c>
      <c r="B673" s="276" t="s">
        <v>4313</v>
      </c>
      <c r="C673" s="276" t="s">
        <v>4313</v>
      </c>
      <c r="D673" s="275" t="s">
        <v>4314</v>
      </c>
      <c r="E673" s="230">
        <f>VLOOKUP(B673,'NEW JARAK'!$B$2:$H$19998,7,FALSE)</f>
        <v>42.8</v>
      </c>
      <c r="F673" s="232" t="str">
        <f>VLOOKUP(G673,'AREA SPV &amp; AM'!$J$7:$K$22,2,FALSE)</f>
        <v>Suharno</v>
      </c>
      <c r="G673" s="229" t="s">
        <v>78</v>
      </c>
      <c r="H673" s="232" t="str">
        <f>VLOOKUP(I673,'AREA SPV &amp; AM'!$B$7:$C$88,2,FALSE)</f>
        <v>Priyan Muharofian</v>
      </c>
      <c r="I673" s="229" t="s">
        <v>79</v>
      </c>
      <c r="J673" s="250">
        <v>43394</v>
      </c>
      <c r="K673" s="251" t="s">
        <v>4315</v>
      </c>
      <c r="L673" s="252" t="s">
        <v>3362</v>
      </c>
      <c r="M673" s="252" t="s">
        <v>597</v>
      </c>
      <c r="N673" s="252" t="s">
        <v>49</v>
      </c>
      <c r="O673" s="253">
        <v>17540</v>
      </c>
      <c r="P673" s="254" t="s">
        <v>4316</v>
      </c>
      <c r="Q673" s="254" t="s">
        <v>4317</v>
      </c>
      <c r="R673" s="255" t="s">
        <v>4318</v>
      </c>
      <c r="S673" s="254"/>
      <c r="T673" s="209"/>
    </row>
    <row r="674" customHeight="1" spans="1:20">
      <c r="A674" s="229">
        <v>662</v>
      </c>
      <c r="B674" s="276" t="s">
        <v>4319</v>
      </c>
      <c r="C674" s="276" t="s">
        <v>4319</v>
      </c>
      <c r="D674" s="275" t="s">
        <v>4320</v>
      </c>
      <c r="E674" s="230">
        <f>VLOOKUP(B674,'NEW JARAK'!$B$2:$H$19998,7,FALSE)</f>
        <v>62.2</v>
      </c>
      <c r="F674" s="232" t="str">
        <f>VLOOKUP(G674,'AREA SPV &amp; AM'!$J$7:$K$22,2,FALSE)</f>
        <v>Sony Tri Caksono</v>
      </c>
      <c r="G674" s="229" t="s">
        <v>164</v>
      </c>
      <c r="H674" s="232" t="str">
        <f>VLOOKUP(I674,'AREA SPV &amp; AM'!$B$7:$C$88,2,FALSE)</f>
        <v>Ali Mustopa</v>
      </c>
      <c r="I674" s="229" t="s">
        <v>165</v>
      </c>
      <c r="J674" s="250">
        <v>43400</v>
      </c>
      <c r="K674" s="251" t="s">
        <v>4321</v>
      </c>
      <c r="L674" s="252" t="s">
        <v>228</v>
      </c>
      <c r="M674" s="252" t="s">
        <v>48</v>
      </c>
      <c r="N674" s="252" t="s">
        <v>49</v>
      </c>
      <c r="O674" s="253">
        <v>17510</v>
      </c>
      <c r="P674" s="254" t="s">
        <v>4322</v>
      </c>
      <c r="Q674" s="330" t="s">
        <v>4323</v>
      </c>
      <c r="R674" s="255" t="s">
        <v>4324</v>
      </c>
      <c r="S674" s="229"/>
      <c r="T674" s="209"/>
    </row>
    <row r="675" customHeight="1" spans="1:20">
      <c r="A675" s="229">
        <v>663</v>
      </c>
      <c r="B675" s="276" t="s">
        <v>4325</v>
      </c>
      <c r="C675" s="276" t="s">
        <v>4325</v>
      </c>
      <c r="D675" s="275" t="s">
        <v>4326</v>
      </c>
      <c r="E675" s="230">
        <f>VLOOKUP(B675,'NEW JARAK'!$B$2:$H$19998,7,FALSE)</f>
        <v>12.9</v>
      </c>
      <c r="F675" s="232" t="str">
        <f>VLOOKUP(G675,'AREA SPV &amp; AM'!$J$7:$K$22,2,FALSE)</f>
        <v>Edi Riswandi</v>
      </c>
      <c r="G675" s="229" t="s">
        <v>62</v>
      </c>
      <c r="H675" s="232" t="str">
        <f>VLOOKUP(I675,'AREA SPV &amp; AM'!$B$7:$C$88,2,FALSE)</f>
        <v>Nur Jamal</v>
      </c>
      <c r="I675" s="229" t="s">
        <v>63</v>
      </c>
      <c r="J675" s="250">
        <v>43403</v>
      </c>
      <c r="K675" s="251" t="s">
        <v>4327</v>
      </c>
      <c r="L675" s="252" t="s">
        <v>778</v>
      </c>
      <c r="M675" s="252" t="s">
        <v>779</v>
      </c>
      <c r="N675" s="252" t="s">
        <v>353</v>
      </c>
      <c r="O675" s="253">
        <v>41118</v>
      </c>
      <c r="P675" s="254" t="s">
        <v>4328</v>
      </c>
      <c r="Q675" s="254" t="s">
        <v>4329</v>
      </c>
      <c r="R675" s="255" t="s">
        <v>4330</v>
      </c>
      <c r="S675" s="254"/>
      <c r="T675" s="209"/>
    </row>
    <row r="676" customHeight="1" spans="1:20">
      <c r="A676" s="229">
        <v>664</v>
      </c>
      <c r="B676" s="276" t="s">
        <v>4331</v>
      </c>
      <c r="C676" s="276" t="s">
        <v>4331</v>
      </c>
      <c r="D676" s="275" t="s">
        <v>4332</v>
      </c>
      <c r="E676" s="230">
        <f>VLOOKUP(B676,'NEW JARAK'!$B$2:$H$19998,7,FALSE)</f>
        <v>61.9</v>
      </c>
      <c r="F676" s="232" t="str">
        <f>VLOOKUP(G676,'AREA SPV &amp; AM'!$J$7:$K$22,2,FALSE)</f>
        <v>Edi Riswandi</v>
      </c>
      <c r="G676" s="229" t="s">
        <v>62</v>
      </c>
      <c r="H676" s="232" t="str">
        <f>VLOOKUP(I676,'AREA SPV &amp; AM'!$B$7:$C$88,2,FALSE)</f>
        <v>Ugi Sumarna</v>
      </c>
      <c r="I676" s="229" t="s">
        <v>4333</v>
      </c>
      <c r="J676" s="250">
        <v>43403</v>
      </c>
      <c r="K676" s="251" t="s">
        <v>4334</v>
      </c>
      <c r="L676" s="252" t="s">
        <v>4335</v>
      </c>
      <c r="M676" s="252" t="s">
        <v>48</v>
      </c>
      <c r="N676" s="252" t="s">
        <v>49</v>
      </c>
      <c r="O676" s="253">
        <v>17510</v>
      </c>
      <c r="P676" s="254" t="s">
        <v>4336</v>
      </c>
      <c r="Q676" s="330" t="s">
        <v>4337</v>
      </c>
      <c r="R676" s="255" t="s">
        <v>4338</v>
      </c>
      <c r="S676" s="229"/>
      <c r="T676" s="209"/>
    </row>
    <row r="677" customHeight="1" spans="1:20">
      <c r="A677" s="229">
        <v>665</v>
      </c>
      <c r="B677" s="276" t="s">
        <v>4339</v>
      </c>
      <c r="C677" s="276" t="s">
        <v>4339</v>
      </c>
      <c r="D677" s="275" t="s">
        <v>4340</v>
      </c>
      <c r="E677" s="230">
        <f>VLOOKUP(B677,'NEW JARAK'!$B$2:$H$19998,7,FALSE)</f>
        <v>68</v>
      </c>
      <c r="F677" s="232" t="str">
        <f>VLOOKUP(G677,'AREA SPV &amp; AM'!$J$7:$K$22,2,FALSE)</f>
        <v>Asep Setiawan</v>
      </c>
      <c r="G677" s="229" t="s">
        <v>134</v>
      </c>
      <c r="H677" s="232" t="str">
        <f>VLOOKUP(I677,'AREA SPV &amp; AM'!$B$7:$C$88,2,FALSE)</f>
        <v>Toto Yunianto</v>
      </c>
      <c r="I677" s="229" t="s">
        <v>135</v>
      </c>
      <c r="J677" s="250">
        <v>43403</v>
      </c>
      <c r="K677" s="251" t="s">
        <v>4341</v>
      </c>
      <c r="L677" s="252" t="s">
        <v>87</v>
      </c>
      <c r="M677" s="252" t="s">
        <v>57</v>
      </c>
      <c r="N677" s="252" t="s">
        <v>38</v>
      </c>
      <c r="O677" s="253">
        <v>17136</v>
      </c>
      <c r="P677" s="254" t="s">
        <v>4342</v>
      </c>
      <c r="Q677" s="330" t="s">
        <v>4343</v>
      </c>
      <c r="R677" s="255" t="s">
        <v>4344</v>
      </c>
      <c r="S677" s="229"/>
      <c r="T677" s="209"/>
    </row>
    <row r="678" customHeight="1" spans="1:20">
      <c r="A678" s="229">
        <v>666</v>
      </c>
      <c r="B678" s="276" t="s">
        <v>4345</v>
      </c>
      <c r="C678" s="276" t="s">
        <v>4345</v>
      </c>
      <c r="D678" s="275" t="s">
        <v>4346</v>
      </c>
      <c r="E678" s="230">
        <f>VLOOKUP(B678,'NEW JARAK'!$B$2:$H$19998,7,FALSE)</f>
        <v>56.5</v>
      </c>
      <c r="F678" s="232" t="str">
        <f>VLOOKUP(G678,'AREA SPV &amp; AM'!$J$7:$K$22,2,FALSE)</f>
        <v>Triyono Bin Yoso Pawiro</v>
      </c>
      <c r="G678" s="229" t="s">
        <v>33</v>
      </c>
      <c r="H678" s="232" t="str">
        <f>VLOOKUP(I678,'AREA SPV &amp; AM'!$B$7:$C$88,2,FALSE)</f>
        <v>Agus Piali</v>
      </c>
      <c r="I678" s="229" t="s">
        <v>34</v>
      </c>
      <c r="J678" s="250">
        <v>43421</v>
      </c>
      <c r="K678" s="251" t="s">
        <v>4347</v>
      </c>
      <c r="L678" s="252" t="s">
        <v>1088</v>
      </c>
      <c r="M678" s="252" t="s">
        <v>291</v>
      </c>
      <c r="N678" s="252" t="s">
        <v>49</v>
      </c>
      <c r="O678" s="253">
        <v>17520</v>
      </c>
      <c r="P678" s="254" t="s">
        <v>4348</v>
      </c>
      <c r="Q678" s="330" t="s">
        <v>4349</v>
      </c>
      <c r="R678" s="255" t="s">
        <v>4350</v>
      </c>
      <c r="S678" s="229"/>
      <c r="T678" s="209"/>
    </row>
    <row r="679" customHeight="1" spans="1:20">
      <c r="A679" s="229">
        <v>667</v>
      </c>
      <c r="B679" s="276" t="s">
        <v>4351</v>
      </c>
      <c r="C679" s="276" t="s">
        <v>4351</v>
      </c>
      <c r="D679" s="275" t="s">
        <v>4352</v>
      </c>
      <c r="E679" s="230">
        <f>VLOOKUP(B679,'NEW JARAK'!$B$2:$H$19998,7,FALSE)</f>
        <v>59.6</v>
      </c>
      <c r="F679" s="232" t="str">
        <f>VLOOKUP(G679,'AREA SPV &amp; AM'!$J$7:$K$22,2,FALSE)</f>
        <v>Mahrus</v>
      </c>
      <c r="G679" s="229" t="s">
        <v>141</v>
      </c>
      <c r="H679" s="232" t="str">
        <f>VLOOKUP(I679,'AREA SPV &amp; AM'!$B$7:$C$88,2,FALSE)</f>
        <v>Epi Sumantri</v>
      </c>
      <c r="I679" s="229" t="s">
        <v>142</v>
      </c>
      <c r="J679" s="250">
        <v>43427</v>
      </c>
      <c r="K679" s="251" t="s">
        <v>4353</v>
      </c>
      <c r="L679" s="252" t="s">
        <v>94</v>
      </c>
      <c r="M679" s="252" t="s">
        <v>95</v>
      </c>
      <c r="N679" s="252" t="s">
        <v>38</v>
      </c>
      <c r="O679" s="253">
        <v>17113</v>
      </c>
      <c r="P679" s="254" t="s">
        <v>4354</v>
      </c>
      <c r="Q679" s="330" t="s">
        <v>4355</v>
      </c>
      <c r="R679" s="255" t="s">
        <v>4356</v>
      </c>
      <c r="S679" s="229"/>
      <c r="T679" s="209"/>
    </row>
    <row r="680" customHeight="1" spans="1:20">
      <c r="A680" s="229">
        <v>668</v>
      </c>
      <c r="B680" s="276" t="s">
        <v>4357</v>
      </c>
      <c r="C680" s="276" t="s">
        <v>4357</v>
      </c>
      <c r="D680" s="275" t="s">
        <v>4358</v>
      </c>
      <c r="E680" s="230">
        <f>VLOOKUP(B680,'NEW JARAK'!$B$2:$H$19998,7,FALSE)</f>
        <v>54.7</v>
      </c>
      <c r="F680" s="232" t="str">
        <f>VLOOKUP(G680,'AREA SPV &amp; AM'!$J$7:$K$22,2,FALSE)</f>
        <v>Suharno</v>
      </c>
      <c r="G680" s="229" t="s">
        <v>78</v>
      </c>
      <c r="H680" s="232" t="str">
        <f>VLOOKUP(I680,'AREA SPV &amp; AM'!$B$7:$C$88,2,FALSE)</f>
        <v>Rizki Hikmatul Rahmawan</v>
      </c>
      <c r="I680" s="229" t="s">
        <v>120</v>
      </c>
      <c r="J680" s="250">
        <v>43429</v>
      </c>
      <c r="K680" s="251" t="s">
        <v>4359</v>
      </c>
      <c r="L680" s="252" t="s">
        <v>335</v>
      </c>
      <c r="M680" s="252" t="s">
        <v>336</v>
      </c>
      <c r="N680" s="252" t="s">
        <v>49</v>
      </c>
      <c r="O680" s="253">
        <v>17330</v>
      </c>
      <c r="P680" s="254" t="s">
        <v>4360</v>
      </c>
      <c r="Q680" s="330" t="s">
        <v>4361</v>
      </c>
      <c r="R680" s="255" t="s">
        <v>4362</v>
      </c>
      <c r="S680" s="229"/>
      <c r="T680" s="209"/>
    </row>
    <row r="681" customHeight="1" spans="1:20">
      <c r="A681" s="229">
        <v>669</v>
      </c>
      <c r="B681" s="276" t="s">
        <v>4363</v>
      </c>
      <c r="C681" s="276" t="s">
        <v>4363</v>
      </c>
      <c r="D681" s="275" t="s">
        <v>4364</v>
      </c>
      <c r="E681" s="230">
        <f>VLOOKUP(B681,'NEW JARAK'!$B$2:$H$19998,7,FALSE)</f>
        <v>66</v>
      </c>
      <c r="F681" s="232" t="str">
        <f>VLOOKUP(G681,'AREA SPV &amp; AM'!$J$7:$K$22,2,FALSE)</f>
        <v>Suharno</v>
      </c>
      <c r="G681" s="229" t="s">
        <v>78</v>
      </c>
      <c r="H681" s="232" t="str">
        <f>VLOOKUP(I681,'AREA SPV &amp; AM'!$B$7:$C$88,2,FALSE)</f>
        <v>Rizki Hikmatul Rahmawan</v>
      </c>
      <c r="I681" s="229" t="s">
        <v>120</v>
      </c>
      <c r="J681" s="250">
        <v>43429</v>
      </c>
      <c r="K681" s="251" t="s">
        <v>4365</v>
      </c>
      <c r="L681" s="252" t="s">
        <v>586</v>
      </c>
      <c r="M681" s="252" t="s">
        <v>107</v>
      </c>
      <c r="N681" s="252" t="s">
        <v>38</v>
      </c>
      <c r="O681" s="253">
        <v>17147</v>
      </c>
      <c r="P681" s="254" t="s">
        <v>4366</v>
      </c>
      <c r="Q681" s="330" t="s">
        <v>4367</v>
      </c>
      <c r="R681" s="255" t="s">
        <v>4368</v>
      </c>
      <c r="S681" s="254"/>
      <c r="T681" s="209"/>
    </row>
    <row r="682" customHeight="1" spans="1:20">
      <c r="A682" s="229">
        <v>670</v>
      </c>
      <c r="B682" s="276" t="s">
        <v>4369</v>
      </c>
      <c r="C682" s="276" t="s">
        <v>4369</v>
      </c>
      <c r="D682" s="275" t="s">
        <v>4370</v>
      </c>
      <c r="E682" s="230">
        <f>VLOOKUP(B682,'NEW JARAK'!$B$2:$H$19998,7,FALSE)</f>
        <v>66.1</v>
      </c>
      <c r="F682" s="232" t="str">
        <f>VLOOKUP(G682,'AREA SPV &amp; AM'!$J$7:$K$22,2,FALSE)</f>
        <v>Asep Setiawan</v>
      </c>
      <c r="G682" s="229" t="s">
        <v>134</v>
      </c>
      <c r="H682" s="232" t="str">
        <f>VLOOKUP(I682,'AREA SPV &amp; AM'!$B$7:$C$88,2,FALSE)</f>
        <v>Toto Yunianto</v>
      </c>
      <c r="I682" s="229" t="s">
        <v>135</v>
      </c>
      <c r="J682" s="250">
        <v>43432</v>
      </c>
      <c r="K682" s="251" t="s">
        <v>4371</v>
      </c>
      <c r="L682" s="252" t="s">
        <v>586</v>
      </c>
      <c r="M682" s="252" t="s">
        <v>107</v>
      </c>
      <c r="N682" s="252" t="s">
        <v>38</v>
      </c>
      <c r="O682" s="253">
        <v>17147</v>
      </c>
      <c r="P682" s="254" t="s">
        <v>4372</v>
      </c>
      <c r="Q682" s="330" t="s">
        <v>4373</v>
      </c>
      <c r="R682" s="255" t="s">
        <v>4374</v>
      </c>
      <c r="S682" s="229"/>
      <c r="T682" s="209"/>
    </row>
    <row r="683" customHeight="1" spans="1:20">
      <c r="A683" s="229">
        <v>671</v>
      </c>
      <c r="B683" s="276" t="s">
        <v>4375</v>
      </c>
      <c r="C683" s="276" t="s">
        <v>4375</v>
      </c>
      <c r="D683" s="275" t="s">
        <v>4376</v>
      </c>
      <c r="E683" s="230">
        <f>VLOOKUP(B683,'NEW JARAK'!$B$2:$H$19998,7,FALSE)</f>
        <v>66.4</v>
      </c>
      <c r="F683" s="232" t="str">
        <f>VLOOKUP(G683,'AREA SPV &amp; AM'!$J$7:$K$22,2,FALSE)</f>
        <v>Asep Setiawan</v>
      </c>
      <c r="G683" s="229" t="s">
        <v>134</v>
      </c>
      <c r="H683" s="232" t="str">
        <f>VLOOKUP(I683,'AREA SPV &amp; AM'!$B$7:$C$88,2,FALSE)</f>
        <v>Toto Yunianto</v>
      </c>
      <c r="I683" s="229" t="s">
        <v>135</v>
      </c>
      <c r="J683" s="250">
        <v>43432</v>
      </c>
      <c r="K683" s="251" t="s">
        <v>4377</v>
      </c>
      <c r="L683" s="252" t="s">
        <v>586</v>
      </c>
      <c r="M683" s="252" t="s">
        <v>107</v>
      </c>
      <c r="N683" s="252" t="s">
        <v>38</v>
      </c>
      <c r="O683" s="253">
        <v>17147</v>
      </c>
      <c r="P683" s="254" t="s">
        <v>4378</v>
      </c>
      <c r="Q683" s="330" t="s">
        <v>4379</v>
      </c>
      <c r="R683" s="255" t="s">
        <v>4380</v>
      </c>
      <c r="S683" s="229"/>
      <c r="T683" s="209"/>
    </row>
    <row r="684" customHeight="1" spans="1:20">
      <c r="A684" s="229">
        <v>672</v>
      </c>
      <c r="B684" s="276" t="s">
        <v>4381</v>
      </c>
      <c r="C684" s="276" t="s">
        <v>4381</v>
      </c>
      <c r="D684" s="275" t="s">
        <v>4382</v>
      </c>
      <c r="E684" s="230">
        <f>VLOOKUP(B684,'NEW JARAK'!$B$2:$H$19998,7,FALSE)</f>
        <v>62.3</v>
      </c>
      <c r="F684" s="232" t="str">
        <f>VLOOKUP(G684,'AREA SPV &amp; AM'!$J$7:$K$22,2,FALSE)</f>
        <v>Asep Setiawan</v>
      </c>
      <c r="G684" s="229" t="s">
        <v>134</v>
      </c>
      <c r="H684" s="232" t="str">
        <f>VLOOKUP(I684,'AREA SPV &amp; AM'!$B$7:$C$88,2,FALSE)</f>
        <v>Toto Yunianto</v>
      </c>
      <c r="I684" s="229" t="s">
        <v>135</v>
      </c>
      <c r="J684" s="250">
        <v>43433</v>
      </c>
      <c r="K684" s="251" t="s">
        <v>4383</v>
      </c>
      <c r="L684" s="252" t="s">
        <v>4384</v>
      </c>
      <c r="M684" s="252" t="s">
        <v>107</v>
      </c>
      <c r="N684" s="252" t="s">
        <v>38</v>
      </c>
      <c r="O684" s="253">
        <v>17141</v>
      </c>
      <c r="P684" s="254" t="s">
        <v>4385</v>
      </c>
      <c r="Q684" s="254" t="s">
        <v>4385</v>
      </c>
      <c r="R684" s="255" t="s">
        <v>4386</v>
      </c>
      <c r="S684" s="229"/>
      <c r="T684" s="209"/>
    </row>
    <row r="685" customHeight="1" spans="1:20">
      <c r="A685" s="229">
        <v>673</v>
      </c>
      <c r="B685" s="276" t="s">
        <v>4387</v>
      </c>
      <c r="C685" s="276" t="s">
        <v>4387</v>
      </c>
      <c r="D685" s="275" t="s">
        <v>4388</v>
      </c>
      <c r="E685" s="230">
        <f>VLOOKUP(B685,'NEW JARAK'!$B$2:$H$19998,7,FALSE)</f>
        <v>56.7</v>
      </c>
      <c r="F685" s="232" t="str">
        <f>VLOOKUP(G685,'AREA SPV &amp; AM'!$J$7:$K$22,2,FALSE)</f>
        <v>Suharno</v>
      </c>
      <c r="G685" s="229" t="s">
        <v>78</v>
      </c>
      <c r="H685" s="232" t="str">
        <f>VLOOKUP(I685,'AREA SPV &amp; AM'!$B$7:$C$88,2,FALSE)</f>
        <v>Priyan Muharofian</v>
      </c>
      <c r="I685" s="229" t="s">
        <v>79</v>
      </c>
      <c r="J685" s="250">
        <v>43434</v>
      </c>
      <c r="K685" s="251" t="s">
        <v>4389</v>
      </c>
      <c r="L685" s="252" t="s">
        <v>1537</v>
      </c>
      <c r="M685" s="252" t="s">
        <v>48</v>
      </c>
      <c r="N685" s="252" t="s">
        <v>49</v>
      </c>
      <c r="O685" s="253">
        <v>17510</v>
      </c>
      <c r="P685" s="254" t="s">
        <v>4348</v>
      </c>
      <c r="Q685" s="254" t="s">
        <v>4390</v>
      </c>
      <c r="R685" s="255" t="s">
        <v>4391</v>
      </c>
      <c r="S685" s="229"/>
      <c r="T685" s="209"/>
    </row>
    <row r="686" customHeight="1" spans="1:20">
      <c r="A686" s="229">
        <v>674</v>
      </c>
      <c r="B686" s="276" t="s">
        <v>4392</v>
      </c>
      <c r="C686" s="276" t="s">
        <v>4392</v>
      </c>
      <c r="D686" s="275" t="s">
        <v>4393</v>
      </c>
      <c r="E686" s="230">
        <f>VLOOKUP(B686,'NEW JARAK'!$B$2:$H$19998,7,FALSE)</f>
        <v>64.9</v>
      </c>
      <c r="F686" s="232" t="str">
        <f>VLOOKUP(G686,'AREA SPV &amp; AM'!$J$7:$K$22,2,FALSE)</f>
        <v>Suharno</v>
      </c>
      <c r="G686" s="229" t="s">
        <v>78</v>
      </c>
      <c r="H686" s="232" t="str">
        <f>VLOOKUP(I686,'AREA SPV &amp; AM'!$B$7:$C$88,2,FALSE)</f>
        <v>Priyan Muharofian</v>
      </c>
      <c r="I686" s="229" t="s">
        <v>79</v>
      </c>
      <c r="J686" s="250">
        <v>43434</v>
      </c>
      <c r="K686" s="251" t="s">
        <v>4394</v>
      </c>
      <c r="L686" s="252" t="s">
        <v>144</v>
      </c>
      <c r="M686" s="252" t="s">
        <v>37</v>
      </c>
      <c r="N686" s="252" t="s">
        <v>38</v>
      </c>
      <c r="O686" s="253">
        <v>17114</v>
      </c>
      <c r="P686" s="254" t="s">
        <v>4395</v>
      </c>
      <c r="Q686" s="254" t="s">
        <v>4396</v>
      </c>
      <c r="R686" s="255" t="s">
        <v>4397</v>
      </c>
      <c r="S686" s="229"/>
      <c r="T686" s="209"/>
    </row>
    <row r="687" customHeight="1" spans="1:20">
      <c r="A687" s="229">
        <v>675</v>
      </c>
      <c r="B687" s="276" t="s">
        <v>4398</v>
      </c>
      <c r="C687" s="276" t="s">
        <v>4398</v>
      </c>
      <c r="D687" s="275" t="s">
        <v>4399</v>
      </c>
      <c r="E687" s="230">
        <f>VLOOKUP(B687,'NEW JARAK'!$B$2:$H$19998,7,FALSE)</f>
        <v>27.6</v>
      </c>
      <c r="F687" s="232" t="str">
        <f>VLOOKUP(G687,'AREA SPV &amp; AM'!$J$7:$K$22,2,FALSE)</f>
        <v>Elan Ruslaeni</v>
      </c>
      <c r="G687" s="229" t="s">
        <v>360</v>
      </c>
      <c r="H687" s="232" t="str">
        <f>VLOOKUP(I687,'AREA SPV &amp; AM'!$B$7:$C$88,2,FALSE)</f>
        <v>Irfan Maulana</v>
      </c>
      <c r="I687" s="229" t="s">
        <v>361</v>
      </c>
      <c r="J687" s="250">
        <v>43442</v>
      </c>
      <c r="K687" s="251" t="s">
        <v>4400</v>
      </c>
      <c r="L687" s="252" t="s">
        <v>207</v>
      </c>
      <c r="M687" s="252" t="s">
        <v>208</v>
      </c>
      <c r="N687" s="252" t="s">
        <v>115</v>
      </c>
      <c r="O687" s="253">
        <v>41314</v>
      </c>
      <c r="P687" s="254" t="s">
        <v>4401</v>
      </c>
      <c r="Q687" s="330" t="s">
        <v>4402</v>
      </c>
      <c r="R687" s="255" t="s">
        <v>4403</v>
      </c>
      <c r="S687" s="229"/>
      <c r="T687" s="209"/>
    </row>
    <row r="688" customHeight="1" spans="1:20">
      <c r="A688" s="229">
        <v>676</v>
      </c>
      <c r="B688" s="276" t="s">
        <v>4404</v>
      </c>
      <c r="C688" s="276" t="s">
        <v>4404</v>
      </c>
      <c r="D688" s="275" t="s">
        <v>4405</v>
      </c>
      <c r="E688" s="230">
        <f>VLOOKUP(B688,'NEW JARAK'!$B$2:$H$19998,7,FALSE)</f>
        <v>59.9</v>
      </c>
      <c r="F688" s="232" t="str">
        <f>VLOOKUP(G688,'AREA SPV &amp; AM'!$J$7:$K$22,2,FALSE)</f>
        <v>Rochmad Rochmadon</v>
      </c>
      <c r="G688" s="229" t="s">
        <v>312</v>
      </c>
      <c r="H688" s="232" t="str">
        <f>VLOOKUP(I688,'AREA SPV &amp; AM'!$B$7:$C$88,2,FALSE)</f>
        <v>Razief Noor Alhijarah</v>
      </c>
      <c r="I688" s="229" t="s">
        <v>313</v>
      </c>
      <c r="J688" s="250">
        <v>43442</v>
      </c>
      <c r="K688" s="251" t="s">
        <v>4406</v>
      </c>
      <c r="L688" s="252" t="s">
        <v>215</v>
      </c>
      <c r="M688" s="252" t="s">
        <v>4407</v>
      </c>
      <c r="N688" s="252" t="s">
        <v>38</v>
      </c>
      <c r="O688" s="253">
        <v>17111</v>
      </c>
      <c r="P688" s="254" t="s">
        <v>4408</v>
      </c>
      <c r="Q688" s="330" t="s">
        <v>4409</v>
      </c>
      <c r="R688" s="255" t="s">
        <v>4410</v>
      </c>
      <c r="S688" s="229"/>
      <c r="T688" s="209"/>
    </row>
    <row r="689" customHeight="1" spans="1:20">
      <c r="A689" s="229">
        <v>677</v>
      </c>
      <c r="B689" s="276" t="s">
        <v>4411</v>
      </c>
      <c r="C689" s="276" t="s">
        <v>4411</v>
      </c>
      <c r="D689" s="275" t="s">
        <v>4412</v>
      </c>
      <c r="E689" s="230">
        <f>VLOOKUP(B689,'NEW JARAK'!$B$2:$H$19998,7,FALSE)</f>
        <v>60.4</v>
      </c>
      <c r="F689" s="232" t="str">
        <f>VLOOKUP(G689,'AREA SPV &amp; AM'!$J$7:$K$22,2,FALSE)</f>
        <v>Suparman</v>
      </c>
      <c r="G689" s="229" t="s">
        <v>1860</v>
      </c>
      <c r="H689" s="232" t="str">
        <f>VLOOKUP(I689,'AREA SPV &amp; AM'!$B$7:$C$88,2,FALSE)</f>
        <v>Sutrisno Setiawan</v>
      </c>
      <c r="I689" s="229" t="s">
        <v>1861</v>
      </c>
      <c r="J689" s="250">
        <v>43449</v>
      </c>
      <c r="K689" s="251" t="s">
        <v>4413</v>
      </c>
      <c r="L689" s="252" t="s">
        <v>252</v>
      </c>
      <c r="M689" s="252" t="s">
        <v>245</v>
      </c>
      <c r="N689" s="252" t="s">
        <v>38</v>
      </c>
      <c r="O689" s="253">
        <v>17155</v>
      </c>
      <c r="P689" s="254" t="s">
        <v>4414</v>
      </c>
      <c r="Q689" s="330" t="s">
        <v>4415</v>
      </c>
      <c r="R689" s="255" t="s">
        <v>4416</v>
      </c>
      <c r="S689" s="254"/>
      <c r="T689" s="209"/>
    </row>
    <row r="690" customHeight="1" spans="1:20">
      <c r="A690" s="229">
        <v>678</v>
      </c>
      <c r="B690" s="276" t="s">
        <v>4417</v>
      </c>
      <c r="C690" s="276" t="s">
        <v>4417</v>
      </c>
      <c r="D690" s="275" t="s">
        <v>4418</v>
      </c>
      <c r="E690" s="230">
        <f>VLOOKUP(B690,'NEW JARAK'!$B$2:$H$19998,7,FALSE)</f>
        <v>62.6</v>
      </c>
      <c r="F690" s="232" t="str">
        <f>VLOOKUP(G690,'AREA SPV &amp; AM'!$J$7:$K$22,2,FALSE)</f>
        <v>Suharno</v>
      </c>
      <c r="G690" s="229" t="s">
        <v>78</v>
      </c>
      <c r="H690" s="232" t="str">
        <f>VLOOKUP(I690,'AREA SPV &amp; AM'!$B$7:$C$88,2,FALSE)</f>
        <v>Rizki Hikmatul Rahmawan</v>
      </c>
      <c r="I690" s="229" t="s">
        <v>120</v>
      </c>
      <c r="J690" s="250">
        <v>43456</v>
      </c>
      <c r="K690" s="251" t="s">
        <v>4419</v>
      </c>
      <c r="L690" s="252" t="s">
        <v>473</v>
      </c>
      <c r="M690" s="252" t="s">
        <v>4420</v>
      </c>
      <c r="N690" s="252" t="s">
        <v>49</v>
      </c>
      <c r="O690" s="253">
        <v>17510</v>
      </c>
      <c r="P690" s="254" t="s">
        <v>4421</v>
      </c>
      <c r="Q690" s="330" t="s">
        <v>4422</v>
      </c>
      <c r="R690" s="255" t="s">
        <v>4423</v>
      </c>
      <c r="S690" s="229"/>
      <c r="T690" s="209"/>
    </row>
    <row r="691" customHeight="1" spans="1:20">
      <c r="A691" s="229">
        <v>679</v>
      </c>
      <c r="B691" s="276" t="s">
        <v>4424</v>
      </c>
      <c r="C691" s="276" t="s">
        <v>4424</v>
      </c>
      <c r="D691" s="275" t="s">
        <v>4425</v>
      </c>
      <c r="E691" s="230">
        <f>VLOOKUP(B691,'NEW JARAK'!$B$2:$H$19998,7,FALSE)</f>
        <v>60.4</v>
      </c>
      <c r="F691" s="232" t="str">
        <f>VLOOKUP(G691,'AREA SPV &amp; AM'!$J$7:$K$22,2,FALSE)</f>
        <v>Mahrus</v>
      </c>
      <c r="G691" s="229" t="s">
        <v>141</v>
      </c>
      <c r="H691" s="232" t="str">
        <f>VLOOKUP(I691,'AREA SPV &amp; AM'!$B$7:$C$88,2,FALSE)</f>
        <v>Epi Sumantri</v>
      </c>
      <c r="I691" s="229" t="s">
        <v>142</v>
      </c>
      <c r="J691" s="250">
        <v>43457</v>
      </c>
      <c r="K691" s="251" t="s">
        <v>4426</v>
      </c>
      <c r="L691" s="252" t="s">
        <v>228</v>
      </c>
      <c r="M691" s="252" t="s">
        <v>4420</v>
      </c>
      <c r="N691" s="252" t="s">
        <v>49</v>
      </c>
      <c r="O691" s="253">
        <v>17510</v>
      </c>
      <c r="P691" s="254" t="s">
        <v>4427</v>
      </c>
      <c r="Q691" s="330" t="s">
        <v>4428</v>
      </c>
      <c r="R691" s="255" t="s">
        <v>4429</v>
      </c>
      <c r="S691" s="229"/>
      <c r="T691" s="209"/>
    </row>
    <row r="692" customHeight="1" spans="1:20">
      <c r="A692" s="229">
        <v>680</v>
      </c>
      <c r="B692" s="276" t="s">
        <v>4430</v>
      </c>
      <c r="C692" s="276" t="s">
        <v>4430</v>
      </c>
      <c r="D692" s="275" t="s">
        <v>4431</v>
      </c>
      <c r="E692" s="230">
        <f>VLOOKUP(B692,'NEW JARAK'!$B$2:$H$19998,7,FALSE)</f>
        <v>28.9</v>
      </c>
      <c r="F692" s="232" t="str">
        <f>VLOOKUP(G692,'AREA SPV &amp; AM'!$J$7:$K$22,2,FALSE)</f>
        <v>Asep Setiawan</v>
      </c>
      <c r="G692" s="229" t="s">
        <v>134</v>
      </c>
      <c r="H692" s="232" t="str">
        <f>VLOOKUP(I692,'AREA SPV &amp; AM'!$B$7:$C$88,2,FALSE)</f>
        <v>Toto Yunianto</v>
      </c>
      <c r="I692" s="229" t="s">
        <v>135</v>
      </c>
      <c r="J692" s="250">
        <v>43458</v>
      </c>
      <c r="K692" s="251" t="s">
        <v>4432</v>
      </c>
      <c r="L692" s="252" t="s">
        <v>509</v>
      </c>
      <c r="M692" s="252" t="s">
        <v>174</v>
      </c>
      <c r="N692" s="252" t="s">
        <v>115</v>
      </c>
      <c r="O692" s="253">
        <v>41371</v>
      </c>
      <c r="P692" s="254" t="s">
        <v>4433</v>
      </c>
      <c r="Q692" s="330" t="s">
        <v>4434</v>
      </c>
      <c r="R692" s="255" t="s">
        <v>4435</v>
      </c>
      <c r="S692" s="254"/>
      <c r="T692" s="209"/>
    </row>
    <row r="693" customHeight="1" spans="1:20">
      <c r="A693" s="229">
        <v>681</v>
      </c>
      <c r="B693" s="276" t="s">
        <v>4436</v>
      </c>
      <c r="C693" s="276" t="s">
        <v>4436</v>
      </c>
      <c r="D693" s="275" t="s">
        <v>4437</v>
      </c>
      <c r="E693" s="230">
        <f>VLOOKUP(B693,'NEW JARAK'!$B$2:$H$19998,7,FALSE)</f>
        <v>62.5</v>
      </c>
      <c r="F693" s="232" t="str">
        <f>VLOOKUP(G693,'AREA SPV &amp; AM'!$J$7:$K$22,2,FALSE)</f>
        <v>Asep Setiawan</v>
      </c>
      <c r="G693" s="229" t="s">
        <v>134</v>
      </c>
      <c r="H693" s="232" t="str">
        <f>VLOOKUP(I693,'AREA SPV &amp; AM'!$B$7:$C$88,2,FALSE)</f>
        <v>Toto Yunianto</v>
      </c>
      <c r="I693" s="229" t="s">
        <v>135</v>
      </c>
      <c r="J693" s="250">
        <v>43462</v>
      </c>
      <c r="K693" s="251" t="s">
        <v>4438</v>
      </c>
      <c r="L693" s="252" t="s">
        <v>157</v>
      </c>
      <c r="M693" s="252" t="s">
        <v>4407</v>
      </c>
      <c r="N693" s="252" t="s">
        <v>38</v>
      </c>
      <c r="O693" s="253">
        <v>17111</v>
      </c>
      <c r="P693" s="254" t="s">
        <v>4439</v>
      </c>
      <c r="Q693" s="330" t="s">
        <v>4440</v>
      </c>
      <c r="R693" s="255" t="s">
        <v>4441</v>
      </c>
      <c r="S693" s="229"/>
      <c r="T693" s="209"/>
    </row>
    <row r="694" customHeight="1" spans="1:20">
      <c r="A694" s="229">
        <v>682</v>
      </c>
      <c r="B694" s="276" t="s">
        <v>4442</v>
      </c>
      <c r="C694" s="276" t="s">
        <v>4442</v>
      </c>
      <c r="D694" s="275" t="s">
        <v>4443</v>
      </c>
      <c r="E694" s="230">
        <f>VLOOKUP(B694,'NEW JARAK'!$B$2:$H$19998,7,FALSE)</f>
        <v>11.5</v>
      </c>
      <c r="F694" s="232" t="str">
        <f>VLOOKUP(G694,'AREA SPV &amp; AM'!$J$7:$K$22,2,FALSE)</f>
        <v>Suharno</v>
      </c>
      <c r="G694" s="229" t="s">
        <v>78</v>
      </c>
      <c r="H694" s="232" t="str">
        <f>VLOOKUP(I694,'AREA SPV &amp; AM'!$B$7:$C$88,2,FALSE)</f>
        <v>Rizki Hikmatul Rahmawan</v>
      </c>
      <c r="I694" s="229" t="s">
        <v>120</v>
      </c>
      <c r="J694" s="250">
        <v>43462</v>
      </c>
      <c r="K694" s="251" t="s">
        <v>4444</v>
      </c>
      <c r="L694" s="252" t="s">
        <v>4445</v>
      </c>
      <c r="M694" s="252" t="s">
        <v>1503</v>
      </c>
      <c r="N694" s="252" t="s">
        <v>353</v>
      </c>
      <c r="O694" s="253">
        <v>41182</v>
      </c>
      <c r="P694" s="254" t="s">
        <v>4446</v>
      </c>
      <c r="Q694" s="254" t="s">
        <v>4447</v>
      </c>
      <c r="R694" s="255" t="s">
        <v>4448</v>
      </c>
      <c r="S694" s="254"/>
      <c r="T694" s="209"/>
    </row>
    <row r="695" customHeight="1" spans="1:20">
      <c r="A695" s="229">
        <v>683</v>
      </c>
      <c r="B695" s="279" t="s">
        <v>4449</v>
      </c>
      <c r="C695" s="279" t="s">
        <v>4449</v>
      </c>
      <c r="D695" s="173" t="s">
        <v>4450</v>
      </c>
      <c r="E695" s="230">
        <f>VLOOKUP(B695,'NEW JARAK'!$B$2:$H$19998,7,FALSE)</f>
        <v>61.3</v>
      </c>
      <c r="F695" s="232" t="str">
        <f>VLOOKUP(G695,'AREA SPV &amp; AM'!$J$7:$K$22,2,FALSE)</f>
        <v>Edi Riswandi</v>
      </c>
      <c r="G695" s="229" t="s">
        <v>62</v>
      </c>
      <c r="H695" s="232" t="str">
        <f>VLOOKUP(I695,'AREA SPV &amp; AM'!$B$7:$C$88,2,FALSE)</f>
        <v>Nur Jamal</v>
      </c>
      <c r="I695" s="229" t="s">
        <v>63</v>
      </c>
      <c r="J695" s="250">
        <v>43465</v>
      </c>
      <c r="K695" s="251" t="s">
        <v>4451</v>
      </c>
      <c r="L695" s="252" t="s">
        <v>36</v>
      </c>
      <c r="M695" s="252" t="s">
        <v>37</v>
      </c>
      <c r="N695" s="252" t="s">
        <v>38</v>
      </c>
      <c r="O695" s="253">
        <v>17116</v>
      </c>
      <c r="P695" s="254" t="s">
        <v>4452</v>
      </c>
      <c r="Q695" s="254" t="s">
        <v>4453</v>
      </c>
      <c r="R695" s="255" t="s">
        <v>4454</v>
      </c>
      <c r="S695" s="229"/>
      <c r="T695" s="209"/>
    </row>
    <row r="696" customHeight="1" spans="1:20">
      <c r="A696" s="229">
        <v>684</v>
      </c>
      <c r="B696" s="279" t="s">
        <v>4455</v>
      </c>
      <c r="C696" s="279" t="s">
        <v>4455</v>
      </c>
      <c r="D696" s="256" t="s">
        <v>4456</v>
      </c>
      <c r="E696" s="230">
        <f>VLOOKUP(B696,'NEW JARAK'!$B$2:$H$19998,7,FALSE)</f>
        <v>60.3</v>
      </c>
      <c r="F696" s="232" t="str">
        <f>VLOOKUP(G696,'AREA SPV &amp; AM'!$J$7:$K$22,2,FALSE)</f>
        <v>Mahrus</v>
      </c>
      <c r="G696" s="229" t="s">
        <v>141</v>
      </c>
      <c r="H696" s="232" t="str">
        <f>VLOOKUP(I696,'AREA SPV &amp; AM'!$B$7:$C$88,2,FALSE)</f>
        <v>Epi Sumantri</v>
      </c>
      <c r="I696" s="229" t="s">
        <v>142</v>
      </c>
      <c r="J696" s="250">
        <v>43466</v>
      </c>
      <c r="K696" s="251" t="s">
        <v>4457</v>
      </c>
      <c r="L696" s="252" t="s">
        <v>157</v>
      </c>
      <c r="M696" s="252" t="s">
        <v>4407</v>
      </c>
      <c r="N696" s="252" t="s">
        <v>38</v>
      </c>
      <c r="O696" s="253">
        <v>17111</v>
      </c>
      <c r="P696" s="254" t="s">
        <v>4458</v>
      </c>
      <c r="Q696" s="330" t="s">
        <v>4459</v>
      </c>
      <c r="R696" s="255" t="s">
        <v>4460</v>
      </c>
      <c r="S696" s="229"/>
      <c r="T696" s="209"/>
    </row>
    <row r="697" customHeight="1" spans="1:20">
      <c r="A697" s="229">
        <v>685</v>
      </c>
      <c r="B697" s="279" t="s">
        <v>4461</v>
      </c>
      <c r="C697" s="279" t="s">
        <v>4461</v>
      </c>
      <c r="D697" s="256" t="s">
        <v>4462</v>
      </c>
      <c r="E697" s="230">
        <f>VLOOKUP(B697,'NEW JARAK'!$B$2:$H$19998,7,FALSE)</f>
        <v>56.5</v>
      </c>
      <c r="F697" s="232" t="str">
        <f>VLOOKUP(G697,'AREA SPV &amp; AM'!$J$7:$K$22,2,FALSE)</f>
        <v>Elan Ruslaeni</v>
      </c>
      <c r="G697" s="229" t="s">
        <v>360</v>
      </c>
      <c r="H697" s="232" t="str">
        <f>VLOOKUP(I697,'AREA SPV &amp; AM'!$B$7:$C$88,2,FALSE)</f>
        <v>Irfan Maulana</v>
      </c>
      <c r="I697" s="229" t="s">
        <v>361</v>
      </c>
      <c r="J697" s="250">
        <v>43475</v>
      </c>
      <c r="K697" s="251" t="s">
        <v>4463</v>
      </c>
      <c r="L697" s="252" t="s">
        <v>4464</v>
      </c>
      <c r="M697" s="252" t="s">
        <v>1740</v>
      </c>
      <c r="N697" s="252" t="s">
        <v>49</v>
      </c>
      <c r="O697" s="253">
        <v>17535</v>
      </c>
      <c r="P697" s="254" t="s">
        <v>4465</v>
      </c>
      <c r="Q697" s="330" t="s">
        <v>4466</v>
      </c>
      <c r="R697" s="255" t="s">
        <v>4467</v>
      </c>
      <c r="S697" s="229"/>
      <c r="T697" s="209"/>
    </row>
    <row r="698" spans="1:20">
      <c r="A698" s="229">
        <v>686</v>
      </c>
      <c r="B698" s="276" t="s">
        <v>4468</v>
      </c>
      <c r="C698" s="276" t="s">
        <v>4468</v>
      </c>
      <c r="D698" s="256" t="s">
        <v>4469</v>
      </c>
      <c r="E698" s="230">
        <f>VLOOKUP(B698,'NEW JARAK'!$B$2:$H$19998,7,FALSE)</f>
        <v>34.1</v>
      </c>
      <c r="F698" s="232" t="str">
        <f>VLOOKUP(G698,'AREA SPV &amp; AM'!$J$7:$K$22,2,FALSE)</f>
        <v>Elan Ruslaeni</v>
      </c>
      <c r="G698" s="229" t="s">
        <v>360</v>
      </c>
      <c r="H698" s="232" t="str">
        <f>VLOOKUP(I698,'AREA SPV &amp; AM'!$B$7:$C$88,2,FALSE)</f>
        <v>Irfan Maulana</v>
      </c>
      <c r="I698" s="229" t="s">
        <v>361</v>
      </c>
      <c r="J698" s="250">
        <v>43484</v>
      </c>
      <c r="K698" s="251" t="s">
        <v>4470</v>
      </c>
      <c r="L698" s="252" t="s">
        <v>4471</v>
      </c>
      <c r="M698" s="252" t="s">
        <v>737</v>
      </c>
      <c r="N698" s="252" t="s">
        <v>353</v>
      </c>
      <c r="O698" s="253">
        <v>41167</v>
      </c>
      <c r="P698" s="254" t="s">
        <v>4472</v>
      </c>
      <c r="Q698" s="330" t="s">
        <v>4473</v>
      </c>
      <c r="R698" s="255" t="s">
        <v>4474</v>
      </c>
      <c r="S698" s="254"/>
      <c r="T698" s="209"/>
    </row>
    <row r="699" spans="1:20">
      <c r="A699" s="229">
        <v>687</v>
      </c>
      <c r="B699" s="279" t="s">
        <v>4475</v>
      </c>
      <c r="C699" s="279" t="s">
        <v>4475</v>
      </c>
      <c r="D699" s="256" t="s">
        <v>4476</v>
      </c>
      <c r="E699" s="230">
        <f>VLOOKUP(B699,'NEW JARAK'!$B$2:$H$19998,7,FALSE)</f>
        <v>63.4</v>
      </c>
      <c r="F699" s="232" t="str">
        <f>VLOOKUP(G699,'AREA SPV &amp; AM'!$J$7:$K$22,2,FALSE)</f>
        <v>Rochmad Rochmadon</v>
      </c>
      <c r="G699" s="229" t="s">
        <v>312</v>
      </c>
      <c r="H699" s="232" t="str">
        <f>VLOOKUP(I699,'AREA SPV &amp; AM'!$B$7:$C$88,2,FALSE)</f>
        <v>Razief Noor Alhijarah</v>
      </c>
      <c r="I699" s="229" t="s">
        <v>313</v>
      </c>
      <c r="J699" s="250">
        <v>43491</v>
      </c>
      <c r="K699" s="251" t="s">
        <v>4477</v>
      </c>
      <c r="L699" s="252" t="s">
        <v>569</v>
      </c>
      <c r="M699" s="252" t="s">
        <v>37</v>
      </c>
      <c r="N699" s="252" t="s">
        <v>38</v>
      </c>
      <c r="O699" s="253">
        <v>17117</v>
      </c>
      <c r="P699" s="254" t="s">
        <v>4478</v>
      </c>
      <c r="Q699" s="254" t="s">
        <v>4479</v>
      </c>
      <c r="R699" s="255" t="s">
        <v>4480</v>
      </c>
      <c r="S699" s="229"/>
      <c r="T699" s="209"/>
    </row>
    <row r="700" spans="1:20">
      <c r="A700" s="229">
        <v>688</v>
      </c>
      <c r="B700" s="279" t="s">
        <v>4481</v>
      </c>
      <c r="C700" s="279" t="s">
        <v>4481</v>
      </c>
      <c r="D700" s="256" t="s">
        <v>4482</v>
      </c>
      <c r="E700" s="230">
        <f>VLOOKUP(B700,'NEW JARAK'!$B$2:$H$19998,7,FALSE)</f>
        <v>58.8</v>
      </c>
      <c r="F700" s="232" t="str">
        <f>VLOOKUP(G700,'AREA SPV &amp; AM'!$J$7:$K$22,2,FALSE)</f>
        <v>Suharno</v>
      </c>
      <c r="G700" s="229" t="s">
        <v>78</v>
      </c>
      <c r="H700" s="232" t="str">
        <f>VLOOKUP(I700,'AREA SPV &amp; AM'!$B$7:$C$88,2,FALSE)</f>
        <v>Rizki Hikmatul Rahmawan</v>
      </c>
      <c r="I700" s="229" t="s">
        <v>120</v>
      </c>
      <c r="J700" s="250">
        <v>43495</v>
      </c>
      <c r="K700" s="251" t="s">
        <v>4483</v>
      </c>
      <c r="L700" s="252" t="s">
        <v>47</v>
      </c>
      <c r="M700" s="252" t="s">
        <v>48</v>
      </c>
      <c r="N700" s="252" t="s">
        <v>49</v>
      </c>
      <c r="O700" s="253">
        <v>17510</v>
      </c>
      <c r="P700" s="254" t="s">
        <v>4484</v>
      </c>
      <c r="Q700" s="254" t="s">
        <v>4485</v>
      </c>
      <c r="R700" s="255" t="s">
        <v>4486</v>
      </c>
      <c r="S700" s="229"/>
      <c r="T700" s="209"/>
    </row>
    <row r="701" customHeight="1" spans="1:20">
      <c r="A701" s="229">
        <v>689</v>
      </c>
      <c r="B701" s="279" t="s">
        <v>4487</v>
      </c>
      <c r="C701" s="279" t="s">
        <v>4487</v>
      </c>
      <c r="D701" s="256" t="s">
        <v>4488</v>
      </c>
      <c r="E701" s="230">
        <f>VLOOKUP(B701,'NEW JARAK'!$B$2:$H$19998,7,FALSE)</f>
        <v>63.3</v>
      </c>
      <c r="F701" s="232" t="str">
        <f>VLOOKUP(G701,'AREA SPV &amp; AM'!$J$7:$K$22,2,FALSE)</f>
        <v>Suharno</v>
      </c>
      <c r="G701" s="229" t="s">
        <v>78</v>
      </c>
      <c r="H701" s="232" t="str">
        <f>VLOOKUP(I701,'AREA SPV &amp; AM'!$B$7:$C$88,2,FALSE)</f>
        <v>Rizki Hikmatul Rahmawan</v>
      </c>
      <c r="I701" s="229" t="s">
        <v>120</v>
      </c>
      <c r="J701" s="250">
        <v>43495</v>
      </c>
      <c r="K701" s="251" t="s">
        <v>4489</v>
      </c>
      <c r="L701" s="252" t="s">
        <v>2149</v>
      </c>
      <c r="M701" s="252" t="s">
        <v>245</v>
      </c>
      <c r="N701" s="252" t="s">
        <v>38</v>
      </c>
      <c r="O701" s="253">
        <v>17156</v>
      </c>
      <c r="P701" s="254" t="s">
        <v>4490</v>
      </c>
      <c r="Q701" s="330" t="s">
        <v>4491</v>
      </c>
      <c r="R701" s="255" t="s">
        <v>4492</v>
      </c>
      <c r="S701" s="229"/>
      <c r="T701" s="209"/>
    </row>
    <row r="702" spans="1:20">
      <c r="A702" s="229">
        <v>690</v>
      </c>
      <c r="B702" s="279" t="s">
        <v>4493</v>
      </c>
      <c r="C702" s="279" t="s">
        <v>4493</v>
      </c>
      <c r="D702" s="173" t="s">
        <v>4494</v>
      </c>
      <c r="E702" s="230">
        <f>VLOOKUP(B702,'NEW JARAK'!$B$2:$H$19998,7,FALSE)</f>
        <v>66.3</v>
      </c>
      <c r="F702" s="232" t="str">
        <f>VLOOKUP(G702,'AREA SPV &amp; AM'!$J$7:$K$22,2,FALSE)</f>
        <v>Elan Ruslaeni</v>
      </c>
      <c r="G702" s="229" t="s">
        <v>360</v>
      </c>
      <c r="H702" s="232" t="str">
        <f>VLOOKUP(I702,'AREA SPV &amp; AM'!$B$7:$C$88,2,FALSE)</f>
        <v>Irfan Maulana</v>
      </c>
      <c r="I702" s="229" t="s">
        <v>361</v>
      </c>
      <c r="J702" s="250">
        <v>43496</v>
      </c>
      <c r="K702" s="251" t="s">
        <v>4495</v>
      </c>
      <c r="L702" s="252" t="s">
        <v>586</v>
      </c>
      <c r="M702" s="252" t="s">
        <v>107</v>
      </c>
      <c r="N702" s="252" t="s">
        <v>38</v>
      </c>
      <c r="O702" s="253">
        <v>17147</v>
      </c>
      <c r="P702" s="254" t="s">
        <v>4496</v>
      </c>
      <c r="Q702" s="330" t="s">
        <v>4497</v>
      </c>
      <c r="R702" s="255" t="s">
        <v>4498</v>
      </c>
      <c r="S702" s="260"/>
      <c r="T702" s="209"/>
    </row>
    <row r="703" spans="1:20">
      <c r="A703" s="229">
        <v>691</v>
      </c>
      <c r="B703" s="279" t="s">
        <v>4499</v>
      </c>
      <c r="C703" s="279" t="s">
        <v>4499</v>
      </c>
      <c r="D703" s="256" t="s">
        <v>4500</v>
      </c>
      <c r="E703" s="230">
        <f>VLOOKUP(B703,'NEW JARAK'!$B$2:$H$19998,7,FALSE)</f>
        <v>61.7</v>
      </c>
      <c r="F703" s="232" t="str">
        <f>VLOOKUP(G703,'AREA SPV &amp; AM'!$J$7:$K$22,2,FALSE)</f>
        <v>Asep Setiawan</v>
      </c>
      <c r="G703" s="229" t="s">
        <v>134</v>
      </c>
      <c r="H703" s="232" t="str">
        <f>VLOOKUP(I703,'AREA SPV &amp; AM'!$B$7:$C$88,2,FALSE)</f>
        <v>Toto Yunianto</v>
      </c>
      <c r="I703" s="229" t="s">
        <v>135</v>
      </c>
      <c r="J703" s="250">
        <v>43506</v>
      </c>
      <c r="K703" s="251" t="s">
        <v>4501</v>
      </c>
      <c r="L703" s="252" t="s">
        <v>2983</v>
      </c>
      <c r="M703" s="252" t="s">
        <v>1740</v>
      </c>
      <c r="N703" s="252" t="s">
        <v>49</v>
      </c>
      <c r="O703" s="253">
        <v>17535</v>
      </c>
      <c r="P703" s="254" t="s">
        <v>4502</v>
      </c>
      <c r="Q703" s="330" t="s">
        <v>4503</v>
      </c>
      <c r="R703" s="255" t="s">
        <v>4504</v>
      </c>
      <c r="S703" s="229"/>
      <c r="T703" s="209"/>
    </row>
    <row r="704" spans="1:20">
      <c r="A704" s="229">
        <v>692</v>
      </c>
      <c r="B704" s="279" t="s">
        <v>4505</v>
      </c>
      <c r="C704" s="279" t="s">
        <v>4505</v>
      </c>
      <c r="D704" s="280" t="s">
        <v>4506</v>
      </c>
      <c r="E704" s="230">
        <f>VLOOKUP(B704,'NEW JARAK'!$B$2:$H$19998,7,FALSE)</f>
        <v>58.6</v>
      </c>
      <c r="F704" s="232" t="str">
        <f>VLOOKUP(G704,'AREA SPV &amp; AM'!$J$7:$K$22,2,FALSE)</f>
        <v>Triyono Bin Yoso Pawiro</v>
      </c>
      <c r="G704" s="229" t="s">
        <v>33</v>
      </c>
      <c r="H704" s="232" t="str">
        <f>VLOOKUP(I704,'AREA SPV &amp; AM'!$B$7:$C$88,2,FALSE)</f>
        <v>Agus Piali</v>
      </c>
      <c r="I704" s="229" t="s">
        <v>34</v>
      </c>
      <c r="J704" s="250">
        <v>43521</v>
      </c>
      <c r="K704" s="251" t="s">
        <v>4507</v>
      </c>
      <c r="L704" s="252" t="s">
        <v>1516</v>
      </c>
      <c r="M704" s="252" t="s">
        <v>858</v>
      </c>
      <c r="N704" s="252" t="s">
        <v>49</v>
      </c>
      <c r="O704" s="253">
        <v>17340</v>
      </c>
      <c r="P704" s="254" t="s">
        <v>4508</v>
      </c>
      <c r="Q704" s="330" t="s">
        <v>4509</v>
      </c>
      <c r="R704" s="255" t="s">
        <v>4510</v>
      </c>
      <c r="S704" s="229"/>
      <c r="T704" s="209"/>
    </row>
    <row r="705" customHeight="1" spans="1:20">
      <c r="A705" s="229">
        <v>693</v>
      </c>
      <c r="B705" s="279" t="s">
        <v>4511</v>
      </c>
      <c r="C705" s="279" t="s">
        <v>4511</v>
      </c>
      <c r="D705" s="281" t="s">
        <v>4512</v>
      </c>
      <c r="E705" s="230">
        <f>VLOOKUP(B705,'NEW JARAK'!$B$2:$H$19998,7,FALSE)</f>
        <v>60.9</v>
      </c>
      <c r="F705" s="232" t="str">
        <f>VLOOKUP(G705,'AREA SPV &amp; AM'!$J$7:$K$22,2,FALSE)</f>
        <v>Suharno</v>
      </c>
      <c r="G705" s="229" t="s">
        <v>78</v>
      </c>
      <c r="H705" s="232" t="str">
        <f>VLOOKUP(I705,'AREA SPV &amp; AM'!$B$7:$C$88,2,FALSE)</f>
        <v>Rizki Hikmatul Rahmawan</v>
      </c>
      <c r="I705" s="229" t="s">
        <v>120</v>
      </c>
      <c r="J705" s="250">
        <v>43524</v>
      </c>
      <c r="K705" s="251" t="s">
        <v>4513</v>
      </c>
      <c r="L705" s="252" t="s">
        <v>2585</v>
      </c>
      <c r="M705" s="252" t="s">
        <v>553</v>
      </c>
      <c r="N705" s="252" t="s">
        <v>49</v>
      </c>
      <c r="O705" s="253">
        <v>17320</v>
      </c>
      <c r="P705" s="254" t="s">
        <v>4514</v>
      </c>
      <c r="Q705" s="330" t="s">
        <v>4515</v>
      </c>
      <c r="R705" s="255" t="s">
        <v>4516</v>
      </c>
      <c r="S705" s="229"/>
      <c r="T705" s="209"/>
    </row>
    <row r="706" spans="1:20">
      <c r="A706" s="229">
        <v>694</v>
      </c>
      <c r="B706" s="279" t="s">
        <v>4517</v>
      </c>
      <c r="C706" s="279" t="s">
        <v>4517</v>
      </c>
      <c r="D706" s="281" t="s">
        <v>4518</v>
      </c>
      <c r="E706" s="230">
        <f>VLOOKUP(B706,'NEW JARAK'!$B$2:$H$19998,7,FALSE)</f>
        <v>55.9</v>
      </c>
      <c r="F706" s="232" t="str">
        <f>VLOOKUP(G706,'AREA SPV &amp; AM'!$J$7:$K$22,2,FALSE)</f>
        <v>Suharno</v>
      </c>
      <c r="G706" s="229" t="s">
        <v>78</v>
      </c>
      <c r="H706" s="232" t="str">
        <f>VLOOKUP(I706,'AREA SPV &amp; AM'!$B$7:$C$88,2,FALSE)</f>
        <v>Priyan Muharofian</v>
      </c>
      <c r="I706" s="229" t="s">
        <v>79</v>
      </c>
      <c r="J706" s="250">
        <v>43524</v>
      </c>
      <c r="K706" s="251" t="s">
        <v>4519</v>
      </c>
      <c r="L706" s="252" t="s">
        <v>4520</v>
      </c>
      <c r="M706" s="252" t="s">
        <v>858</v>
      </c>
      <c r="N706" s="252" t="s">
        <v>49</v>
      </c>
      <c r="O706" s="253">
        <v>17340</v>
      </c>
      <c r="P706" s="254" t="s">
        <v>4521</v>
      </c>
      <c r="Q706" s="330" t="s">
        <v>4522</v>
      </c>
      <c r="R706" s="255" t="s">
        <v>4523</v>
      </c>
      <c r="S706" s="229"/>
      <c r="T706" s="209"/>
    </row>
    <row r="707" spans="1:20">
      <c r="A707" s="229">
        <v>695</v>
      </c>
      <c r="B707" s="279" t="s">
        <v>4524</v>
      </c>
      <c r="C707" s="279" t="s">
        <v>4524</v>
      </c>
      <c r="D707" s="281" t="s">
        <v>4525</v>
      </c>
      <c r="E707" s="230">
        <f>VLOOKUP(B707,'NEW JARAK'!$B$2:$H$19998,7,FALSE)</f>
        <v>31</v>
      </c>
      <c r="F707" s="232" t="str">
        <f>VLOOKUP(G707,'AREA SPV &amp; AM'!$J$7:$K$22,2,FALSE)</f>
        <v>Suharno</v>
      </c>
      <c r="G707" s="229" t="s">
        <v>78</v>
      </c>
      <c r="H707" s="232" t="str">
        <f>VLOOKUP(I707,'AREA SPV &amp; AM'!$B$7:$C$88,2,FALSE)</f>
        <v>Priyan Muharofian</v>
      </c>
      <c r="I707" s="229" t="s">
        <v>79</v>
      </c>
      <c r="J707" s="250">
        <v>43524</v>
      </c>
      <c r="K707" s="251" t="s">
        <v>4526</v>
      </c>
      <c r="L707" s="252" t="s">
        <v>321</v>
      </c>
      <c r="M707" s="252" t="s">
        <v>322</v>
      </c>
      <c r="N707" s="252" t="s">
        <v>115</v>
      </c>
      <c r="O707" s="253">
        <v>41360</v>
      </c>
      <c r="P707" s="254" t="s">
        <v>4527</v>
      </c>
      <c r="Q707" s="254" t="s">
        <v>4528</v>
      </c>
      <c r="R707" s="255" t="s">
        <v>4529</v>
      </c>
      <c r="S707" s="254"/>
      <c r="T707" s="209"/>
    </row>
    <row r="708" customHeight="1" spans="1:20">
      <c r="A708" s="229">
        <v>696</v>
      </c>
      <c r="B708" s="279" t="s">
        <v>4530</v>
      </c>
      <c r="C708" s="279" t="s">
        <v>4530</v>
      </c>
      <c r="D708" s="281" t="s">
        <v>4531</v>
      </c>
      <c r="E708" s="230">
        <f>VLOOKUP(B708,'NEW JARAK'!$B$2:$H$19998,7,FALSE)</f>
        <v>64.5</v>
      </c>
      <c r="F708" s="232" t="str">
        <f>VLOOKUP(G708,'AREA SPV &amp; AM'!$J$7:$K$22,2,FALSE)</f>
        <v>Elan Ruslaeni</v>
      </c>
      <c r="G708" s="229" t="s">
        <v>360</v>
      </c>
      <c r="H708" s="232" t="str">
        <f>VLOOKUP(I708,'AREA SPV &amp; AM'!$B$7:$C$88,2,FALSE)</f>
        <v>Irfan Maulana</v>
      </c>
      <c r="I708" s="229" t="s">
        <v>361</v>
      </c>
      <c r="J708" s="250">
        <v>43524</v>
      </c>
      <c r="K708" s="251" t="s">
        <v>4532</v>
      </c>
      <c r="L708" s="252" t="s">
        <v>290</v>
      </c>
      <c r="M708" s="252" t="s">
        <v>291</v>
      </c>
      <c r="N708" s="252" t="s">
        <v>49</v>
      </c>
      <c r="O708" s="253">
        <v>17520</v>
      </c>
      <c r="P708" s="254" t="s">
        <v>4533</v>
      </c>
      <c r="Q708" s="254" t="s">
        <v>4534</v>
      </c>
      <c r="R708" s="255" t="s">
        <v>4535</v>
      </c>
      <c r="S708" s="254"/>
      <c r="T708" s="209"/>
    </row>
    <row r="709" spans="1:20">
      <c r="A709" s="229">
        <v>697</v>
      </c>
      <c r="B709" s="279" t="s">
        <v>4536</v>
      </c>
      <c r="C709" s="279" t="s">
        <v>4536</v>
      </c>
      <c r="D709" s="281" t="s">
        <v>4537</v>
      </c>
      <c r="E709" s="230">
        <f>VLOOKUP(B709,'NEW JARAK'!$B$2:$H$19998,7,FALSE)</f>
        <v>61.8</v>
      </c>
      <c r="F709" s="232" t="str">
        <f>VLOOKUP(G709,'AREA SPV &amp; AM'!$J$7:$K$22,2,FALSE)</f>
        <v>Asep Setiawan</v>
      </c>
      <c r="G709" s="229" t="s">
        <v>134</v>
      </c>
      <c r="H709" s="232" t="str">
        <f>VLOOKUP(I709,'AREA SPV &amp; AM'!$B$7:$C$88,2,FALSE)</f>
        <v>Toto Yunianto</v>
      </c>
      <c r="I709" s="229" t="s">
        <v>135</v>
      </c>
      <c r="J709" s="250">
        <v>43524</v>
      </c>
      <c r="K709" s="251" t="s">
        <v>4538</v>
      </c>
      <c r="L709" s="252" t="s">
        <v>228</v>
      </c>
      <c r="M709" s="252" t="s">
        <v>48</v>
      </c>
      <c r="N709" s="252" t="s">
        <v>49</v>
      </c>
      <c r="O709" s="253">
        <v>17510</v>
      </c>
      <c r="P709" s="254" t="s">
        <v>4539</v>
      </c>
      <c r="Q709" s="330" t="s">
        <v>4540</v>
      </c>
      <c r="R709" s="255" t="s">
        <v>4541</v>
      </c>
      <c r="S709" s="229"/>
      <c r="T709" s="209"/>
    </row>
    <row r="710" spans="1:20">
      <c r="A710" s="229">
        <v>698</v>
      </c>
      <c r="B710" s="279" t="s">
        <v>4542</v>
      </c>
      <c r="C710" s="279" t="s">
        <v>4542</v>
      </c>
      <c r="D710" s="281" t="s">
        <v>4543</v>
      </c>
      <c r="E710" s="230">
        <f>VLOOKUP(B710,'NEW JARAK'!$B$2:$H$19998,7,FALSE)</f>
        <v>66.4</v>
      </c>
      <c r="F710" s="232" t="str">
        <f>VLOOKUP(G710,'AREA SPV &amp; AM'!$J$7:$K$22,2,FALSE)</f>
        <v>Suharno</v>
      </c>
      <c r="G710" s="229" t="s">
        <v>78</v>
      </c>
      <c r="H710" s="232" t="str">
        <f>VLOOKUP(I710,'AREA SPV &amp; AM'!$B$7:$C$88,2,FALSE)</f>
        <v>Rizki Hikmatul Rahmawan</v>
      </c>
      <c r="I710" s="229" t="s">
        <v>120</v>
      </c>
      <c r="J710" s="250">
        <v>43534</v>
      </c>
      <c r="K710" s="251" t="s">
        <v>4544</v>
      </c>
      <c r="L710" s="252" t="s">
        <v>298</v>
      </c>
      <c r="M710" s="252" t="s">
        <v>57</v>
      </c>
      <c r="N710" s="252" t="s">
        <v>38</v>
      </c>
      <c r="O710" s="253">
        <v>17135</v>
      </c>
      <c r="P710" s="254" t="s">
        <v>4545</v>
      </c>
      <c r="Q710" s="330" t="s">
        <v>4546</v>
      </c>
      <c r="R710" s="255" t="s">
        <v>4547</v>
      </c>
      <c r="S710" s="254"/>
      <c r="T710" s="209"/>
    </row>
    <row r="711" customHeight="1" spans="1:20">
      <c r="A711" s="229">
        <v>699</v>
      </c>
      <c r="B711" s="279" t="s">
        <v>4548</v>
      </c>
      <c r="C711" s="279" t="s">
        <v>4548</v>
      </c>
      <c r="D711" s="281" t="s">
        <v>4549</v>
      </c>
      <c r="E711" s="230">
        <f>VLOOKUP(B711,'NEW JARAK'!$B$2:$H$19998,7,FALSE)</f>
        <v>13.4</v>
      </c>
      <c r="F711" s="232" t="str">
        <f>VLOOKUP(G711,'AREA SPV &amp; AM'!$J$7:$K$22,2,FALSE)</f>
        <v>Asep Setiawan</v>
      </c>
      <c r="G711" s="229" t="s">
        <v>134</v>
      </c>
      <c r="H711" s="232" t="str">
        <f>VLOOKUP(I711,'AREA SPV &amp; AM'!$B$7:$C$88,2,FALSE)</f>
        <v>Toto Yunianto</v>
      </c>
      <c r="I711" s="229" t="s">
        <v>135</v>
      </c>
      <c r="J711" s="250">
        <v>43553</v>
      </c>
      <c r="K711" s="251" t="s">
        <v>4550</v>
      </c>
      <c r="L711" s="252" t="s">
        <v>778</v>
      </c>
      <c r="M711" s="252" t="s">
        <v>779</v>
      </c>
      <c r="N711" s="252" t="s">
        <v>353</v>
      </c>
      <c r="O711" s="253">
        <v>41118</v>
      </c>
      <c r="P711" s="254" t="s">
        <v>4551</v>
      </c>
      <c r="Q711" s="254" t="s">
        <v>4552</v>
      </c>
      <c r="R711" s="255" t="s">
        <v>4553</v>
      </c>
      <c r="S711" s="254"/>
      <c r="T711" s="209"/>
    </row>
    <row r="712" spans="1:20">
      <c r="A712" s="229">
        <v>700</v>
      </c>
      <c r="B712" s="279" t="s">
        <v>4554</v>
      </c>
      <c r="C712" s="279" t="s">
        <v>4554</v>
      </c>
      <c r="D712" s="281" t="s">
        <v>4555</v>
      </c>
      <c r="E712" s="230">
        <f>VLOOKUP(B712,'NEW JARAK'!$B$2:$H$19998,7,FALSE)</f>
        <v>66.3</v>
      </c>
      <c r="F712" s="232" t="str">
        <f>VLOOKUP(G712,'AREA SPV &amp; AM'!$J$7:$K$22,2,FALSE)</f>
        <v>Suharno</v>
      </c>
      <c r="G712" s="229" t="s">
        <v>78</v>
      </c>
      <c r="H712" s="232" t="str">
        <f>VLOOKUP(I712,'AREA SPV &amp; AM'!$B$7:$C$88,2,FALSE)</f>
        <v>Rizki Hikmatul Rahmawan</v>
      </c>
      <c r="I712" s="229" t="s">
        <v>120</v>
      </c>
      <c r="J712" s="250">
        <v>43553</v>
      </c>
      <c r="K712" s="251" t="s">
        <v>4556</v>
      </c>
      <c r="L712" s="252" t="s">
        <v>3416</v>
      </c>
      <c r="M712" s="252" t="s">
        <v>553</v>
      </c>
      <c r="N712" s="252" t="s">
        <v>49</v>
      </c>
      <c r="O712" s="253">
        <v>17320</v>
      </c>
      <c r="P712" s="254" t="s">
        <v>4557</v>
      </c>
      <c r="Q712" s="330" t="s">
        <v>4558</v>
      </c>
      <c r="R712" s="255" t="s">
        <v>4559</v>
      </c>
      <c r="S712" s="254"/>
      <c r="T712" s="209"/>
    </row>
    <row r="713" spans="1:20">
      <c r="A713" s="229">
        <v>701</v>
      </c>
      <c r="B713" s="279" t="s">
        <v>4560</v>
      </c>
      <c r="C713" s="279" t="s">
        <v>4560</v>
      </c>
      <c r="D713" s="281" t="s">
        <v>4561</v>
      </c>
      <c r="E713" s="230">
        <f>VLOOKUP(B713,'NEW JARAK'!$B$2:$H$19998,7,FALSE)</f>
        <v>66.4</v>
      </c>
      <c r="F713" s="232" t="str">
        <f>VLOOKUP(G713,'AREA SPV &amp; AM'!$J$7:$K$22,2,FALSE)</f>
        <v>Triyono Bin Yoso Pawiro</v>
      </c>
      <c r="G713" s="229" t="s">
        <v>33</v>
      </c>
      <c r="H713" s="232" t="str">
        <f>VLOOKUP(I713,'AREA SPV &amp; AM'!$B$7:$C$88,2,FALSE)</f>
        <v>Agus Piali</v>
      </c>
      <c r="I713" s="229" t="s">
        <v>34</v>
      </c>
      <c r="J713" s="250">
        <v>43554</v>
      </c>
      <c r="K713" s="251" t="s">
        <v>4562</v>
      </c>
      <c r="L713" s="252" t="s">
        <v>4563</v>
      </c>
      <c r="M713" s="252" t="s">
        <v>4564</v>
      </c>
      <c r="N713" s="252" t="s">
        <v>49</v>
      </c>
      <c r="O713" s="253">
        <v>17511</v>
      </c>
      <c r="P713" s="254" t="s">
        <v>4565</v>
      </c>
      <c r="Q713" s="330" t="s">
        <v>4566</v>
      </c>
      <c r="R713" s="255" t="s">
        <v>4567</v>
      </c>
      <c r="S713" s="229"/>
      <c r="T713" s="209"/>
    </row>
    <row r="714" customHeight="1" spans="1:20">
      <c r="A714" s="229">
        <v>702</v>
      </c>
      <c r="B714" s="279" t="s">
        <v>4568</v>
      </c>
      <c r="C714" s="279" t="s">
        <v>4568</v>
      </c>
      <c r="D714" s="281" t="s">
        <v>4569</v>
      </c>
      <c r="E714" s="230">
        <f>VLOOKUP(B714,'NEW JARAK'!$B$2:$H$19998,7,FALSE)</f>
        <v>65.8</v>
      </c>
      <c r="F714" s="232" t="str">
        <f>VLOOKUP(G714,'AREA SPV &amp; AM'!$J$7:$K$22,2,FALSE)</f>
        <v>Sony Tri Caksono</v>
      </c>
      <c r="G714" s="229" t="s">
        <v>164</v>
      </c>
      <c r="H714" s="232" t="str">
        <f>VLOOKUP(I714,'AREA SPV &amp; AM'!$B$7:$C$88,2,FALSE)</f>
        <v>Ali Mustopa</v>
      </c>
      <c r="I714" s="229" t="s">
        <v>165</v>
      </c>
      <c r="J714" s="250">
        <v>43554</v>
      </c>
      <c r="K714" s="251" t="s">
        <v>4570</v>
      </c>
      <c r="L714" s="252" t="s">
        <v>370</v>
      </c>
      <c r="M714" s="252" t="s">
        <v>370</v>
      </c>
      <c r="N714" s="252" t="s">
        <v>38</v>
      </c>
      <c r="O714" s="253">
        <v>17151</v>
      </c>
      <c r="P714" s="254" t="s">
        <v>4571</v>
      </c>
      <c r="Q714" s="254" t="s">
        <v>4572</v>
      </c>
      <c r="R714" s="255" t="s">
        <v>4573</v>
      </c>
      <c r="S714" s="254"/>
      <c r="T714" s="209"/>
    </row>
    <row r="715" spans="1:20">
      <c r="A715" s="229">
        <v>703</v>
      </c>
      <c r="B715" s="279" t="s">
        <v>4574</v>
      </c>
      <c r="C715" s="279" t="s">
        <v>4574</v>
      </c>
      <c r="D715" s="281" t="s">
        <v>4575</v>
      </c>
      <c r="E715" s="230">
        <f>VLOOKUP(B715,'NEW JARAK'!$B$2:$H$19998,7,FALSE)</f>
        <v>9.5</v>
      </c>
      <c r="F715" s="232" t="str">
        <f>VLOOKUP(G715,'AREA SPV &amp; AM'!$J$7:$K$22,2,FALSE)</f>
        <v>Triyono Bin Yoso Pawiro</v>
      </c>
      <c r="G715" s="229" t="s">
        <v>33</v>
      </c>
      <c r="H715" s="232" t="str">
        <f>VLOOKUP(I715,'AREA SPV &amp; AM'!$B$7:$C$88,2,FALSE)</f>
        <v>Agus Piali</v>
      </c>
      <c r="I715" s="229" t="s">
        <v>34</v>
      </c>
      <c r="J715" s="250">
        <v>43555</v>
      </c>
      <c r="K715" s="251" t="s">
        <v>4576</v>
      </c>
      <c r="L715" s="252" t="s">
        <v>2084</v>
      </c>
      <c r="M715" s="252" t="s">
        <v>56</v>
      </c>
      <c r="N715" s="252" t="s">
        <v>115</v>
      </c>
      <c r="O715" s="253">
        <v>41376</v>
      </c>
      <c r="P715" s="254" t="s">
        <v>4577</v>
      </c>
      <c r="Q715" s="330" t="s">
        <v>4578</v>
      </c>
      <c r="R715" s="255" t="s">
        <v>4579</v>
      </c>
      <c r="S715" s="229"/>
      <c r="T715" s="209"/>
    </row>
    <row r="716" customHeight="1" spans="1:20">
      <c r="A716" s="229">
        <v>704</v>
      </c>
      <c r="B716" s="279" t="s">
        <v>4580</v>
      </c>
      <c r="C716" s="279" t="s">
        <v>4580</v>
      </c>
      <c r="D716" s="281" t="s">
        <v>4581</v>
      </c>
      <c r="E716" s="230">
        <f>VLOOKUP(B716,'NEW JARAK'!$B$2:$H$19998,7,FALSE)</f>
        <v>34.8</v>
      </c>
      <c r="F716" s="232" t="str">
        <f>VLOOKUP(G716,'AREA SPV &amp; AM'!$J$7:$K$22,2,FALSE)</f>
        <v>Elan Ruslaeni</v>
      </c>
      <c r="G716" s="229" t="s">
        <v>360</v>
      </c>
      <c r="H716" s="232" t="str">
        <f>VLOOKUP(I716,'AREA SPV &amp; AM'!$B$7:$C$88,2,FALSE)</f>
        <v>Irfan Maulana</v>
      </c>
      <c r="I716" s="229" t="s">
        <v>361</v>
      </c>
      <c r="J716" s="250">
        <v>43555</v>
      </c>
      <c r="K716" s="251" t="s">
        <v>4582</v>
      </c>
      <c r="L716" s="252" t="s">
        <v>1258</v>
      </c>
      <c r="M716" s="252" t="s">
        <v>322</v>
      </c>
      <c r="N716" s="252" t="s">
        <v>115</v>
      </c>
      <c r="O716" s="253">
        <v>41360</v>
      </c>
      <c r="P716" s="254" t="s">
        <v>4583</v>
      </c>
      <c r="Q716" s="330" t="s">
        <v>4584</v>
      </c>
      <c r="R716" s="255" t="s">
        <v>4585</v>
      </c>
      <c r="S716" s="229"/>
      <c r="T716" s="209"/>
    </row>
    <row r="717" spans="1:20">
      <c r="A717" s="229">
        <v>705</v>
      </c>
      <c r="B717" s="279" t="s">
        <v>4586</v>
      </c>
      <c r="C717" s="279" t="s">
        <v>4586</v>
      </c>
      <c r="D717" s="281" t="s">
        <v>4587</v>
      </c>
      <c r="E717" s="230">
        <f>VLOOKUP(B717,'NEW JARAK'!$B$2:$H$19998,7,FALSE)</f>
        <v>61.4</v>
      </c>
      <c r="F717" s="232" t="str">
        <f>VLOOKUP(G717,'AREA SPV &amp; AM'!$J$7:$K$22,2,FALSE)</f>
        <v>Suharno</v>
      </c>
      <c r="G717" s="229" t="s">
        <v>78</v>
      </c>
      <c r="H717" s="232" t="str">
        <f>VLOOKUP(I717,'AREA SPV &amp; AM'!$B$7:$C$88,2,FALSE)</f>
        <v>Rizki Hikmatul Rahmawan</v>
      </c>
      <c r="I717" s="229" t="s">
        <v>120</v>
      </c>
      <c r="J717" s="250">
        <v>43555</v>
      </c>
      <c r="K717" s="251" t="s">
        <v>4588</v>
      </c>
      <c r="L717" s="252" t="s">
        <v>144</v>
      </c>
      <c r="M717" s="252" t="s">
        <v>37</v>
      </c>
      <c r="N717" s="252" t="s">
        <v>38</v>
      </c>
      <c r="O717" s="253">
        <v>17114</v>
      </c>
      <c r="P717" s="254" t="s">
        <v>4589</v>
      </c>
      <c r="Q717" s="254" t="s">
        <v>4590</v>
      </c>
      <c r="R717" s="255" t="s">
        <v>4591</v>
      </c>
      <c r="S717" s="229"/>
      <c r="T717" s="209"/>
    </row>
    <row r="718" customHeight="1" spans="1:20">
      <c r="A718" s="229">
        <v>706</v>
      </c>
      <c r="B718" s="279" t="s">
        <v>4592</v>
      </c>
      <c r="C718" s="279" t="s">
        <v>4592</v>
      </c>
      <c r="D718" s="281" t="s">
        <v>4593</v>
      </c>
      <c r="E718" s="230">
        <f>VLOOKUP(B718,'NEW JARAK'!$B$2:$H$19998,7,FALSE)</f>
        <v>34.2</v>
      </c>
      <c r="F718" s="232" t="str">
        <f>VLOOKUP(G718,'AREA SPV &amp; AM'!$J$7:$K$22,2,FALSE)</f>
        <v>Suharno</v>
      </c>
      <c r="G718" s="229" t="s">
        <v>78</v>
      </c>
      <c r="H718" s="232" t="str">
        <f>VLOOKUP(I718,'AREA SPV &amp; AM'!$B$7:$C$88,2,FALSE)</f>
        <v>Rizki Hikmatul Rahmawan</v>
      </c>
      <c r="I718" s="229" t="s">
        <v>120</v>
      </c>
      <c r="J718" s="250">
        <v>43581</v>
      </c>
      <c r="K718" s="251" t="s">
        <v>4594</v>
      </c>
      <c r="L718" s="252" t="s">
        <v>4595</v>
      </c>
      <c r="M718" s="252" t="s">
        <v>1711</v>
      </c>
      <c r="N718" s="252" t="s">
        <v>236</v>
      </c>
      <c r="O718" s="253">
        <v>41270</v>
      </c>
      <c r="P718" s="254" t="s">
        <v>4596</v>
      </c>
      <c r="Q718" s="254" t="s">
        <v>4597</v>
      </c>
      <c r="R718" s="255" t="s">
        <v>4598</v>
      </c>
      <c r="S718" s="229"/>
      <c r="T718" s="209"/>
    </row>
    <row r="719" spans="1:20">
      <c r="A719" s="229">
        <v>707</v>
      </c>
      <c r="B719" s="279" t="s">
        <v>4599</v>
      </c>
      <c r="C719" s="279" t="s">
        <v>4599</v>
      </c>
      <c r="D719" s="281" t="s">
        <v>4600</v>
      </c>
      <c r="E719" s="230">
        <f>VLOOKUP(B719,'NEW JARAK'!$B$2:$H$19998,7,FALSE)</f>
        <v>51.5</v>
      </c>
      <c r="F719" s="232" t="str">
        <f>VLOOKUP(G719,'AREA SPV &amp; AM'!$J$7:$K$22,2,FALSE)</f>
        <v>Agus Hermawan</v>
      </c>
      <c r="G719" s="229" t="s">
        <v>583</v>
      </c>
      <c r="H719" s="232" t="str">
        <f>VLOOKUP(I719,'AREA SPV &amp; AM'!$B$7:$C$88,2,FALSE)</f>
        <v>Ari Sudaryanto</v>
      </c>
      <c r="I719" s="229" t="s">
        <v>584</v>
      </c>
      <c r="J719" s="250">
        <v>43581</v>
      </c>
      <c r="K719" s="251" t="s">
        <v>4601</v>
      </c>
      <c r="L719" s="252" t="s">
        <v>4595</v>
      </c>
      <c r="M719" s="252" t="s">
        <v>1711</v>
      </c>
      <c r="N719" s="252" t="s">
        <v>236</v>
      </c>
      <c r="O719" s="253">
        <v>41270</v>
      </c>
      <c r="P719" s="254" t="s">
        <v>4602</v>
      </c>
      <c r="Q719" s="254" t="s">
        <v>4603</v>
      </c>
      <c r="R719" s="255" t="s">
        <v>4604</v>
      </c>
      <c r="S719" s="254"/>
      <c r="T719" s="209"/>
    </row>
    <row r="720" spans="1:20">
      <c r="A720" s="229">
        <v>708</v>
      </c>
      <c r="B720" s="279" t="s">
        <v>4605</v>
      </c>
      <c r="C720" s="279" t="s">
        <v>4605</v>
      </c>
      <c r="D720" s="281" t="s">
        <v>4606</v>
      </c>
      <c r="E720" s="230">
        <f>VLOOKUP(B720,'NEW JARAK'!$B$2:$H$19998,7,FALSE)</f>
        <v>16.1</v>
      </c>
      <c r="F720" s="232" t="str">
        <f>VLOOKUP(G720,'AREA SPV &amp; AM'!$J$7:$K$22,2,FALSE)</f>
        <v>Edi Riswandi</v>
      </c>
      <c r="G720" s="229" t="s">
        <v>62</v>
      </c>
      <c r="H720" s="232" t="str">
        <f>VLOOKUP(I720,'AREA SPV &amp; AM'!$B$7:$C$88,2,FALSE)</f>
        <v>Nur Jamal</v>
      </c>
      <c r="I720" s="229" t="s">
        <v>63</v>
      </c>
      <c r="J720" s="250">
        <v>43583</v>
      </c>
      <c r="K720" s="251" t="s">
        <v>4607</v>
      </c>
      <c r="L720" s="252" t="s">
        <v>3079</v>
      </c>
      <c r="M720" s="252" t="s">
        <v>779</v>
      </c>
      <c r="N720" s="252" t="s">
        <v>353</v>
      </c>
      <c r="O720" s="253">
        <v>41111</v>
      </c>
      <c r="P720" s="254" t="s">
        <v>4608</v>
      </c>
      <c r="Q720" s="254" t="s">
        <v>4609</v>
      </c>
      <c r="R720" s="255" t="s">
        <v>4610</v>
      </c>
      <c r="S720" s="229"/>
      <c r="T720" s="209"/>
    </row>
    <row r="721" spans="1:20">
      <c r="A721" s="229">
        <v>709</v>
      </c>
      <c r="B721" s="279" t="s">
        <v>4611</v>
      </c>
      <c r="C721" s="279" t="s">
        <v>4611</v>
      </c>
      <c r="D721" s="281" t="s">
        <v>4612</v>
      </c>
      <c r="E721" s="230">
        <f>VLOOKUP(B721,'NEW JARAK'!$B$2:$H$19998,7,FALSE)</f>
        <v>57.1</v>
      </c>
      <c r="F721" s="232" t="str">
        <f>VLOOKUP(G721,'AREA SPV &amp; AM'!$J$7:$K$22,2,FALSE)</f>
        <v>Suharno</v>
      </c>
      <c r="G721" s="229" t="s">
        <v>78</v>
      </c>
      <c r="H721" s="232" t="str">
        <f>VLOOKUP(I721,'AREA SPV &amp; AM'!$B$7:$C$88,2,FALSE)</f>
        <v>Rizki Hikmatul Rahmawan</v>
      </c>
      <c r="I721" s="229" t="s">
        <v>120</v>
      </c>
      <c r="J721" s="250">
        <v>43585</v>
      </c>
      <c r="K721" s="251" t="s">
        <v>4613</v>
      </c>
      <c r="L721" s="252" t="s">
        <v>384</v>
      </c>
      <c r="M721" s="252" t="s">
        <v>48</v>
      </c>
      <c r="N721" s="252" t="s">
        <v>49</v>
      </c>
      <c r="O721" s="253">
        <v>17510</v>
      </c>
      <c r="P721" s="254" t="s">
        <v>4614</v>
      </c>
      <c r="Q721" s="254" t="s">
        <v>4615</v>
      </c>
      <c r="R721" s="255" t="s">
        <v>4616</v>
      </c>
      <c r="S721" s="282"/>
      <c r="T721" s="209"/>
    </row>
    <row r="722" customHeight="1" spans="1:20">
      <c r="A722" s="229">
        <v>710</v>
      </c>
      <c r="B722" s="279" t="s">
        <v>4617</v>
      </c>
      <c r="C722" s="279" t="s">
        <v>4617</v>
      </c>
      <c r="D722" s="281" t="s">
        <v>4618</v>
      </c>
      <c r="E722" s="230">
        <f>VLOOKUP(B722,'NEW JARAK'!$B$2:$H$19998,7,FALSE)</f>
        <v>33.2</v>
      </c>
      <c r="F722" s="232" t="str">
        <f>VLOOKUP(G722,'AREA SPV &amp; AM'!$J$7:$K$22,2,FALSE)</f>
        <v>Asep Setiawan</v>
      </c>
      <c r="G722" s="229" t="s">
        <v>134</v>
      </c>
      <c r="H722" s="232" t="str">
        <f>VLOOKUP(I722,'AREA SPV &amp; AM'!$B$7:$C$88,2,FALSE)</f>
        <v>Toto Yunianto</v>
      </c>
      <c r="I722" s="229" t="s">
        <v>135</v>
      </c>
      <c r="J722" s="250">
        <v>43585</v>
      </c>
      <c r="K722" s="251" t="s">
        <v>4619</v>
      </c>
      <c r="L722" s="252" t="s">
        <v>3833</v>
      </c>
      <c r="M722" s="252" t="s">
        <v>322</v>
      </c>
      <c r="N722" s="252" t="s">
        <v>115</v>
      </c>
      <c r="O722" s="253">
        <v>41360</v>
      </c>
      <c r="P722" s="254" t="s">
        <v>4620</v>
      </c>
      <c r="Q722" s="254" t="s">
        <v>4621</v>
      </c>
      <c r="R722" s="255" t="s">
        <v>4622</v>
      </c>
      <c r="S722" s="229"/>
      <c r="T722" s="209"/>
    </row>
    <row r="723" spans="1:20">
      <c r="A723" s="229">
        <v>711</v>
      </c>
      <c r="B723" s="279" t="s">
        <v>4623</v>
      </c>
      <c r="C723" s="279" t="s">
        <v>4623</v>
      </c>
      <c r="D723" s="281" t="s">
        <v>4624</v>
      </c>
      <c r="E723" s="230">
        <f>VLOOKUP(B723,'NEW JARAK'!$B$2:$H$19998,7,FALSE)</f>
        <v>61.7</v>
      </c>
      <c r="F723" s="232" t="str">
        <f>VLOOKUP(G723,'AREA SPV &amp; AM'!$J$7:$K$22,2,FALSE)</f>
        <v>Elan Ruslaeni</v>
      </c>
      <c r="G723" s="229" t="s">
        <v>360</v>
      </c>
      <c r="H723" s="232" t="str">
        <f>VLOOKUP(I723,'AREA SPV &amp; AM'!$B$7:$C$88,2,FALSE)</f>
        <v>Irfan Maulana</v>
      </c>
      <c r="I723" s="229" t="s">
        <v>361</v>
      </c>
      <c r="J723" s="250">
        <v>43595</v>
      </c>
      <c r="K723" s="251" t="s">
        <v>4625</v>
      </c>
      <c r="L723" s="252" t="s">
        <v>398</v>
      </c>
      <c r="M723" s="252" t="s">
        <v>95</v>
      </c>
      <c r="N723" s="252" t="s">
        <v>38</v>
      </c>
      <c r="O723" s="253">
        <v>17112</v>
      </c>
      <c r="P723" s="254" t="s">
        <v>4626</v>
      </c>
      <c r="Q723" s="330" t="s">
        <v>4627</v>
      </c>
      <c r="R723" s="255" t="s">
        <v>4628</v>
      </c>
      <c r="S723" s="260"/>
      <c r="T723" s="209"/>
    </row>
    <row r="724" spans="1:20">
      <c r="A724" s="229">
        <v>712</v>
      </c>
      <c r="B724" s="279" t="s">
        <v>4629</v>
      </c>
      <c r="C724" s="279" t="s">
        <v>4629</v>
      </c>
      <c r="D724" s="281" t="s">
        <v>4630</v>
      </c>
      <c r="E724" s="230">
        <f>VLOOKUP(B724,'NEW JARAK'!$B$2:$H$19998,7,FALSE)</f>
        <v>58.1</v>
      </c>
      <c r="F724" s="232" t="str">
        <f>VLOOKUP(G724,'AREA SPV &amp; AM'!$J$7:$K$22,2,FALSE)</f>
        <v>Suharno</v>
      </c>
      <c r="G724" s="229" t="s">
        <v>78</v>
      </c>
      <c r="H724" s="232" t="str">
        <f>VLOOKUP(I724,'AREA SPV &amp; AM'!$B$7:$C$88,2,FALSE)</f>
        <v>Priyan Muharofian</v>
      </c>
      <c r="I724" s="229" t="s">
        <v>79</v>
      </c>
      <c r="J724" s="250">
        <v>43597</v>
      </c>
      <c r="K724" s="251" t="s">
        <v>4631</v>
      </c>
      <c r="L724" s="252" t="s">
        <v>244</v>
      </c>
      <c r="M724" s="252" t="s">
        <v>245</v>
      </c>
      <c r="N724" s="252" t="s">
        <v>38</v>
      </c>
      <c r="O724" s="253">
        <v>17158</v>
      </c>
      <c r="P724" s="254" t="s">
        <v>4632</v>
      </c>
      <c r="Q724" s="254" t="s">
        <v>4633</v>
      </c>
      <c r="R724" s="255" t="s">
        <v>4634</v>
      </c>
      <c r="S724" s="254"/>
      <c r="T724" s="209"/>
    </row>
    <row r="725" customHeight="1" spans="1:20">
      <c r="A725" s="229">
        <v>713</v>
      </c>
      <c r="B725" s="279" t="s">
        <v>4635</v>
      </c>
      <c r="C725" s="279" t="s">
        <v>4635</v>
      </c>
      <c r="D725" s="281" t="s">
        <v>4636</v>
      </c>
      <c r="E725" s="230">
        <f>VLOOKUP(B725,'NEW JARAK'!$B$2:$H$19998,7,FALSE)</f>
        <v>49.3</v>
      </c>
      <c r="F725" s="232" t="str">
        <f>VLOOKUP(G725,'AREA SPV &amp; AM'!$J$7:$K$22,2,FALSE)</f>
        <v>Triyono Bin Yoso Pawiro</v>
      </c>
      <c r="G725" s="229" t="s">
        <v>33</v>
      </c>
      <c r="H725" s="232" t="str">
        <f>VLOOKUP(I725,'AREA SPV &amp; AM'!$B$7:$C$88,2,FALSE)</f>
        <v>Agus Piali</v>
      </c>
      <c r="I725" s="229" t="s">
        <v>34</v>
      </c>
      <c r="J725" s="250">
        <v>43597</v>
      </c>
      <c r="K725" s="251" t="s">
        <v>4637</v>
      </c>
      <c r="L725" s="252" t="s">
        <v>558</v>
      </c>
      <c r="M725" s="252" t="s">
        <v>561</v>
      </c>
      <c r="N725" s="252" t="s">
        <v>236</v>
      </c>
      <c r="O725" s="253">
        <v>41215</v>
      </c>
      <c r="P725" s="254" t="s">
        <v>4638</v>
      </c>
      <c r="Q725" s="330" t="s">
        <v>4639</v>
      </c>
      <c r="R725" s="255" t="s">
        <v>4640</v>
      </c>
      <c r="S725" s="254"/>
      <c r="T725" s="209"/>
    </row>
    <row r="726" customHeight="1" spans="1:20">
      <c r="A726" s="229">
        <v>714</v>
      </c>
      <c r="B726" s="279" t="s">
        <v>4641</v>
      </c>
      <c r="C726" s="279" t="s">
        <v>4641</v>
      </c>
      <c r="D726" s="281" t="s">
        <v>4642</v>
      </c>
      <c r="E726" s="230">
        <f>VLOOKUP(B726,'NEW JARAK'!$B$2:$H$19998,7,FALSE)</f>
        <v>35.9</v>
      </c>
      <c r="F726" s="232" t="str">
        <f>VLOOKUP(G726,'AREA SPV &amp; AM'!$J$7:$K$22,2,FALSE)</f>
        <v>Asep Setiawan</v>
      </c>
      <c r="G726" s="229" t="s">
        <v>134</v>
      </c>
      <c r="H726" s="232" t="str">
        <f>VLOOKUP(I726,'AREA SPV &amp; AM'!$B$7:$C$88,2,FALSE)</f>
        <v>Toto Yunianto</v>
      </c>
      <c r="I726" s="229" t="s">
        <v>135</v>
      </c>
      <c r="J726" s="250">
        <v>43602</v>
      </c>
      <c r="K726" s="251" t="s">
        <v>4643</v>
      </c>
      <c r="L726" s="252" t="s">
        <v>4644</v>
      </c>
      <c r="M726" s="252" t="s">
        <v>114</v>
      </c>
      <c r="N726" s="252" t="s">
        <v>115</v>
      </c>
      <c r="O726" s="253">
        <v>41311</v>
      </c>
      <c r="P726" s="254" t="s">
        <v>4645</v>
      </c>
      <c r="Q726" s="330" t="s">
        <v>4646</v>
      </c>
      <c r="R726" s="255" t="s">
        <v>4647</v>
      </c>
      <c r="S726" s="254"/>
      <c r="T726" s="209"/>
    </row>
    <row r="727" customHeight="1" spans="1:20">
      <c r="A727" s="229">
        <v>715</v>
      </c>
      <c r="B727" s="279" t="s">
        <v>4648</v>
      </c>
      <c r="C727" s="279" t="s">
        <v>4648</v>
      </c>
      <c r="D727" s="281" t="s">
        <v>4649</v>
      </c>
      <c r="E727" s="230">
        <f>VLOOKUP(B727,'NEW JARAK'!$B$2:$H$19998,7,FALSE)</f>
        <v>39.4</v>
      </c>
      <c r="F727" s="232" t="str">
        <f>VLOOKUP(G727,'AREA SPV &amp; AM'!$J$7:$K$22,2,FALSE)</f>
        <v>Asep Setiawan</v>
      </c>
      <c r="G727" s="229" t="s">
        <v>134</v>
      </c>
      <c r="H727" s="232" t="str">
        <f>VLOOKUP(I727,'AREA SPV &amp; AM'!$B$7:$C$88,2,FALSE)</f>
        <v>Toto Yunianto</v>
      </c>
      <c r="I727" s="229" t="s">
        <v>135</v>
      </c>
      <c r="J727" s="250">
        <v>43609</v>
      </c>
      <c r="K727" s="251" t="s">
        <v>4650</v>
      </c>
      <c r="L727" s="252" t="s">
        <v>4651</v>
      </c>
      <c r="M727" s="252" t="s">
        <v>363</v>
      </c>
      <c r="N727" s="252" t="s">
        <v>353</v>
      </c>
      <c r="O727" s="253">
        <v>41162</v>
      </c>
      <c r="P727" s="254" t="s">
        <v>4652</v>
      </c>
      <c r="Q727" s="330" t="s">
        <v>4653</v>
      </c>
      <c r="R727" s="255" t="s">
        <v>4654</v>
      </c>
      <c r="S727" s="229"/>
      <c r="T727" s="209"/>
    </row>
    <row r="728" spans="1:20">
      <c r="A728" s="229">
        <v>716</v>
      </c>
      <c r="B728" s="279" t="s">
        <v>4655</v>
      </c>
      <c r="C728" s="279" t="s">
        <v>4655</v>
      </c>
      <c r="D728" s="281" t="s">
        <v>4656</v>
      </c>
      <c r="E728" s="230">
        <f>VLOOKUP(B728,'NEW JARAK'!$B$2:$H$19998,7,FALSE)</f>
        <v>26.8</v>
      </c>
      <c r="F728" s="232" t="str">
        <f>VLOOKUP(G728,'AREA SPV &amp; AM'!$J$7:$K$22,2,FALSE)</f>
        <v>Suharno</v>
      </c>
      <c r="G728" s="229" t="s">
        <v>78</v>
      </c>
      <c r="H728" s="232" t="str">
        <f>VLOOKUP(I728,'AREA SPV &amp; AM'!$B$7:$C$88,2,FALSE)</f>
        <v>Rizki Hikmatul Rahmawan</v>
      </c>
      <c r="I728" s="229" t="s">
        <v>120</v>
      </c>
      <c r="J728" s="250">
        <v>43614</v>
      </c>
      <c r="K728" s="251" t="s">
        <v>4657</v>
      </c>
      <c r="L728" s="252" t="s">
        <v>1234</v>
      </c>
      <c r="M728" s="252" t="s">
        <v>174</v>
      </c>
      <c r="N728" s="252" t="s">
        <v>115</v>
      </c>
      <c r="O728" s="253">
        <v>41371</v>
      </c>
      <c r="P728" s="254" t="s">
        <v>4658</v>
      </c>
      <c r="Q728" s="254" t="s">
        <v>4659</v>
      </c>
      <c r="R728" s="255" t="s">
        <v>4660</v>
      </c>
      <c r="S728" s="229"/>
      <c r="T728" s="209"/>
    </row>
    <row r="729" customHeight="1" spans="1:20">
      <c r="A729" s="229">
        <v>717</v>
      </c>
      <c r="B729" s="279" t="s">
        <v>4661</v>
      </c>
      <c r="C729" s="279" t="s">
        <v>4661</v>
      </c>
      <c r="D729" s="281" t="s">
        <v>4662</v>
      </c>
      <c r="E729" s="230">
        <f>VLOOKUP(B729,'NEW JARAK'!$B$2:$H$19998,7,FALSE)</f>
        <v>64</v>
      </c>
      <c r="F729" s="232" t="str">
        <f>VLOOKUP(G729,'AREA SPV &amp; AM'!$J$7:$K$22,2,FALSE)</f>
        <v>Suharno</v>
      </c>
      <c r="G729" s="229" t="s">
        <v>78</v>
      </c>
      <c r="H729" s="232" t="str">
        <f>VLOOKUP(I729,'AREA SPV &amp; AM'!$B$7:$C$88,2,FALSE)</f>
        <v>Rizki Hikmatul Rahmawan</v>
      </c>
      <c r="I729" s="229" t="s">
        <v>120</v>
      </c>
      <c r="J729" s="250">
        <v>43617</v>
      </c>
      <c r="K729" s="251" t="s">
        <v>4663</v>
      </c>
      <c r="L729" s="252" t="s">
        <v>36</v>
      </c>
      <c r="M729" s="252" t="s">
        <v>37</v>
      </c>
      <c r="N729" s="252" t="s">
        <v>38</v>
      </c>
      <c r="O729" s="253">
        <v>17116</v>
      </c>
      <c r="P729" s="254" t="s">
        <v>4664</v>
      </c>
      <c r="Q729" s="254" t="s">
        <v>4665</v>
      </c>
      <c r="R729" s="255" t="s">
        <v>4666</v>
      </c>
      <c r="S729" s="229"/>
      <c r="T729" s="209"/>
    </row>
    <row r="730" spans="1:20">
      <c r="A730" s="229">
        <v>718</v>
      </c>
      <c r="B730" s="279" t="s">
        <v>4667</v>
      </c>
      <c r="C730" s="279" t="s">
        <v>4667</v>
      </c>
      <c r="D730" s="281" t="s">
        <v>4668</v>
      </c>
      <c r="E730" s="230">
        <f>VLOOKUP(B730,'NEW JARAK'!$B$2:$H$19998,7,FALSE)</f>
        <v>10.8</v>
      </c>
      <c r="F730" s="232" t="str">
        <f>VLOOKUP(G730,'AREA SPV &amp; AM'!$J$7:$K$22,2,FALSE)</f>
        <v>Mahrus</v>
      </c>
      <c r="G730" s="229" t="s">
        <v>141</v>
      </c>
      <c r="H730" s="232" t="str">
        <f>VLOOKUP(I730,'AREA SPV &amp; AM'!$B$7:$C$88,2,FALSE)</f>
        <v>Epi Sumantri</v>
      </c>
      <c r="I730" s="229" t="s">
        <v>142</v>
      </c>
      <c r="J730" s="250">
        <v>43638</v>
      </c>
      <c r="K730" s="251" t="s">
        <v>4669</v>
      </c>
      <c r="L730" s="252" t="s">
        <v>1972</v>
      </c>
      <c r="M730" s="252" t="s">
        <v>344</v>
      </c>
      <c r="N730" s="252" t="s">
        <v>115</v>
      </c>
      <c r="O730" s="253">
        <v>41373</v>
      </c>
      <c r="P730" s="254" t="s">
        <v>4670</v>
      </c>
      <c r="Q730" s="330" t="s">
        <v>4671</v>
      </c>
      <c r="R730" s="255" t="s">
        <v>4672</v>
      </c>
      <c r="S730" s="229"/>
      <c r="T730" s="209"/>
    </row>
    <row r="731" spans="1:20">
      <c r="A731" s="229">
        <v>719</v>
      </c>
      <c r="B731" s="279" t="s">
        <v>4673</v>
      </c>
      <c r="C731" s="279" t="s">
        <v>4673</v>
      </c>
      <c r="D731" s="281" t="s">
        <v>4674</v>
      </c>
      <c r="E731" s="230">
        <f>VLOOKUP(B731,'NEW JARAK'!$B$2:$H$19998,7,FALSE)</f>
        <v>62</v>
      </c>
      <c r="F731" s="232" t="str">
        <f>VLOOKUP(G731,'AREA SPV &amp; AM'!$J$7:$K$22,2,FALSE)</f>
        <v>Suharno</v>
      </c>
      <c r="G731" s="229" t="s">
        <v>78</v>
      </c>
      <c r="H731" s="232" t="str">
        <f>VLOOKUP(I731,'AREA SPV &amp; AM'!$B$7:$C$88,2,FALSE)</f>
        <v>Rizki Hikmatul Rahmawan</v>
      </c>
      <c r="I731" s="229" t="s">
        <v>120</v>
      </c>
      <c r="J731" s="250">
        <v>43645</v>
      </c>
      <c r="K731" s="251" t="s">
        <v>4675</v>
      </c>
      <c r="L731" s="252" t="s">
        <v>157</v>
      </c>
      <c r="M731" s="252" t="s">
        <v>95</v>
      </c>
      <c r="N731" s="252" t="s">
        <v>38</v>
      </c>
      <c r="O731" s="253">
        <v>17111</v>
      </c>
      <c r="P731" s="254" t="s">
        <v>4676</v>
      </c>
      <c r="Q731" s="330" t="s">
        <v>4677</v>
      </c>
      <c r="R731" s="255" t="s">
        <v>4678</v>
      </c>
      <c r="S731" s="229"/>
      <c r="T731" s="209"/>
    </row>
    <row r="732" spans="1:20">
      <c r="A732" s="229">
        <v>720</v>
      </c>
      <c r="B732" s="279" t="s">
        <v>4679</v>
      </c>
      <c r="C732" s="279" t="s">
        <v>4679</v>
      </c>
      <c r="D732" s="281" t="s">
        <v>4680</v>
      </c>
      <c r="E732" s="230">
        <f>VLOOKUP(B732,'NEW JARAK'!$B$2:$H$19998,7,FALSE)</f>
        <v>16.4</v>
      </c>
      <c r="F732" s="232" t="str">
        <f>VLOOKUP(G732,'AREA SPV &amp; AM'!$J$7:$K$22,2,FALSE)</f>
        <v>Asep Setiawan</v>
      </c>
      <c r="G732" s="229" t="s">
        <v>134</v>
      </c>
      <c r="H732" s="232" t="str">
        <f>VLOOKUP(I732,'AREA SPV &amp; AM'!$B$7:$C$88,2,FALSE)</f>
        <v>Toto Yunianto</v>
      </c>
      <c r="I732" s="229" t="s">
        <v>135</v>
      </c>
      <c r="J732" s="250">
        <v>43646</v>
      </c>
      <c r="K732" s="251" t="s">
        <v>4681</v>
      </c>
      <c r="L732" s="252" t="s">
        <v>1720</v>
      </c>
      <c r="M732" s="252" t="s">
        <v>182</v>
      </c>
      <c r="N732" s="252" t="s">
        <v>115</v>
      </c>
      <c r="O732" s="253">
        <v>41377</v>
      </c>
      <c r="P732" s="254" t="s">
        <v>4682</v>
      </c>
      <c r="Q732" s="254" t="s">
        <v>4683</v>
      </c>
      <c r="R732" s="255" t="s">
        <v>4684</v>
      </c>
      <c r="S732" s="254"/>
      <c r="T732" s="209"/>
    </row>
    <row r="733" spans="1:20">
      <c r="A733" s="229">
        <v>721</v>
      </c>
      <c r="B733" s="279" t="s">
        <v>4685</v>
      </c>
      <c r="C733" s="279" t="s">
        <v>4685</v>
      </c>
      <c r="D733" s="281" t="s">
        <v>4686</v>
      </c>
      <c r="E733" s="230">
        <f>VLOOKUP(B733,'NEW JARAK'!$B$2:$H$19998,7,FALSE)</f>
        <v>57.7</v>
      </c>
      <c r="F733" s="232" t="str">
        <f>VLOOKUP(G733,'AREA SPV &amp; AM'!$J$7:$K$22,2,FALSE)</f>
        <v>Suharno</v>
      </c>
      <c r="G733" s="229" t="s">
        <v>78</v>
      </c>
      <c r="H733" s="232" t="str">
        <f>VLOOKUP(I733,'AREA SPV &amp; AM'!$B$7:$C$88,2,FALSE)</f>
        <v>Rizki Hikmatul Rahmawan</v>
      </c>
      <c r="I733" s="229" t="s">
        <v>120</v>
      </c>
      <c r="J733" s="250">
        <v>43652</v>
      </c>
      <c r="K733" s="251" t="s">
        <v>4687</v>
      </c>
      <c r="L733" s="252" t="s">
        <v>252</v>
      </c>
      <c r="M733" s="252" t="s">
        <v>245</v>
      </c>
      <c r="N733" s="252" t="s">
        <v>38</v>
      </c>
      <c r="O733" s="253">
        <v>17155</v>
      </c>
      <c r="P733" s="254" t="s">
        <v>4688</v>
      </c>
      <c r="Q733" s="330" t="s">
        <v>4689</v>
      </c>
      <c r="R733" s="255" t="s">
        <v>4690</v>
      </c>
      <c r="S733" s="229"/>
      <c r="T733" s="209"/>
    </row>
    <row r="734" customHeight="1" spans="1:20">
      <c r="A734" s="229">
        <v>722</v>
      </c>
      <c r="B734" s="279" t="s">
        <v>4691</v>
      </c>
      <c r="C734" s="279" t="s">
        <v>4691</v>
      </c>
      <c r="D734" s="281" t="s">
        <v>4692</v>
      </c>
      <c r="E734" s="230">
        <f>VLOOKUP(B734,'NEW JARAK'!$B$2:$H$19998,7,FALSE)</f>
        <v>70.1</v>
      </c>
      <c r="F734" s="232" t="str">
        <f>VLOOKUP(G734,'AREA SPV &amp; AM'!$J$7:$K$22,2,FALSE)</f>
        <v>Elan Ruslaeni</v>
      </c>
      <c r="G734" s="229" t="s">
        <v>360</v>
      </c>
      <c r="H734" s="232" t="str">
        <f>VLOOKUP(I734,'AREA SPV &amp; AM'!$B$7:$C$88,2,FALSE)</f>
        <v>Irfan Maulana</v>
      </c>
      <c r="I734" s="229" t="s">
        <v>361</v>
      </c>
      <c r="J734" s="250">
        <v>43652</v>
      </c>
      <c r="K734" s="251" t="s">
        <v>4693</v>
      </c>
      <c r="L734" s="252" t="s">
        <v>4694</v>
      </c>
      <c r="M734" s="252" t="s">
        <v>4695</v>
      </c>
      <c r="N734" s="252" t="s">
        <v>49</v>
      </c>
      <c r="O734" s="253">
        <v>17720</v>
      </c>
      <c r="P734" s="254" t="s">
        <v>4696</v>
      </c>
      <c r="Q734" s="330" t="s">
        <v>4697</v>
      </c>
      <c r="R734" s="255" t="s">
        <v>4698</v>
      </c>
      <c r="S734" s="229"/>
      <c r="T734" s="209"/>
    </row>
    <row r="735" spans="1:20">
      <c r="A735" s="229">
        <v>723</v>
      </c>
      <c r="B735" s="279" t="s">
        <v>4699</v>
      </c>
      <c r="C735" s="279" t="s">
        <v>4699</v>
      </c>
      <c r="D735" s="281" t="s">
        <v>4700</v>
      </c>
      <c r="E735" s="230">
        <f>VLOOKUP(B735,'NEW JARAK'!$B$2:$H$19998,7,FALSE)</f>
        <v>47</v>
      </c>
      <c r="F735" s="232" t="str">
        <f>VLOOKUP(G735,'AREA SPV &amp; AM'!$J$7:$K$22,2,FALSE)</f>
        <v>Asep Setiawan</v>
      </c>
      <c r="G735" s="229" t="s">
        <v>134</v>
      </c>
      <c r="H735" s="232" t="str">
        <f>VLOOKUP(I735,'AREA SPV &amp; AM'!$B$7:$C$88,2,FALSE)</f>
        <v>Toto Yunianto</v>
      </c>
      <c r="I735" s="229" t="s">
        <v>135</v>
      </c>
      <c r="J735" s="250">
        <v>43666</v>
      </c>
      <c r="K735" s="251" t="s">
        <v>4701</v>
      </c>
      <c r="L735" s="252" t="s">
        <v>558</v>
      </c>
      <c r="M735" s="252" t="s">
        <v>561</v>
      </c>
      <c r="N735" s="252" t="s">
        <v>236</v>
      </c>
      <c r="O735" s="253">
        <v>41215</v>
      </c>
      <c r="P735" s="254" t="s">
        <v>4702</v>
      </c>
      <c r="Q735" s="330" t="s">
        <v>4703</v>
      </c>
      <c r="R735" s="255" t="s">
        <v>4704</v>
      </c>
      <c r="S735" s="254"/>
      <c r="T735" s="209"/>
    </row>
    <row r="736" spans="1:20">
      <c r="A736" s="229">
        <v>724</v>
      </c>
      <c r="B736" s="279" t="s">
        <v>4705</v>
      </c>
      <c r="C736" s="279" t="s">
        <v>4705</v>
      </c>
      <c r="D736" s="281" t="s">
        <v>4706</v>
      </c>
      <c r="E736" s="230">
        <f>VLOOKUP(B736,'NEW JARAK'!$B$2:$H$19998,7,FALSE)</f>
        <v>69.1</v>
      </c>
      <c r="F736" s="232" t="str">
        <f>VLOOKUP(G736,'AREA SPV &amp; AM'!$J$7:$K$22,2,FALSE)</f>
        <v>Suharno</v>
      </c>
      <c r="G736" s="229" t="s">
        <v>78</v>
      </c>
      <c r="H736" s="232" t="str">
        <f>VLOOKUP(I736,'AREA SPV &amp; AM'!$B$7:$C$88,2,FALSE)</f>
        <v>Rizki Hikmatul Rahmawan</v>
      </c>
      <c r="I736" s="229" t="s">
        <v>120</v>
      </c>
      <c r="J736" s="250">
        <v>43674</v>
      </c>
      <c r="K736" s="251" t="s">
        <v>4707</v>
      </c>
      <c r="L736" s="252" t="s">
        <v>432</v>
      </c>
      <c r="M736" s="252" t="s">
        <v>57</v>
      </c>
      <c r="N736" s="252" t="s">
        <v>38</v>
      </c>
      <c r="O736" s="253">
        <v>17145</v>
      </c>
      <c r="P736" s="254" t="s">
        <v>4708</v>
      </c>
      <c r="Q736" s="330" t="s">
        <v>4709</v>
      </c>
      <c r="R736" s="255" t="s">
        <v>4710</v>
      </c>
      <c r="S736" s="229"/>
      <c r="T736" s="209"/>
    </row>
    <row r="737" spans="1:20">
      <c r="A737" s="229">
        <v>725</v>
      </c>
      <c r="B737" s="279" t="s">
        <v>4711</v>
      </c>
      <c r="C737" s="279" t="s">
        <v>4711</v>
      </c>
      <c r="D737" s="281" t="s">
        <v>4712</v>
      </c>
      <c r="E737" s="230">
        <f>VLOOKUP(B737,'NEW JARAK'!$B$2:$H$19998,7,FALSE)</f>
        <v>30.1</v>
      </c>
      <c r="F737" s="232" t="str">
        <f>VLOOKUP(G737,'AREA SPV &amp; AM'!$J$7:$K$22,2,FALSE)</f>
        <v>Suharno</v>
      </c>
      <c r="G737" s="229" t="s">
        <v>78</v>
      </c>
      <c r="H737" s="232" t="str">
        <f>VLOOKUP(I737,'AREA SPV &amp; AM'!$B$7:$C$88,2,FALSE)</f>
        <v>Rizki Hikmatul Rahmawan</v>
      </c>
      <c r="I737" s="229" t="s">
        <v>120</v>
      </c>
      <c r="J737" s="250">
        <v>43677</v>
      </c>
      <c r="K737" s="251" t="s">
        <v>4713</v>
      </c>
      <c r="L737" s="252" t="s">
        <v>453</v>
      </c>
      <c r="M737" s="252" t="s">
        <v>114</v>
      </c>
      <c r="N737" s="252" t="s">
        <v>115</v>
      </c>
      <c r="O737" s="253">
        <v>41312</v>
      </c>
      <c r="P737" s="254" t="s">
        <v>4714</v>
      </c>
      <c r="Q737" s="254" t="s">
        <v>4715</v>
      </c>
      <c r="R737" s="255" t="s">
        <v>4716</v>
      </c>
      <c r="S737" s="254"/>
      <c r="T737" s="209"/>
    </row>
    <row r="738" spans="1:20">
      <c r="A738" s="229">
        <v>726</v>
      </c>
      <c r="B738" s="279" t="s">
        <v>4717</v>
      </c>
      <c r="C738" s="279" t="s">
        <v>4717</v>
      </c>
      <c r="D738" s="281" t="s">
        <v>4718</v>
      </c>
      <c r="E738" s="230">
        <f>VLOOKUP(B738,'NEW JARAK'!$B$2:$H$19998,7,FALSE)</f>
        <v>63.6</v>
      </c>
      <c r="F738" s="232" t="str">
        <f>VLOOKUP(G738,'AREA SPV &amp; AM'!$J$7:$K$22,2,FALSE)</f>
        <v>Suharno</v>
      </c>
      <c r="G738" s="229" t="s">
        <v>78</v>
      </c>
      <c r="H738" s="232" t="str">
        <f>VLOOKUP(I738,'AREA SPV &amp; AM'!$B$7:$C$88,2,FALSE)</f>
        <v>Rizki Hikmatul Rahmawan</v>
      </c>
      <c r="I738" s="229" t="s">
        <v>120</v>
      </c>
      <c r="J738" s="250">
        <v>43693</v>
      </c>
      <c r="K738" s="251" t="s">
        <v>4719</v>
      </c>
      <c r="L738" s="252" t="s">
        <v>106</v>
      </c>
      <c r="M738" s="252" t="s">
        <v>107</v>
      </c>
      <c r="N738" s="252" t="s">
        <v>38</v>
      </c>
      <c r="O738" s="253">
        <v>17144</v>
      </c>
      <c r="P738" s="254" t="s">
        <v>4720</v>
      </c>
      <c r="Q738" s="330" t="s">
        <v>4721</v>
      </c>
      <c r="R738" s="255" t="s">
        <v>4722</v>
      </c>
      <c r="S738" s="229"/>
      <c r="T738" s="209"/>
    </row>
    <row r="739" spans="1:20">
      <c r="A739" s="229">
        <v>727</v>
      </c>
      <c r="B739" s="279" t="s">
        <v>4723</v>
      </c>
      <c r="C739" s="279" t="s">
        <v>4723</v>
      </c>
      <c r="D739" s="281" t="s">
        <v>4724</v>
      </c>
      <c r="E739" s="230">
        <f>VLOOKUP(B739,'NEW JARAK'!$B$2:$H$19998,7,FALSE)</f>
        <v>23.6</v>
      </c>
      <c r="F739" s="232" t="str">
        <f>VLOOKUP(G739,'AREA SPV &amp; AM'!$J$7:$K$22,2,FALSE)</f>
        <v>Triyono Bin Yoso Pawiro</v>
      </c>
      <c r="G739" s="229" t="s">
        <v>33</v>
      </c>
      <c r="H739" s="232" t="str">
        <f>VLOOKUP(I739,'AREA SPV &amp; AM'!$B$7:$C$88,2,FALSE)</f>
        <v>Agus Piali</v>
      </c>
      <c r="I739" s="229" t="s">
        <v>34</v>
      </c>
      <c r="J739" s="250">
        <v>43703</v>
      </c>
      <c r="K739" s="251" t="s">
        <v>4725</v>
      </c>
      <c r="L739" s="252" t="s">
        <v>1234</v>
      </c>
      <c r="M739" s="252" t="s">
        <v>174</v>
      </c>
      <c r="N739" s="252" t="s">
        <v>115</v>
      </c>
      <c r="O739" s="253">
        <v>41371</v>
      </c>
      <c r="P739" s="254" t="s">
        <v>4726</v>
      </c>
      <c r="Q739" s="254" t="s">
        <v>4727</v>
      </c>
      <c r="R739" s="255" t="s">
        <v>4728</v>
      </c>
      <c r="S739" s="229"/>
      <c r="T739" s="209"/>
    </row>
    <row r="740" spans="1:20">
      <c r="A740" s="229">
        <v>728</v>
      </c>
      <c r="B740" s="279" t="s">
        <v>4729</v>
      </c>
      <c r="C740" s="279" t="s">
        <v>4729</v>
      </c>
      <c r="D740" s="281" t="s">
        <v>4730</v>
      </c>
      <c r="E740" s="230">
        <f>VLOOKUP(B740,'NEW JARAK'!$B$2:$H$19998,7,FALSE)</f>
        <v>63</v>
      </c>
      <c r="F740" s="232" t="str">
        <f>VLOOKUP(G740,'AREA SPV &amp; AM'!$J$7:$K$22,2,FALSE)</f>
        <v>Asep Setiawan</v>
      </c>
      <c r="G740" s="229" t="s">
        <v>134</v>
      </c>
      <c r="H740" s="232" t="str">
        <f>VLOOKUP(I740,'AREA SPV &amp; AM'!$B$7:$C$88,2,FALSE)</f>
        <v>Toto Yunianto</v>
      </c>
      <c r="I740" s="229" t="s">
        <v>135</v>
      </c>
      <c r="J740" s="250">
        <v>43704</v>
      </c>
      <c r="K740" s="251" t="s">
        <v>4731</v>
      </c>
      <c r="L740" s="252" t="s">
        <v>106</v>
      </c>
      <c r="M740" s="252" t="s">
        <v>107</v>
      </c>
      <c r="N740" s="252" t="s">
        <v>38</v>
      </c>
      <c r="O740" s="253">
        <v>17144</v>
      </c>
      <c r="P740" s="254" t="s">
        <v>4732</v>
      </c>
      <c r="Q740" s="330" t="s">
        <v>4733</v>
      </c>
      <c r="R740" s="255" t="s">
        <v>4734</v>
      </c>
      <c r="S740" s="229"/>
      <c r="T740" s="209"/>
    </row>
    <row r="741" spans="1:20">
      <c r="A741" s="229">
        <v>729</v>
      </c>
      <c r="B741" s="279" t="s">
        <v>4735</v>
      </c>
      <c r="C741" s="279" t="s">
        <v>4735</v>
      </c>
      <c r="D741" s="281" t="s">
        <v>4736</v>
      </c>
      <c r="E741" s="230">
        <f>VLOOKUP(B741,'NEW JARAK'!$B$2:$H$19998,7,FALSE)</f>
        <v>15.3</v>
      </c>
      <c r="F741" s="232" t="str">
        <f>VLOOKUP(G741,'AREA SPV &amp; AM'!$J$7:$K$22,2,FALSE)</f>
        <v>Edi Riswandi</v>
      </c>
      <c r="G741" s="229" t="s">
        <v>62</v>
      </c>
      <c r="H741" s="232" t="str">
        <f>VLOOKUP(I741,'AREA SPV &amp; AM'!$B$7:$C$88,2,FALSE)</f>
        <v>Nur Jamal</v>
      </c>
      <c r="I741" s="229" t="s">
        <v>63</v>
      </c>
      <c r="J741" s="250">
        <v>43708</v>
      </c>
      <c r="K741" s="251" t="s">
        <v>4737</v>
      </c>
      <c r="L741" s="252" t="s">
        <v>1464</v>
      </c>
      <c r="M741" s="252" t="s">
        <v>779</v>
      </c>
      <c r="N741" s="252" t="s">
        <v>353</v>
      </c>
      <c r="O741" s="253">
        <v>41115</v>
      </c>
      <c r="P741" s="254" t="s">
        <v>4738</v>
      </c>
      <c r="Q741" s="330" t="s">
        <v>4739</v>
      </c>
      <c r="R741" s="255" t="s">
        <v>4740</v>
      </c>
      <c r="S741" s="254"/>
      <c r="T741" s="209"/>
    </row>
    <row r="742" spans="1:20">
      <c r="A742" s="229">
        <v>730</v>
      </c>
      <c r="B742" s="279" t="s">
        <v>4741</v>
      </c>
      <c r="C742" s="279" t="s">
        <v>4741</v>
      </c>
      <c r="D742" s="281" t="s">
        <v>4742</v>
      </c>
      <c r="E742" s="230">
        <f>VLOOKUP(B742,'NEW JARAK'!$B$2:$H$19998,7,FALSE)</f>
        <v>50.3</v>
      </c>
      <c r="F742" s="232" t="str">
        <f>VLOOKUP(G742,'AREA SPV &amp; AM'!$J$7:$K$22,2,FALSE)</f>
        <v>Mahrus</v>
      </c>
      <c r="G742" s="229" t="s">
        <v>141</v>
      </c>
      <c r="H742" s="232" t="str">
        <f>VLOOKUP(I742,'AREA SPV &amp; AM'!$B$7:$C$88,2,FALSE)</f>
        <v>Epi Sumantri</v>
      </c>
      <c r="I742" s="229" t="s">
        <v>142</v>
      </c>
      <c r="J742" s="250">
        <v>43709</v>
      </c>
      <c r="K742" s="251" t="s">
        <v>4743</v>
      </c>
      <c r="L742" s="252" t="s">
        <v>4742</v>
      </c>
      <c r="M742" s="252" t="s">
        <v>1730</v>
      </c>
      <c r="N742" s="252" t="s">
        <v>49</v>
      </c>
      <c r="O742" s="253">
        <v>17710</v>
      </c>
      <c r="P742" s="254" t="s">
        <v>4744</v>
      </c>
      <c r="Q742" s="330" t="s">
        <v>4745</v>
      </c>
      <c r="R742" s="255" t="s">
        <v>4746</v>
      </c>
      <c r="S742" s="229"/>
      <c r="T742" s="209"/>
    </row>
    <row r="743" spans="1:20">
      <c r="A743" s="229">
        <v>731</v>
      </c>
      <c r="B743" s="279" t="s">
        <v>4747</v>
      </c>
      <c r="C743" s="279" t="s">
        <v>4747</v>
      </c>
      <c r="D743" s="281" t="s">
        <v>4748</v>
      </c>
      <c r="E743" s="230">
        <f>VLOOKUP(B743,'NEW JARAK'!$B$2:$H$19998,7,FALSE)</f>
        <v>48.9</v>
      </c>
      <c r="F743" s="232" t="str">
        <f>VLOOKUP(G743,'AREA SPV &amp; AM'!$J$7:$K$22,2,FALSE)</f>
        <v>Elan Ruslaeni</v>
      </c>
      <c r="G743" s="229" t="s">
        <v>360</v>
      </c>
      <c r="H743" s="232" t="str">
        <f>VLOOKUP(I743,'AREA SPV &amp; AM'!$B$7:$C$88,2,FALSE)</f>
        <v>Irfan Maulana</v>
      </c>
      <c r="I743" s="229" t="s">
        <v>361</v>
      </c>
      <c r="J743" s="250">
        <v>43709</v>
      </c>
      <c r="K743" s="251" t="s">
        <v>4749</v>
      </c>
      <c r="L743" s="252" t="s">
        <v>502</v>
      </c>
      <c r="M743" s="252" t="s">
        <v>561</v>
      </c>
      <c r="N743" s="252" t="s">
        <v>236</v>
      </c>
      <c r="O743" s="253">
        <v>41212</v>
      </c>
      <c r="P743" s="254" t="s">
        <v>4750</v>
      </c>
      <c r="Q743" s="254" t="s">
        <v>4751</v>
      </c>
      <c r="R743" s="255" t="s">
        <v>4752</v>
      </c>
      <c r="S743" s="229"/>
      <c r="T743" s="209"/>
    </row>
    <row r="744" spans="1:20">
      <c r="A744" s="229">
        <v>732</v>
      </c>
      <c r="B744" s="279" t="s">
        <v>4753</v>
      </c>
      <c r="C744" s="279" t="s">
        <v>4753</v>
      </c>
      <c r="D744" s="281" t="s">
        <v>4754</v>
      </c>
      <c r="E744" s="230">
        <f>VLOOKUP(B744,'NEW JARAK'!$B$2:$H$19998,7,FALSE)</f>
        <v>61.3</v>
      </c>
      <c r="F744" s="232" t="str">
        <f>VLOOKUP(G744,'AREA SPV &amp; AM'!$J$7:$K$22,2,FALSE)</f>
        <v>Asep Setiawan</v>
      </c>
      <c r="G744" s="229" t="s">
        <v>134</v>
      </c>
      <c r="H744" s="232" t="str">
        <f>VLOOKUP(I744,'AREA SPV &amp; AM'!$B$7:$C$88,2,FALSE)</f>
        <v>Toto Yunianto</v>
      </c>
      <c r="I744" s="229" t="s">
        <v>135</v>
      </c>
      <c r="J744" s="250">
        <v>43715</v>
      </c>
      <c r="K744" s="251" t="s">
        <v>4755</v>
      </c>
      <c r="L744" s="252" t="s">
        <v>4756</v>
      </c>
      <c r="M744" s="252" t="s">
        <v>235</v>
      </c>
      <c r="N744" s="252" t="s">
        <v>236</v>
      </c>
      <c r="O744" s="253">
        <v>41281</v>
      </c>
      <c r="P744" s="254" t="s">
        <v>4757</v>
      </c>
      <c r="Q744" s="330" t="s">
        <v>4758</v>
      </c>
      <c r="R744" s="255" t="s">
        <v>4759</v>
      </c>
      <c r="S744" s="229"/>
      <c r="T744" s="209"/>
    </row>
    <row r="745" spans="1:20">
      <c r="A745" s="229">
        <v>733</v>
      </c>
      <c r="B745" s="279" t="s">
        <v>4760</v>
      </c>
      <c r="C745" s="279" t="s">
        <v>4760</v>
      </c>
      <c r="D745" s="281" t="s">
        <v>4761</v>
      </c>
      <c r="E745" s="230">
        <f>VLOOKUP(B745,'NEW JARAK'!$B$2:$H$19998,7,FALSE)</f>
        <v>60</v>
      </c>
      <c r="F745" s="232" t="str">
        <f>VLOOKUP(G745,'AREA SPV &amp; AM'!$J$7:$K$22,2,FALSE)</f>
        <v>Mahrus</v>
      </c>
      <c r="G745" s="229" t="s">
        <v>141</v>
      </c>
      <c r="H745" s="232" t="str">
        <f>VLOOKUP(I745,'AREA SPV &amp; AM'!$B$7:$C$88,2,FALSE)</f>
        <v>Epi Sumantri</v>
      </c>
      <c r="I745" s="229" t="s">
        <v>142</v>
      </c>
      <c r="J745" s="250">
        <v>43715</v>
      </c>
      <c r="K745" s="251" t="s">
        <v>4762</v>
      </c>
      <c r="L745" s="252" t="s">
        <v>625</v>
      </c>
      <c r="M745" s="252" t="s">
        <v>48</v>
      </c>
      <c r="N745" s="252" t="s">
        <v>49</v>
      </c>
      <c r="O745" s="253">
        <v>17510</v>
      </c>
      <c r="P745" s="254" t="s">
        <v>4763</v>
      </c>
      <c r="Q745" s="330" t="s">
        <v>4764</v>
      </c>
      <c r="R745" s="255" t="s">
        <v>4765</v>
      </c>
      <c r="S745" s="229"/>
      <c r="T745" s="209"/>
    </row>
    <row r="746" spans="1:20">
      <c r="A746" s="229">
        <v>734</v>
      </c>
      <c r="B746" s="279" t="s">
        <v>4766</v>
      </c>
      <c r="C746" s="279" t="s">
        <v>4766</v>
      </c>
      <c r="D746" s="281" t="s">
        <v>4767</v>
      </c>
      <c r="E746" s="230">
        <f>VLOOKUP(B746,'NEW JARAK'!$B$2:$H$19998,7,FALSE)</f>
        <v>86.7</v>
      </c>
      <c r="F746" s="232" t="str">
        <f>VLOOKUP(G746,'AREA SPV &amp; AM'!$J$7:$K$22,2,FALSE)</f>
        <v>Suharno</v>
      </c>
      <c r="G746" s="229" t="s">
        <v>78</v>
      </c>
      <c r="H746" s="232" t="str">
        <f>VLOOKUP(I746,'AREA SPV &amp; AM'!$B$7:$C$88,2,FALSE)</f>
        <v>Rizki Hikmatul Rahmawan</v>
      </c>
      <c r="I746" s="229" t="s">
        <v>120</v>
      </c>
      <c r="J746" s="250">
        <v>43735</v>
      </c>
      <c r="K746" s="251" t="s">
        <v>4768</v>
      </c>
      <c r="L746" s="252" t="s">
        <v>995</v>
      </c>
      <c r="M746" s="252" t="s">
        <v>996</v>
      </c>
      <c r="N746" s="252" t="s">
        <v>353</v>
      </c>
      <c r="O746" s="253">
        <v>41163</v>
      </c>
      <c r="P746" s="254" t="s">
        <v>4769</v>
      </c>
      <c r="Q746" s="330" t="s">
        <v>4770</v>
      </c>
      <c r="R746" s="255" t="s">
        <v>4771</v>
      </c>
      <c r="S746" s="229"/>
      <c r="T746" s="209"/>
    </row>
    <row r="747" spans="1:20">
      <c r="A747" s="229">
        <v>735</v>
      </c>
      <c r="B747" s="279" t="s">
        <v>4772</v>
      </c>
      <c r="C747" s="279" t="s">
        <v>4772</v>
      </c>
      <c r="D747" s="281" t="s">
        <v>4773</v>
      </c>
      <c r="E747" s="230">
        <f>VLOOKUP(B747,'NEW JARAK'!$B$2:$H$19998,7,FALSE)</f>
        <v>26.8</v>
      </c>
      <c r="F747" s="232" t="str">
        <f>VLOOKUP(G747,'AREA SPV &amp; AM'!$J$7:$K$22,2,FALSE)</f>
        <v>Triyono Bin Yoso Pawiro</v>
      </c>
      <c r="G747" s="229" t="s">
        <v>33</v>
      </c>
      <c r="H747" s="232" t="str">
        <f>VLOOKUP(I747,'AREA SPV &amp; AM'!$B$7:$C$88,2,FALSE)</f>
        <v>Agus Piali</v>
      </c>
      <c r="I747" s="229" t="s">
        <v>34</v>
      </c>
      <c r="J747" s="250">
        <v>43736</v>
      </c>
      <c r="K747" s="251" t="s">
        <v>4774</v>
      </c>
      <c r="L747" s="252" t="s">
        <v>545</v>
      </c>
      <c r="M747" s="252" t="s">
        <v>208</v>
      </c>
      <c r="N747" s="252" t="s">
        <v>115</v>
      </c>
      <c r="O747" s="253">
        <v>41313</v>
      </c>
      <c r="P747" s="254" t="s">
        <v>4775</v>
      </c>
      <c r="Q747" s="254" t="s">
        <v>4776</v>
      </c>
      <c r="R747" s="255" t="s">
        <v>4777</v>
      </c>
      <c r="S747" s="229"/>
      <c r="T747" s="209"/>
    </row>
    <row r="748" spans="1:20">
      <c r="A748" s="229">
        <v>736</v>
      </c>
      <c r="B748" s="279" t="s">
        <v>4778</v>
      </c>
      <c r="C748" s="279" t="s">
        <v>4778</v>
      </c>
      <c r="D748" s="281" t="s">
        <v>4779</v>
      </c>
      <c r="E748" s="230">
        <f>VLOOKUP(B748,'NEW JARAK'!$B$2:$H$19998,7,FALSE)</f>
        <v>62.5</v>
      </c>
      <c r="F748" s="232" t="str">
        <f>VLOOKUP(G748,'AREA SPV &amp; AM'!$J$7:$K$22,2,FALSE)</f>
        <v>Elan Ruslaeni</v>
      </c>
      <c r="G748" s="229" t="s">
        <v>360</v>
      </c>
      <c r="H748" s="232" t="str">
        <f>VLOOKUP(I748,'AREA SPV &amp; AM'!$B$7:$C$88,2,FALSE)</f>
        <v>Irfan Maulana</v>
      </c>
      <c r="I748" s="229" t="s">
        <v>361</v>
      </c>
      <c r="J748" s="250">
        <v>43737</v>
      </c>
      <c r="K748" s="251" t="s">
        <v>4780</v>
      </c>
      <c r="L748" s="252" t="s">
        <v>4335</v>
      </c>
      <c r="M748" s="252" t="s">
        <v>48</v>
      </c>
      <c r="N748" s="252" t="s">
        <v>49</v>
      </c>
      <c r="O748" s="253">
        <v>17510</v>
      </c>
      <c r="P748" s="254" t="s">
        <v>4781</v>
      </c>
      <c r="Q748" s="330" t="s">
        <v>4782</v>
      </c>
      <c r="R748" s="255" t="s">
        <v>4783</v>
      </c>
      <c r="S748" s="229"/>
      <c r="T748" s="209"/>
    </row>
    <row r="749" spans="1:20">
      <c r="A749" s="229">
        <v>737</v>
      </c>
      <c r="B749" s="279" t="s">
        <v>4784</v>
      </c>
      <c r="C749" s="279" t="s">
        <v>4784</v>
      </c>
      <c r="D749" s="281" t="s">
        <v>4785</v>
      </c>
      <c r="E749" s="230">
        <f>VLOOKUP(B749,'NEW JARAK'!$B$2:$H$19998,7,FALSE)</f>
        <v>25.6</v>
      </c>
      <c r="F749" s="232" t="str">
        <f>VLOOKUP(G749,'AREA SPV &amp; AM'!$J$7:$K$22,2,FALSE)</f>
        <v>Edi Riswandi</v>
      </c>
      <c r="G749" s="229" t="s">
        <v>62</v>
      </c>
      <c r="H749" s="232" t="str">
        <f>VLOOKUP(I749,'AREA SPV &amp; AM'!$B$7:$C$88,2,FALSE)</f>
        <v>Nur Jamal</v>
      </c>
      <c r="I749" s="229" t="s">
        <v>63</v>
      </c>
      <c r="J749" s="250">
        <v>43738</v>
      </c>
      <c r="K749" s="251" t="s">
        <v>4786</v>
      </c>
      <c r="L749" s="252" t="s">
        <v>523</v>
      </c>
      <c r="M749" s="252" t="s">
        <v>208</v>
      </c>
      <c r="N749" s="252" t="s">
        <v>115</v>
      </c>
      <c r="O749" s="253">
        <v>41313</v>
      </c>
      <c r="P749" s="254" t="s">
        <v>4787</v>
      </c>
      <c r="Q749" s="254" t="s">
        <v>4788</v>
      </c>
      <c r="R749" s="255" t="s">
        <v>4789</v>
      </c>
      <c r="S749" s="254"/>
      <c r="T749" s="209"/>
    </row>
    <row r="750" spans="1:20">
      <c r="A750" s="229">
        <v>738</v>
      </c>
      <c r="B750" s="279" t="s">
        <v>4790</v>
      </c>
      <c r="C750" s="279" t="s">
        <v>4790</v>
      </c>
      <c r="D750" s="281" t="s">
        <v>4791</v>
      </c>
      <c r="E750" s="230">
        <f>VLOOKUP(B750,'NEW JARAK'!$B$2:$H$19998,7,FALSE)</f>
        <v>28.9</v>
      </c>
      <c r="F750" s="232" t="str">
        <f>VLOOKUP(G750,'AREA SPV &amp; AM'!$J$7:$K$22,2,FALSE)</f>
        <v>Suharno</v>
      </c>
      <c r="G750" s="229" t="s">
        <v>78</v>
      </c>
      <c r="H750" s="232" t="str">
        <f>VLOOKUP(I750,'AREA SPV &amp; AM'!$B$7:$C$88,2,FALSE)</f>
        <v>Rizki Hikmatul Rahmawan</v>
      </c>
      <c r="I750" s="229" t="s">
        <v>120</v>
      </c>
      <c r="J750" s="250">
        <v>43744</v>
      </c>
      <c r="K750" s="251" t="s">
        <v>4792</v>
      </c>
      <c r="L750" s="252" t="s">
        <v>207</v>
      </c>
      <c r="M750" s="252" t="s">
        <v>208</v>
      </c>
      <c r="N750" s="252" t="s">
        <v>115</v>
      </c>
      <c r="O750" s="253">
        <v>41383</v>
      </c>
      <c r="P750" s="254" t="s">
        <v>4793</v>
      </c>
      <c r="Q750" s="254" t="s">
        <v>4794</v>
      </c>
      <c r="R750" s="255" t="s">
        <v>4795</v>
      </c>
      <c r="S750" s="254"/>
      <c r="T750" s="209"/>
    </row>
    <row r="751" customHeight="1" spans="1:20">
      <c r="A751" s="229">
        <v>739</v>
      </c>
      <c r="B751" s="279" t="s">
        <v>4796</v>
      </c>
      <c r="C751" s="279" t="s">
        <v>4796</v>
      </c>
      <c r="D751" s="281" t="s">
        <v>4797</v>
      </c>
      <c r="E751" s="230">
        <f>VLOOKUP(B751,'NEW JARAK'!$B$2:$H$19998,7,FALSE)</f>
        <v>41.5</v>
      </c>
      <c r="F751" s="232" t="str">
        <f>VLOOKUP(G751,'AREA SPV &amp; AM'!$J$7:$K$22,2,FALSE)</f>
        <v>Suharno</v>
      </c>
      <c r="G751" s="229" t="s">
        <v>78</v>
      </c>
      <c r="H751" s="232" t="str">
        <f>VLOOKUP(I751,'AREA SPV &amp; AM'!$B$7:$C$88,2,FALSE)</f>
        <v>Rizki Hikmatul Rahmawan</v>
      </c>
      <c r="I751" s="229" t="s">
        <v>120</v>
      </c>
      <c r="J751" s="250">
        <v>43757</v>
      </c>
      <c r="K751" s="251" t="s">
        <v>4798</v>
      </c>
      <c r="L751" s="252" t="s">
        <v>948</v>
      </c>
      <c r="M751" s="252" t="s">
        <v>948</v>
      </c>
      <c r="N751" s="252" t="s">
        <v>236</v>
      </c>
      <c r="O751" s="253">
        <v>41259</v>
      </c>
      <c r="P751" s="254" t="s">
        <v>4799</v>
      </c>
      <c r="Q751" s="330" t="s">
        <v>4800</v>
      </c>
      <c r="R751" s="255" t="s">
        <v>4801</v>
      </c>
      <c r="S751" s="229"/>
      <c r="T751" s="209"/>
    </row>
    <row r="752" customHeight="1" spans="1:20">
      <c r="A752" s="229">
        <v>740</v>
      </c>
      <c r="B752" s="279" t="s">
        <v>4802</v>
      </c>
      <c r="C752" s="279" t="s">
        <v>4802</v>
      </c>
      <c r="D752" s="281" t="s">
        <v>1871</v>
      </c>
      <c r="E752" s="230">
        <f>VLOOKUP(B752,'NEW JARAK'!$B$2:$H$19998,7,FALSE)</f>
        <v>56.7</v>
      </c>
      <c r="F752" s="232" t="str">
        <f>VLOOKUP(G752,'AREA SPV &amp; AM'!$J$7:$K$22,2,FALSE)</f>
        <v>Asep Setiawan</v>
      </c>
      <c r="G752" s="229" t="s">
        <v>134</v>
      </c>
      <c r="H752" s="232" t="str">
        <f>VLOOKUP(I752,'AREA SPV &amp; AM'!$B$7:$C$88,2,FALSE)</f>
        <v>Toto Yunianto</v>
      </c>
      <c r="I752" s="229" t="s">
        <v>135</v>
      </c>
      <c r="J752" s="250">
        <v>43764</v>
      </c>
      <c r="K752" s="251" t="s">
        <v>4803</v>
      </c>
      <c r="L752" s="252" t="s">
        <v>1870</v>
      </c>
      <c r="M752" s="252" t="s">
        <v>1871</v>
      </c>
      <c r="N752" s="252" t="s">
        <v>236</v>
      </c>
      <c r="O752" s="253">
        <v>41265</v>
      </c>
      <c r="P752" s="254" t="s">
        <v>4804</v>
      </c>
      <c r="Q752" s="254" t="s">
        <v>4805</v>
      </c>
      <c r="R752" s="255" t="s">
        <v>4806</v>
      </c>
      <c r="S752" s="254"/>
      <c r="T752" s="209"/>
    </row>
    <row r="753" spans="1:20">
      <c r="A753" s="229">
        <v>741</v>
      </c>
      <c r="B753" s="279" t="s">
        <v>4807</v>
      </c>
      <c r="C753" s="279" t="s">
        <v>4807</v>
      </c>
      <c r="D753" s="281" t="s">
        <v>4808</v>
      </c>
      <c r="E753" s="230">
        <f>VLOOKUP(B753,'NEW JARAK'!$B$2:$H$19998,7,FALSE)</f>
        <v>77.3</v>
      </c>
      <c r="F753" s="232" t="str">
        <f>VLOOKUP(G753,'AREA SPV &amp; AM'!$J$7:$K$22,2,FALSE)</f>
        <v>Elan Ruslaeni</v>
      </c>
      <c r="G753" s="229" t="s">
        <v>360</v>
      </c>
      <c r="H753" s="232" t="str">
        <f>VLOOKUP(I753,'AREA SPV &amp; AM'!$B$7:$C$88,2,FALSE)</f>
        <v>Irfan Maulana</v>
      </c>
      <c r="I753" s="229" t="s">
        <v>361</v>
      </c>
      <c r="J753" s="250">
        <v>43765</v>
      </c>
      <c r="K753" s="251" t="s">
        <v>4809</v>
      </c>
      <c r="L753" s="252" t="s">
        <v>2435</v>
      </c>
      <c r="M753" s="252" t="s">
        <v>2435</v>
      </c>
      <c r="N753" s="252" t="s">
        <v>236</v>
      </c>
      <c r="O753" s="253">
        <v>41283</v>
      </c>
      <c r="P753" s="254" t="s">
        <v>4810</v>
      </c>
      <c r="Q753" s="330" t="s">
        <v>4811</v>
      </c>
      <c r="R753" s="255" t="s">
        <v>4812</v>
      </c>
      <c r="S753" s="229"/>
      <c r="T753" s="209"/>
    </row>
    <row r="754" spans="1:20">
      <c r="A754" s="229">
        <v>742</v>
      </c>
      <c r="B754" s="279" t="s">
        <v>4813</v>
      </c>
      <c r="C754" s="279" t="s">
        <v>4813</v>
      </c>
      <c r="D754" s="281" t="s">
        <v>4814</v>
      </c>
      <c r="E754" s="230">
        <f>VLOOKUP(B754,'NEW JARAK'!$B$2:$H$19998,7,FALSE)</f>
        <v>63.6</v>
      </c>
      <c r="F754" s="232" t="str">
        <f>VLOOKUP(G754,'AREA SPV &amp; AM'!$J$7:$K$22,2,FALSE)</f>
        <v>Triyono Bin Yoso Pawiro</v>
      </c>
      <c r="G754" s="229" t="s">
        <v>33</v>
      </c>
      <c r="H754" s="232" t="str">
        <f>VLOOKUP(I754,'AREA SPV &amp; AM'!$B$7:$C$88,2,FALSE)</f>
        <v>Agus Piali</v>
      </c>
      <c r="I754" s="229" t="s">
        <v>34</v>
      </c>
      <c r="J754" s="250">
        <v>43769</v>
      </c>
      <c r="K754" s="251" t="s">
        <v>4815</v>
      </c>
      <c r="L754" s="252" t="s">
        <v>1582</v>
      </c>
      <c r="M754" s="252" t="s">
        <v>553</v>
      </c>
      <c r="N754" s="252" t="s">
        <v>49</v>
      </c>
      <c r="O754" s="253">
        <v>17320</v>
      </c>
      <c r="P754" s="254" t="s">
        <v>4816</v>
      </c>
      <c r="Q754" s="254" t="s">
        <v>4817</v>
      </c>
      <c r="R754" s="255" t="s">
        <v>4818</v>
      </c>
      <c r="S754" s="229"/>
      <c r="T754" s="209"/>
    </row>
    <row r="755" spans="1:20">
      <c r="A755" s="229">
        <v>743</v>
      </c>
      <c r="B755" s="279" t="s">
        <v>4819</v>
      </c>
      <c r="C755" s="279" t="s">
        <v>4819</v>
      </c>
      <c r="D755" s="281" t="s">
        <v>4820</v>
      </c>
      <c r="E755" s="230">
        <f>VLOOKUP(B755,'NEW JARAK'!$B$2:$H$19998,7,FALSE)</f>
        <v>62.5</v>
      </c>
      <c r="F755" s="232" t="str">
        <f>VLOOKUP(G755,'AREA SPV &amp; AM'!$J$7:$K$22,2,FALSE)</f>
        <v>Elan Ruslaeni</v>
      </c>
      <c r="G755" s="229" t="s">
        <v>360</v>
      </c>
      <c r="H755" s="232" t="str">
        <f>VLOOKUP(I755,'AREA SPV &amp; AM'!$B$7:$C$88,2,FALSE)</f>
        <v>Irfan Maulana</v>
      </c>
      <c r="I755" s="229" t="s">
        <v>361</v>
      </c>
      <c r="J755" s="250">
        <v>43791</v>
      </c>
      <c r="K755" s="251" t="s">
        <v>4821</v>
      </c>
      <c r="L755" s="252" t="s">
        <v>106</v>
      </c>
      <c r="M755" s="252" t="s">
        <v>107</v>
      </c>
      <c r="N755" s="252" t="s">
        <v>38</v>
      </c>
      <c r="O755" s="253">
        <v>17144</v>
      </c>
      <c r="P755" s="254" t="s">
        <v>4822</v>
      </c>
      <c r="Q755" s="330" t="s">
        <v>4823</v>
      </c>
      <c r="R755" s="255" t="s">
        <v>4824</v>
      </c>
      <c r="S755" s="229"/>
      <c r="T755" s="209"/>
    </row>
    <row r="756" customHeight="1" spans="1:20">
      <c r="A756" s="229">
        <v>744</v>
      </c>
      <c r="B756" s="279" t="s">
        <v>4825</v>
      </c>
      <c r="C756" s="279" t="s">
        <v>4825</v>
      </c>
      <c r="D756" s="281" t="s">
        <v>4826</v>
      </c>
      <c r="E756" s="230">
        <f>VLOOKUP(B756,'NEW JARAK'!$B$2:$H$19998,7,FALSE)</f>
        <v>67.3</v>
      </c>
      <c r="F756" s="232" t="str">
        <f>VLOOKUP(G756,'AREA SPV &amp; AM'!$J$7:$K$22,2,FALSE)</f>
        <v>Suharno</v>
      </c>
      <c r="G756" s="229" t="s">
        <v>78</v>
      </c>
      <c r="H756" s="232" t="str">
        <f>VLOOKUP(I756,'AREA SPV &amp; AM'!$B$7:$C$88,2,FALSE)</f>
        <v>Rizki Hikmatul Rahmawan</v>
      </c>
      <c r="I756" s="229" t="s">
        <v>120</v>
      </c>
      <c r="J756" s="250">
        <v>43793</v>
      </c>
      <c r="K756" s="251" t="s">
        <v>4827</v>
      </c>
      <c r="L756" s="252" t="s">
        <v>398</v>
      </c>
      <c r="M756" s="252" t="s">
        <v>95</v>
      </c>
      <c r="N756" s="252" t="s">
        <v>38</v>
      </c>
      <c r="O756" s="253">
        <v>17112</v>
      </c>
      <c r="P756" s="254" t="s">
        <v>4828</v>
      </c>
      <c r="Q756" s="330" t="s">
        <v>4829</v>
      </c>
      <c r="R756" s="255" t="s">
        <v>4830</v>
      </c>
      <c r="S756" s="229"/>
      <c r="T756" s="209"/>
    </row>
    <row r="757" spans="1:20">
      <c r="A757" s="229">
        <v>745</v>
      </c>
      <c r="B757" s="279" t="s">
        <v>4831</v>
      </c>
      <c r="C757" s="279" t="s">
        <v>4831</v>
      </c>
      <c r="D757" s="281" t="s">
        <v>4832</v>
      </c>
      <c r="E757" s="230">
        <f>VLOOKUP(B757,'NEW JARAK'!$B$2:$H$19998,7,FALSE)</f>
        <v>64.8</v>
      </c>
      <c r="F757" s="232" t="str">
        <f>VLOOKUP(G757,'AREA SPV &amp; AM'!$J$7:$K$22,2,FALSE)</f>
        <v>Suharno</v>
      </c>
      <c r="G757" s="229" t="s">
        <v>78</v>
      </c>
      <c r="H757" s="232" t="str">
        <f>VLOOKUP(I757,'AREA SPV &amp; AM'!$B$7:$C$88,2,FALSE)</f>
        <v>Rizki Hikmatul Rahmawan</v>
      </c>
      <c r="I757" s="229" t="s">
        <v>120</v>
      </c>
      <c r="J757" s="250">
        <v>43796</v>
      </c>
      <c r="K757" s="251" t="s">
        <v>4833</v>
      </c>
      <c r="L757" s="252" t="s">
        <v>538</v>
      </c>
      <c r="M757" s="252" t="s">
        <v>107</v>
      </c>
      <c r="N757" s="252" t="s">
        <v>38</v>
      </c>
      <c r="O757" s="253">
        <v>17141</v>
      </c>
      <c r="P757" s="254" t="s">
        <v>4834</v>
      </c>
      <c r="Q757" s="330" t="s">
        <v>4835</v>
      </c>
      <c r="R757" s="255" t="s">
        <v>4836</v>
      </c>
      <c r="S757" s="229"/>
      <c r="T757" s="209"/>
    </row>
    <row r="758" spans="1:20">
      <c r="A758" s="229">
        <v>746</v>
      </c>
      <c r="B758" s="279" t="s">
        <v>4837</v>
      </c>
      <c r="C758" s="279" t="s">
        <v>4837</v>
      </c>
      <c r="D758" s="281" t="s">
        <v>4838</v>
      </c>
      <c r="E758" s="230">
        <f>VLOOKUP(B758,'NEW JARAK'!$B$2:$H$19998,7,FALSE)</f>
        <v>63.5</v>
      </c>
      <c r="F758" s="232" t="str">
        <f>VLOOKUP(G758,'AREA SPV &amp; AM'!$J$7:$K$22,2,FALSE)</f>
        <v>Asep Setiawan</v>
      </c>
      <c r="G758" s="229" t="s">
        <v>134</v>
      </c>
      <c r="H758" s="232" t="str">
        <f>VLOOKUP(I758,'AREA SPV &amp; AM'!$B$7:$C$88,2,FALSE)</f>
        <v>Toto Yunianto</v>
      </c>
      <c r="I758" s="229" t="s">
        <v>135</v>
      </c>
      <c r="J758" s="250">
        <v>43799</v>
      </c>
      <c r="K758" s="251" t="s">
        <v>4839</v>
      </c>
      <c r="L758" s="252" t="s">
        <v>4840</v>
      </c>
      <c r="M758" s="252" t="s">
        <v>4841</v>
      </c>
      <c r="N758" s="252" t="s">
        <v>236</v>
      </c>
      <c r="O758" s="253">
        <v>41253</v>
      </c>
      <c r="P758" s="254" t="s">
        <v>4842</v>
      </c>
      <c r="Q758" s="330" t="s">
        <v>4843</v>
      </c>
      <c r="R758" s="255" t="s">
        <v>4844</v>
      </c>
      <c r="S758" s="229"/>
      <c r="T758" s="209"/>
    </row>
    <row r="759" spans="1:20">
      <c r="A759" s="229">
        <v>747</v>
      </c>
      <c r="B759" s="279" t="s">
        <v>4845</v>
      </c>
      <c r="C759" s="279" t="s">
        <v>4845</v>
      </c>
      <c r="D759" s="281" t="s">
        <v>4846</v>
      </c>
      <c r="E759" s="230">
        <f>VLOOKUP(B759,'NEW JARAK'!$B$2:$H$19998,7,FALSE)</f>
        <v>61.4</v>
      </c>
      <c r="F759" s="232" t="str">
        <f>VLOOKUP(G759,'AREA SPV &amp; AM'!$J$7:$K$22,2,FALSE)</f>
        <v>Suharno</v>
      </c>
      <c r="G759" s="229" t="s">
        <v>78</v>
      </c>
      <c r="H759" s="232" t="str">
        <f>VLOOKUP(I759,'AREA SPV &amp; AM'!$B$7:$C$88,2,FALSE)</f>
        <v>Rizki Hikmatul Rahmawan</v>
      </c>
      <c r="I759" s="229" t="s">
        <v>120</v>
      </c>
      <c r="J759" s="250">
        <v>43799</v>
      </c>
      <c r="K759" s="251" t="s">
        <v>4847</v>
      </c>
      <c r="L759" s="252" t="s">
        <v>703</v>
      </c>
      <c r="M759" s="252" t="s">
        <v>245</v>
      </c>
      <c r="N759" s="252" t="s">
        <v>38</v>
      </c>
      <c r="O759" s="253">
        <v>17157</v>
      </c>
      <c r="P759" s="254" t="s">
        <v>4848</v>
      </c>
      <c r="Q759" s="330" t="s">
        <v>4849</v>
      </c>
      <c r="R759" s="255" t="s">
        <v>4850</v>
      </c>
      <c r="S759" s="229"/>
      <c r="T759" s="209"/>
    </row>
    <row r="760" spans="1:20">
      <c r="A760" s="229">
        <v>748</v>
      </c>
      <c r="B760" s="279" t="s">
        <v>4851</v>
      </c>
      <c r="C760" s="279" t="s">
        <v>4851</v>
      </c>
      <c r="D760" s="281" t="s">
        <v>4852</v>
      </c>
      <c r="E760" s="230">
        <f>VLOOKUP(B760,'NEW JARAK'!$B$2:$H$19998,7,FALSE)</f>
        <v>72.4</v>
      </c>
      <c r="F760" s="232" t="str">
        <f>VLOOKUP(G760,'AREA SPV &amp; AM'!$J$7:$K$22,2,FALSE)</f>
        <v>Triyono Bin Yoso Pawiro</v>
      </c>
      <c r="G760" s="229" t="s">
        <v>33</v>
      </c>
      <c r="H760" s="232" t="str">
        <f>VLOOKUP(I760,'AREA SPV &amp; AM'!$B$7:$C$88,2,FALSE)</f>
        <v>Agus Piali</v>
      </c>
      <c r="I760" s="229" t="s">
        <v>34</v>
      </c>
      <c r="J760" s="250">
        <v>43799</v>
      </c>
      <c r="K760" s="251" t="s">
        <v>4853</v>
      </c>
      <c r="L760" s="252" t="s">
        <v>586</v>
      </c>
      <c r="M760" s="252" t="s">
        <v>107</v>
      </c>
      <c r="N760" s="252" t="s">
        <v>38</v>
      </c>
      <c r="O760" s="253">
        <v>17147</v>
      </c>
      <c r="P760" s="254" t="s">
        <v>4854</v>
      </c>
      <c r="Q760" s="330" t="s">
        <v>4855</v>
      </c>
      <c r="R760" s="255" t="s">
        <v>4856</v>
      </c>
      <c r="S760" s="229"/>
      <c r="T760" s="209"/>
    </row>
    <row r="761" customHeight="1" spans="1:20">
      <c r="A761" s="229">
        <v>749</v>
      </c>
      <c r="B761" s="279" t="s">
        <v>4857</v>
      </c>
      <c r="C761" s="279" t="s">
        <v>4857</v>
      </c>
      <c r="D761" s="281" t="s">
        <v>4858</v>
      </c>
      <c r="E761" s="230">
        <f>VLOOKUP(B761,'NEW JARAK'!$B$2:$H$19998,7,FALSE)</f>
        <v>90.5</v>
      </c>
      <c r="F761" s="232" t="str">
        <f>VLOOKUP(G761,'AREA SPV &amp; AM'!$J$7:$K$22,2,FALSE)</f>
        <v>Triyono Bin Yoso Pawiro</v>
      </c>
      <c r="G761" s="229" t="s">
        <v>33</v>
      </c>
      <c r="H761" s="232" t="str">
        <f>VLOOKUP(I761,'AREA SPV &amp; AM'!$B$7:$C$88,2,FALSE)</f>
        <v>Agus Piali</v>
      </c>
      <c r="I761" s="229" t="s">
        <v>34</v>
      </c>
      <c r="J761" s="250">
        <v>43819</v>
      </c>
      <c r="K761" s="251" t="s">
        <v>4859</v>
      </c>
      <c r="L761" s="252" t="s">
        <v>4860</v>
      </c>
      <c r="M761" s="252" t="s">
        <v>4861</v>
      </c>
      <c r="N761" s="252" t="s">
        <v>49</v>
      </c>
      <c r="O761" s="253">
        <v>17730</v>
      </c>
      <c r="P761" s="254" t="s">
        <v>4862</v>
      </c>
      <c r="Q761" s="330" t="s">
        <v>4863</v>
      </c>
      <c r="R761" s="255" t="s">
        <v>4864</v>
      </c>
      <c r="S761" s="229"/>
      <c r="T761" s="209"/>
    </row>
    <row r="762" spans="1:20">
      <c r="A762" s="229">
        <v>750</v>
      </c>
      <c r="B762" s="279" t="s">
        <v>4865</v>
      </c>
      <c r="C762" s="279" t="s">
        <v>4865</v>
      </c>
      <c r="D762" s="281" t="s">
        <v>4866</v>
      </c>
      <c r="E762" s="230">
        <f>VLOOKUP(B762,'NEW JARAK'!$B$2:$H$19998,7,FALSE)</f>
        <v>60.7</v>
      </c>
      <c r="F762" s="232" t="str">
        <f>VLOOKUP(G762,'AREA SPV &amp; AM'!$J$7:$K$22,2,FALSE)</f>
        <v>Suharno</v>
      </c>
      <c r="G762" s="229" t="s">
        <v>78</v>
      </c>
      <c r="H762" s="232" t="str">
        <f>VLOOKUP(I762,'AREA SPV &amp; AM'!$B$7:$C$88,2,FALSE)</f>
        <v>Rizki Hikmatul Rahmawan</v>
      </c>
      <c r="I762" s="229" t="s">
        <v>120</v>
      </c>
      <c r="J762" s="250">
        <v>43821</v>
      </c>
      <c r="K762" s="251" t="s">
        <v>4867</v>
      </c>
      <c r="L762" s="252" t="s">
        <v>290</v>
      </c>
      <c r="M762" s="252" t="s">
        <v>291</v>
      </c>
      <c r="N762" s="252" t="s">
        <v>49</v>
      </c>
      <c r="O762" s="253">
        <v>17520</v>
      </c>
      <c r="P762" s="254" t="s">
        <v>4868</v>
      </c>
      <c r="Q762" s="254" t="s">
        <v>4869</v>
      </c>
      <c r="R762" s="255" t="s">
        <v>4870</v>
      </c>
      <c r="S762" s="254"/>
      <c r="T762" s="209"/>
    </row>
    <row r="763" spans="1:20">
      <c r="A763" s="229">
        <v>751</v>
      </c>
      <c r="B763" s="279" t="s">
        <v>4871</v>
      </c>
      <c r="C763" s="279" t="s">
        <v>4871</v>
      </c>
      <c r="D763" s="281" t="s">
        <v>4872</v>
      </c>
      <c r="E763" s="230">
        <f>VLOOKUP(B763,'NEW JARAK'!$B$2:$H$19998,7,FALSE)</f>
        <v>69.6</v>
      </c>
      <c r="F763" s="232" t="str">
        <f>VLOOKUP(G763,'AREA SPV &amp; AM'!$J$7:$K$22,2,FALSE)</f>
        <v>Elan Ruslaeni</v>
      </c>
      <c r="G763" s="229" t="s">
        <v>360</v>
      </c>
      <c r="H763" s="232" t="str">
        <f>VLOOKUP(I763,'AREA SPV &amp; AM'!$B$7:$C$88,2,FALSE)</f>
        <v>Irfan Maulana</v>
      </c>
      <c r="I763" s="229" t="s">
        <v>361</v>
      </c>
      <c r="J763" s="250">
        <v>43826</v>
      </c>
      <c r="K763" s="251" t="s">
        <v>4873</v>
      </c>
      <c r="L763" s="252" t="s">
        <v>432</v>
      </c>
      <c r="M763" s="252" t="s">
        <v>57</v>
      </c>
      <c r="N763" s="252" t="s">
        <v>38</v>
      </c>
      <c r="O763" s="253">
        <v>17145</v>
      </c>
      <c r="P763" s="254" t="s">
        <v>4874</v>
      </c>
      <c r="Q763" s="330" t="s">
        <v>4875</v>
      </c>
      <c r="R763" s="255" t="s">
        <v>4876</v>
      </c>
      <c r="S763" s="229"/>
      <c r="T763" s="209"/>
    </row>
    <row r="764" spans="1:20">
      <c r="A764" s="229">
        <v>752</v>
      </c>
      <c r="B764" s="279" t="s">
        <v>4877</v>
      </c>
      <c r="C764" s="279" t="s">
        <v>4877</v>
      </c>
      <c r="D764" s="281" t="s">
        <v>4878</v>
      </c>
      <c r="E764" s="230">
        <f>VLOOKUP(B764,'NEW JARAK'!$B$2:$H$19998,7,FALSE)</f>
        <v>60.3</v>
      </c>
      <c r="F764" s="232" t="str">
        <f>VLOOKUP(G764,'AREA SPV &amp; AM'!$J$7:$K$22,2,FALSE)</f>
        <v>Suharno</v>
      </c>
      <c r="G764" s="229" t="s">
        <v>78</v>
      </c>
      <c r="H764" s="232" t="str">
        <f>VLOOKUP(I764,'AREA SPV &amp; AM'!$B$7:$C$88,2,FALSE)</f>
        <v>Rizki Hikmatul Rahmawan</v>
      </c>
      <c r="I764" s="229" t="s">
        <v>120</v>
      </c>
      <c r="J764" s="250">
        <v>43828</v>
      </c>
      <c r="K764" s="251" t="s">
        <v>4879</v>
      </c>
      <c r="L764" s="252" t="s">
        <v>2983</v>
      </c>
      <c r="M764" s="252" t="s">
        <v>1740</v>
      </c>
      <c r="N764" s="252" t="s">
        <v>49</v>
      </c>
      <c r="O764" s="253">
        <v>17535</v>
      </c>
      <c r="P764" s="254" t="s">
        <v>4880</v>
      </c>
      <c r="Q764" s="330" t="s">
        <v>4881</v>
      </c>
      <c r="R764" s="255" t="s">
        <v>4882</v>
      </c>
      <c r="S764" s="254"/>
      <c r="T764" s="209"/>
    </row>
    <row r="765" customHeight="1" spans="1:20">
      <c r="A765" s="229">
        <v>753</v>
      </c>
      <c r="B765" s="279" t="s">
        <v>4883</v>
      </c>
      <c r="C765" s="279" t="s">
        <v>4883</v>
      </c>
      <c r="D765" s="281" t="s">
        <v>4884</v>
      </c>
      <c r="E765" s="230">
        <f>VLOOKUP(B765,'NEW JARAK'!$B$2:$H$19998,7,FALSE)</f>
        <v>34.3</v>
      </c>
      <c r="F765" s="232" t="str">
        <f>VLOOKUP(G765,'AREA SPV &amp; AM'!$J$7:$K$22,2,FALSE)</f>
        <v>Asep Setiawan</v>
      </c>
      <c r="G765" s="229" t="s">
        <v>134</v>
      </c>
      <c r="H765" s="232" t="str">
        <f>VLOOKUP(I765,'AREA SPV &amp; AM'!$B$7:$C$88,2,FALSE)</f>
        <v>Toto Yunianto</v>
      </c>
      <c r="I765" s="229" t="s">
        <v>135</v>
      </c>
      <c r="J765" s="250">
        <v>43828</v>
      </c>
      <c r="K765" s="251" t="s">
        <v>4885</v>
      </c>
      <c r="L765" s="252" t="s">
        <v>4886</v>
      </c>
      <c r="M765" s="252" t="s">
        <v>1004</v>
      </c>
      <c r="N765" s="252" t="s">
        <v>115</v>
      </c>
      <c r="O765" s="253">
        <v>41370</v>
      </c>
      <c r="P765" s="254" t="s">
        <v>4887</v>
      </c>
      <c r="Q765" s="330" t="s">
        <v>4888</v>
      </c>
      <c r="R765" s="255" t="s">
        <v>4889</v>
      </c>
      <c r="S765" s="229"/>
      <c r="T765" s="209"/>
    </row>
    <row r="766" customHeight="1" spans="1:20">
      <c r="A766" s="229">
        <v>754</v>
      </c>
      <c r="B766" s="279" t="s">
        <v>4890</v>
      </c>
      <c r="C766" s="279" t="s">
        <v>4890</v>
      </c>
      <c r="D766" s="281" t="s">
        <v>4891</v>
      </c>
      <c r="E766" s="230">
        <f>VLOOKUP(B766,'NEW JARAK'!$B$2:$H$19998,7,FALSE)</f>
        <v>59.3</v>
      </c>
      <c r="F766" s="232" t="str">
        <f>VLOOKUP(G766,'AREA SPV &amp; AM'!$J$7:$K$22,2,FALSE)</f>
        <v>Elan Ruslaeni</v>
      </c>
      <c r="G766" s="229" t="s">
        <v>360</v>
      </c>
      <c r="H766" s="232" t="str">
        <f>VLOOKUP(I766,'AREA SPV &amp; AM'!$B$7:$C$88,2,FALSE)</f>
        <v>Irfan Maulana</v>
      </c>
      <c r="I766" s="229" t="s">
        <v>361</v>
      </c>
      <c r="J766" s="250">
        <v>43830</v>
      </c>
      <c r="K766" s="251" t="s">
        <v>4892</v>
      </c>
      <c r="L766" s="252" t="s">
        <v>1706</v>
      </c>
      <c r="M766" s="252" t="s">
        <v>553</v>
      </c>
      <c r="N766" s="252" t="s">
        <v>49</v>
      </c>
      <c r="O766" s="253">
        <v>17320</v>
      </c>
      <c r="P766" s="254" t="s">
        <v>4893</v>
      </c>
      <c r="Q766" s="330" t="s">
        <v>4894</v>
      </c>
      <c r="R766" s="255" t="s">
        <v>4895</v>
      </c>
      <c r="S766" s="229"/>
      <c r="T766" s="209"/>
    </row>
    <row r="767" spans="1:20">
      <c r="A767" s="229">
        <v>755</v>
      </c>
      <c r="B767" s="279" t="s">
        <v>4896</v>
      </c>
      <c r="C767" s="279" t="s">
        <v>4896</v>
      </c>
      <c r="D767" s="281" t="s">
        <v>4897</v>
      </c>
      <c r="E767" s="230">
        <f>VLOOKUP(B767,'NEW JARAK'!$B$2:$H$19998,7,FALSE)</f>
        <v>24.8</v>
      </c>
      <c r="F767" s="232" t="str">
        <f>VLOOKUP(G767,'AREA SPV &amp; AM'!$J$7:$K$22,2,FALSE)</f>
        <v>Suharno</v>
      </c>
      <c r="G767" s="229" t="s">
        <v>78</v>
      </c>
      <c r="H767" s="232" t="str">
        <f>VLOOKUP(I767,'AREA SPV &amp; AM'!$B$7:$C$88,2,FALSE)</f>
        <v>Rizki Hikmatul Rahmawan</v>
      </c>
      <c r="I767" s="229" t="s">
        <v>120</v>
      </c>
      <c r="J767" s="250">
        <v>43830</v>
      </c>
      <c r="K767" s="251" t="s">
        <v>4898</v>
      </c>
      <c r="L767" s="252" t="s">
        <v>545</v>
      </c>
      <c r="M767" s="252" t="s">
        <v>208</v>
      </c>
      <c r="N767" s="252" t="s">
        <v>115</v>
      </c>
      <c r="O767" s="253">
        <v>41313</v>
      </c>
      <c r="P767" s="254" t="s">
        <v>4899</v>
      </c>
      <c r="Q767" s="254" t="s">
        <v>4900</v>
      </c>
      <c r="R767" s="255" t="s">
        <v>4901</v>
      </c>
      <c r="S767" s="229"/>
      <c r="T767" s="209"/>
    </row>
    <row r="768" spans="1:20">
      <c r="A768" s="229">
        <v>756</v>
      </c>
      <c r="B768" s="279" t="s">
        <v>4902</v>
      </c>
      <c r="C768" s="279" t="s">
        <v>4902</v>
      </c>
      <c r="D768" s="281" t="s">
        <v>4903</v>
      </c>
      <c r="E768" s="230">
        <f>VLOOKUP(B768,'NEW JARAK'!$B$2:$H$19998,7,FALSE)</f>
        <v>56.2</v>
      </c>
      <c r="F768" s="232" t="str">
        <f>VLOOKUP(G768,'AREA SPV &amp; AM'!$J$7:$K$22,2,FALSE)</f>
        <v>Asep Setiawan</v>
      </c>
      <c r="G768" s="229" t="s">
        <v>134</v>
      </c>
      <c r="H768" s="232" t="str">
        <f>VLOOKUP(I768,'AREA SPV &amp; AM'!$B$7:$C$88,2,FALSE)</f>
        <v>Toto Yunianto</v>
      </c>
      <c r="I768" s="229" t="s">
        <v>135</v>
      </c>
      <c r="J768" s="250">
        <v>43830</v>
      </c>
      <c r="K768" s="251" t="s">
        <v>4904</v>
      </c>
      <c r="L768" s="252" t="s">
        <v>764</v>
      </c>
      <c r="M768" s="252" t="s">
        <v>48</v>
      </c>
      <c r="N768" s="252" t="s">
        <v>49</v>
      </c>
      <c r="O768" s="253">
        <v>17510</v>
      </c>
      <c r="P768" s="254" t="s">
        <v>4905</v>
      </c>
      <c r="Q768" s="330" t="s">
        <v>4906</v>
      </c>
      <c r="R768" s="255" t="s">
        <v>4907</v>
      </c>
      <c r="S768" s="229"/>
      <c r="T768" s="209"/>
    </row>
    <row r="769" spans="1:20">
      <c r="A769" s="229">
        <v>757</v>
      </c>
      <c r="B769" s="279" t="s">
        <v>4908</v>
      </c>
      <c r="C769" s="279" t="s">
        <v>4908</v>
      </c>
      <c r="D769" s="281" t="s">
        <v>4909</v>
      </c>
      <c r="E769" s="230">
        <f>VLOOKUP(B769,'NEW JARAK'!$B$2:$H$19998,7,FALSE)</f>
        <v>65.5</v>
      </c>
      <c r="F769" s="232" t="str">
        <f>VLOOKUP(G769,'AREA SPV &amp; AM'!$J$7:$K$22,2,FALSE)</f>
        <v>Rochmad Rochmadon</v>
      </c>
      <c r="G769" s="229" t="s">
        <v>312</v>
      </c>
      <c r="H769" s="232" t="str">
        <f>VLOOKUP(I769,'AREA SPV &amp; AM'!$B$7:$C$88,2,FALSE)</f>
        <v>Razief Noor Alhijarah</v>
      </c>
      <c r="I769" s="229" t="s">
        <v>313</v>
      </c>
      <c r="J769" s="250">
        <v>43840</v>
      </c>
      <c r="K769" s="251" t="s">
        <v>4910</v>
      </c>
      <c r="L769" s="252" t="s">
        <v>466</v>
      </c>
      <c r="M769" s="252" t="s">
        <v>107</v>
      </c>
      <c r="N769" s="252" t="s">
        <v>38</v>
      </c>
      <c r="O769" s="253">
        <v>17148</v>
      </c>
      <c r="P769" s="254" t="s">
        <v>4911</v>
      </c>
      <c r="Q769" s="330" t="s">
        <v>4912</v>
      </c>
      <c r="R769" s="255" t="s">
        <v>4913</v>
      </c>
      <c r="S769" s="229"/>
      <c r="T769" s="209"/>
    </row>
    <row r="770" spans="1:20">
      <c r="A770" s="229">
        <v>758</v>
      </c>
      <c r="B770" s="279" t="s">
        <v>4914</v>
      </c>
      <c r="C770" s="279" t="s">
        <v>4914</v>
      </c>
      <c r="D770" s="281" t="s">
        <v>4915</v>
      </c>
      <c r="E770" s="230">
        <f>VLOOKUP(B770,'NEW JARAK'!$B$2:$H$19998,7,FALSE)</f>
        <v>62.3</v>
      </c>
      <c r="F770" s="232" t="str">
        <f>VLOOKUP(G770,'AREA SPV &amp; AM'!$J$7:$K$22,2,FALSE)</f>
        <v>Elan Ruslaeni</v>
      </c>
      <c r="G770" s="229" t="s">
        <v>360</v>
      </c>
      <c r="H770" s="232" t="str">
        <f>VLOOKUP(I770,'AREA SPV &amp; AM'!$B$7:$C$88,2,FALSE)</f>
        <v>Irfan Maulana</v>
      </c>
      <c r="I770" s="229" t="s">
        <v>361</v>
      </c>
      <c r="J770" s="250">
        <v>43861</v>
      </c>
      <c r="K770" s="251" t="s">
        <v>4916</v>
      </c>
      <c r="L770" s="252" t="s">
        <v>1145</v>
      </c>
      <c r="M770" s="252" t="s">
        <v>4917</v>
      </c>
      <c r="N770" s="252" t="s">
        <v>236</v>
      </c>
      <c r="O770" s="253">
        <v>41255</v>
      </c>
      <c r="P770" s="254" t="s">
        <v>4918</v>
      </c>
      <c r="Q770" s="254" t="s">
        <v>4919</v>
      </c>
      <c r="R770" s="255" t="s">
        <v>4920</v>
      </c>
      <c r="S770" s="229"/>
      <c r="T770" s="209"/>
    </row>
    <row r="771" spans="1:20">
      <c r="A771" s="229">
        <v>759</v>
      </c>
      <c r="B771" s="279" t="s">
        <v>4921</v>
      </c>
      <c r="C771" s="279" t="s">
        <v>4921</v>
      </c>
      <c r="D771" s="281" t="s">
        <v>4922</v>
      </c>
      <c r="E771" s="230">
        <f>VLOOKUP(B771,'NEW JARAK'!$B$2:$H$19998,7,FALSE)</f>
        <v>24.4</v>
      </c>
      <c r="F771" s="232" t="str">
        <f>VLOOKUP(G771,'AREA SPV &amp; AM'!$J$7:$K$22,2,FALSE)</f>
        <v>Suharno</v>
      </c>
      <c r="G771" s="229" t="s">
        <v>78</v>
      </c>
      <c r="H771" s="232" t="str">
        <f>VLOOKUP(I771,'AREA SPV &amp; AM'!$B$7:$C$88,2,FALSE)</f>
        <v>Priyan Muharofian</v>
      </c>
      <c r="I771" s="229" t="s">
        <v>79</v>
      </c>
      <c r="J771" s="250">
        <v>43861</v>
      </c>
      <c r="K771" s="251" t="s">
        <v>4923</v>
      </c>
      <c r="L771" s="252" t="s">
        <v>4924</v>
      </c>
      <c r="M771" s="252" t="s">
        <v>1820</v>
      </c>
      <c r="N771" s="252" t="s">
        <v>115</v>
      </c>
      <c r="O771" s="253">
        <v>41374</v>
      </c>
      <c r="P771" s="254" t="s">
        <v>4925</v>
      </c>
      <c r="Q771" s="330" t="s">
        <v>4926</v>
      </c>
      <c r="R771" s="255" t="s">
        <v>4927</v>
      </c>
      <c r="S771" s="229"/>
      <c r="T771" s="209"/>
    </row>
    <row r="772" spans="1:20">
      <c r="A772" s="229">
        <v>760</v>
      </c>
      <c r="B772" s="279" t="s">
        <v>4928</v>
      </c>
      <c r="C772" s="279" t="s">
        <v>4928</v>
      </c>
      <c r="D772" s="281" t="s">
        <v>4929</v>
      </c>
      <c r="E772" s="230">
        <f>VLOOKUP(B772,'NEW JARAK'!$B$2:$H$19998,7,FALSE)</f>
        <v>63.6</v>
      </c>
      <c r="F772" s="232" t="str">
        <f>VLOOKUP(G772,'AREA SPV &amp; AM'!$J$7:$K$22,2,FALSE)</f>
        <v>Agus Hermawan</v>
      </c>
      <c r="G772" s="229" t="s">
        <v>583</v>
      </c>
      <c r="H772" s="232" t="str">
        <f>VLOOKUP(I772,'AREA SPV &amp; AM'!$B$7:$C$88,2,FALSE)</f>
        <v>Ari Sudaryanto</v>
      </c>
      <c r="I772" s="229" t="s">
        <v>584</v>
      </c>
      <c r="J772" s="250">
        <v>43861</v>
      </c>
      <c r="K772" s="251" t="s">
        <v>4930</v>
      </c>
      <c r="L772" s="252" t="s">
        <v>398</v>
      </c>
      <c r="M772" s="252" t="s">
        <v>95</v>
      </c>
      <c r="N772" s="252" t="s">
        <v>38</v>
      </c>
      <c r="O772" s="253">
        <v>17112</v>
      </c>
      <c r="P772" s="254" t="s">
        <v>4931</v>
      </c>
      <c r="Q772" s="330" t="s">
        <v>4932</v>
      </c>
      <c r="R772" s="255" t="s">
        <v>4933</v>
      </c>
      <c r="S772" s="254"/>
      <c r="T772" s="209"/>
    </row>
    <row r="773" spans="1:20">
      <c r="A773" s="229">
        <v>761</v>
      </c>
      <c r="B773" s="279" t="s">
        <v>4934</v>
      </c>
      <c r="C773" s="279" t="s">
        <v>4934</v>
      </c>
      <c r="D773" s="281" t="s">
        <v>4935</v>
      </c>
      <c r="E773" s="230">
        <f>VLOOKUP(B773,'NEW JARAK'!$B$2:$H$19998,7,FALSE)</f>
        <v>65.4</v>
      </c>
      <c r="F773" s="232" t="str">
        <f>VLOOKUP(G773,'AREA SPV &amp; AM'!$J$7:$K$22,2,FALSE)</f>
        <v>Sony Tri Caksono</v>
      </c>
      <c r="G773" s="229" t="s">
        <v>164</v>
      </c>
      <c r="H773" s="232" t="str">
        <f>VLOOKUP(I773,'AREA SPV &amp; AM'!$B$7:$C$88,2,FALSE)</f>
        <v>Ali Mustopa</v>
      </c>
      <c r="I773" s="229" t="s">
        <v>165</v>
      </c>
      <c r="J773" s="250">
        <v>43861</v>
      </c>
      <c r="K773" s="251" t="s">
        <v>4936</v>
      </c>
      <c r="L773" s="252" t="s">
        <v>298</v>
      </c>
      <c r="M773" s="252" t="s">
        <v>57</v>
      </c>
      <c r="N773" s="252" t="s">
        <v>38</v>
      </c>
      <c r="O773" s="253">
        <v>17135</v>
      </c>
      <c r="P773" s="254" t="s">
        <v>4937</v>
      </c>
      <c r="Q773" s="330" t="s">
        <v>4938</v>
      </c>
      <c r="R773" s="255" t="s">
        <v>4939</v>
      </c>
      <c r="S773" s="254"/>
      <c r="T773" s="209"/>
    </row>
    <row r="774" customHeight="1" spans="1:20">
      <c r="A774" s="229">
        <v>762</v>
      </c>
      <c r="B774" s="279" t="s">
        <v>4940</v>
      </c>
      <c r="C774" s="279" t="s">
        <v>4940</v>
      </c>
      <c r="D774" s="281" t="s">
        <v>4941</v>
      </c>
      <c r="E774" s="230">
        <f>VLOOKUP(B774,'NEW JARAK'!$B$2:$H$19998,7,FALSE)</f>
        <v>22.7</v>
      </c>
      <c r="F774" s="232" t="str">
        <f>VLOOKUP(G774,'AREA SPV &amp; AM'!$J$7:$K$22,2,FALSE)</f>
        <v>Asep Setiawan</v>
      </c>
      <c r="G774" s="229" t="s">
        <v>134</v>
      </c>
      <c r="H774" s="232" t="str">
        <f>VLOOKUP(I774,'AREA SPV &amp; AM'!$B$7:$C$88,2,FALSE)</f>
        <v>Toto Yunianto</v>
      </c>
      <c r="I774" s="229" t="s">
        <v>135</v>
      </c>
      <c r="J774" s="250">
        <v>43890</v>
      </c>
      <c r="K774" s="251" t="s">
        <v>4942</v>
      </c>
      <c r="L774" s="252" t="s">
        <v>4943</v>
      </c>
      <c r="M774" s="252" t="s">
        <v>174</v>
      </c>
      <c r="N774" s="252" t="s">
        <v>115</v>
      </c>
      <c r="O774" s="253">
        <v>41371</v>
      </c>
      <c r="P774" s="254" t="s">
        <v>4944</v>
      </c>
      <c r="Q774" s="330" t="s">
        <v>4945</v>
      </c>
      <c r="R774" s="255" t="s">
        <v>4946</v>
      </c>
      <c r="S774" s="229"/>
      <c r="T774" s="209"/>
    </row>
    <row r="775" spans="1:20">
      <c r="A775" s="229">
        <v>763</v>
      </c>
      <c r="B775" s="279" t="s">
        <v>4947</v>
      </c>
      <c r="C775" s="279" t="s">
        <v>4947</v>
      </c>
      <c r="D775" s="281" t="s">
        <v>4948</v>
      </c>
      <c r="E775" s="230">
        <f>VLOOKUP(B775,'NEW JARAK'!$B$2:$H$19998,7,FALSE)</f>
        <v>40.4</v>
      </c>
      <c r="F775" s="232" t="str">
        <f>VLOOKUP(G775,'AREA SPV &amp; AM'!$J$7:$K$22,2,FALSE)</f>
        <v>Asep Setiawan</v>
      </c>
      <c r="G775" s="229" t="s">
        <v>134</v>
      </c>
      <c r="H775" s="232" t="str">
        <f>VLOOKUP(I775,'AREA SPV &amp; AM'!$B$7:$C$88,2,FALSE)</f>
        <v>Toto Yunianto</v>
      </c>
      <c r="I775" s="229" t="s">
        <v>135</v>
      </c>
      <c r="J775" s="250">
        <v>43890</v>
      </c>
      <c r="K775" s="251" t="s">
        <v>4949</v>
      </c>
      <c r="L775" s="252" t="s">
        <v>4950</v>
      </c>
      <c r="M775" s="252" t="s">
        <v>948</v>
      </c>
      <c r="N775" s="252" t="s">
        <v>236</v>
      </c>
      <c r="O775" s="253">
        <v>41259</v>
      </c>
      <c r="P775" s="254" t="s">
        <v>4951</v>
      </c>
      <c r="Q775" s="330" t="s">
        <v>4952</v>
      </c>
      <c r="R775" s="255" t="s">
        <v>4953</v>
      </c>
      <c r="S775" s="229"/>
      <c r="T775" s="209"/>
    </row>
    <row r="776" customHeight="1" spans="1:20">
      <c r="A776" s="229">
        <v>764</v>
      </c>
      <c r="B776" s="279" t="s">
        <v>4954</v>
      </c>
      <c r="C776" s="279" t="s">
        <v>4954</v>
      </c>
      <c r="D776" s="281" t="s">
        <v>4955</v>
      </c>
      <c r="E776" s="230">
        <f>VLOOKUP(B776,'NEW JARAK'!$B$2:$H$19998,7,FALSE)</f>
        <v>56.1</v>
      </c>
      <c r="F776" s="232" t="str">
        <f>VLOOKUP(G776,'AREA SPV &amp; AM'!$J$7:$K$22,2,FALSE)</f>
        <v>Asep Setiawan</v>
      </c>
      <c r="G776" s="229" t="s">
        <v>134</v>
      </c>
      <c r="H776" s="232" t="str">
        <f>VLOOKUP(I776,'AREA SPV &amp; AM'!$B$7:$C$88,2,FALSE)</f>
        <v>Toto Yunianto</v>
      </c>
      <c r="I776" s="229" t="s">
        <v>135</v>
      </c>
      <c r="J776" s="250">
        <v>43890</v>
      </c>
      <c r="K776" s="251" t="s">
        <v>4956</v>
      </c>
      <c r="L776" s="252" t="s">
        <v>684</v>
      </c>
      <c r="M776" s="252" t="s">
        <v>2608</v>
      </c>
      <c r="N776" s="252" t="s">
        <v>236</v>
      </c>
      <c r="O776" s="253">
        <v>41267</v>
      </c>
      <c r="P776" s="254" t="s">
        <v>4957</v>
      </c>
      <c r="Q776" s="330" t="s">
        <v>4958</v>
      </c>
      <c r="R776" s="255" t="s">
        <v>4959</v>
      </c>
      <c r="S776" s="254"/>
      <c r="T776" s="209"/>
    </row>
    <row r="777" spans="1:20">
      <c r="A777" s="229">
        <v>765</v>
      </c>
      <c r="B777" s="279" t="s">
        <v>4960</v>
      </c>
      <c r="C777" s="279" t="s">
        <v>4960</v>
      </c>
      <c r="D777" s="281" t="s">
        <v>4961</v>
      </c>
      <c r="E777" s="230">
        <f>VLOOKUP(B777,'NEW JARAK'!$B$2:$H$19998,7,FALSE)</f>
        <v>60.6</v>
      </c>
      <c r="F777" s="232" t="str">
        <f>VLOOKUP(G777,'AREA SPV &amp; AM'!$J$7:$K$22,2,FALSE)</f>
        <v>Agus Hermawan</v>
      </c>
      <c r="G777" s="229" t="s">
        <v>583</v>
      </c>
      <c r="H777" s="232" t="str">
        <f>VLOOKUP(I777,'AREA SPV &amp; AM'!$B$7:$C$88,2,FALSE)</f>
        <v>Ari Sudaryanto</v>
      </c>
      <c r="I777" s="229" t="s">
        <v>584</v>
      </c>
      <c r="J777" s="250">
        <v>43904</v>
      </c>
      <c r="K777" s="251" t="s">
        <v>4962</v>
      </c>
      <c r="L777" s="252" t="s">
        <v>684</v>
      </c>
      <c r="M777" s="252" t="s">
        <v>291</v>
      </c>
      <c r="N777" s="252" t="s">
        <v>49</v>
      </c>
      <c r="O777" s="253">
        <v>17520</v>
      </c>
      <c r="P777" s="254" t="s">
        <v>4963</v>
      </c>
      <c r="Q777" s="254" t="s">
        <v>4964</v>
      </c>
      <c r="R777" s="255" t="s">
        <v>4965</v>
      </c>
      <c r="S777" s="229"/>
      <c r="T777" s="209"/>
    </row>
    <row r="778" spans="1:20">
      <c r="A778" s="229">
        <v>766</v>
      </c>
      <c r="B778" s="279" t="s">
        <v>4966</v>
      </c>
      <c r="C778" s="279" t="s">
        <v>4966</v>
      </c>
      <c r="D778" s="281" t="s">
        <v>4967</v>
      </c>
      <c r="E778" s="230">
        <f>VLOOKUP(B778,'NEW JARAK'!$B$2:$H$19998,7,FALSE)</f>
        <v>22.1</v>
      </c>
      <c r="F778" s="232" t="str">
        <f>VLOOKUP(G778,'AREA SPV &amp; AM'!$J$7:$K$22,2,FALSE)</f>
        <v>Elan Ruslaeni</v>
      </c>
      <c r="G778" s="229" t="s">
        <v>360</v>
      </c>
      <c r="H778" s="232" t="str">
        <f>VLOOKUP(I778,'AREA SPV &amp; AM'!$B$7:$C$88,2,FALSE)</f>
        <v>Irfan Maulana</v>
      </c>
      <c r="I778" s="229" t="s">
        <v>361</v>
      </c>
      <c r="J778" s="250">
        <v>43918</v>
      </c>
      <c r="K778" s="251" t="s">
        <v>4968</v>
      </c>
      <c r="L778" s="252" t="s">
        <v>1252</v>
      </c>
      <c r="M778" s="252" t="s">
        <v>322</v>
      </c>
      <c r="N778" s="252" t="s">
        <v>115</v>
      </c>
      <c r="O778" s="253">
        <v>41360</v>
      </c>
      <c r="P778" s="254" t="s">
        <v>4969</v>
      </c>
      <c r="Q778" s="330" t="s">
        <v>4970</v>
      </c>
      <c r="R778" s="255" t="s">
        <v>4971</v>
      </c>
      <c r="S778" s="229"/>
      <c r="T778" s="209"/>
    </row>
    <row r="779" spans="1:20">
      <c r="A779" s="229">
        <v>767</v>
      </c>
      <c r="B779" s="279" t="s">
        <v>4972</v>
      </c>
      <c r="C779" s="279" t="s">
        <v>4972</v>
      </c>
      <c r="D779" s="281" t="s">
        <v>4973</v>
      </c>
      <c r="E779" s="230">
        <f>VLOOKUP(B779,'NEW JARAK'!$B$2:$H$19998,7,FALSE)</f>
        <v>59.6</v>
      </c>
      <c r="F779" s="232" t="str">
        <f>VLOOKUP(G779,'AREA SPV &amp; AM'!$J$7:$K$22,2,FALSE)</f>
        <v>Rochmad Rochmadon</v>
      </c>
      <c r="G779" s="229" t="s">
        <v>312</v>
      </c>
      <c r="H779" s="232" t="str">
        <f>VLOOKUP(I779,'AREA SPV &amp; AM'!$B$7:$C$88,2,FALSE)</f>
        <v>Razief Noor Alhijarah</v>
      </c>
      <c r="I779" s="229" t="s">
        <v>313</v>
      </c>
      <c r="J779" s="250">
        <v>43919</v>
      </c>
      <c r="K779" s="251" t="s">
        <v>4974</v>
      </c>
      <c r="L779" s="252" t="s">
        <v>189</v>
      </c>
      <c r="M779" s="252" t="s">
        <v>48</v>
      </c>
      <c r="N779" s="252" t="s">
        <v>49</v>
      </c>
      <c r="O779" s="253">
        <v>17510</v>
      </c>
      <c r="P779" s="254" t="s">
        <v>4975</v>
      </c>
      <c r="Q779" s="254" t="s">
        <v>4976</v>
      </c>
      <c r="R779" s="255" t="s">
        <v>4977</v>
      </c>
      <c r="S779" s="229"/>
      <c r="T779" s="209"/>
    </row>
    <row r="780" spans="1:20">
      <c r="A780" s="229">
        <v>768</v>
      </c>
      <c r="B780" s="279" t="s">
        <v>4978</v>
      </c>
      <c r="C780" s="279" t="s">
        <v>4978</v>
      </c>
      <c r="D780" s="281" t="s">
        <v>4979</v>
      </c>
      <c r="E780" s="230">
        <f>VLOOKUP(B780,'NEW JARAK'!$B$2:$H$19998,7,FALSE)</f>
        <v>59.2</v>
      </c>
      <c r="F780" s="232" t="str">
        <f>VLOOKUP(G780,'AREA SPV &amp; AM'!$J$7:$K$22,2,FALSE)</f>
        <v>Asep Setiawan</v>
      </c>
      <c r="G780" s="229" t="s">
        <v>134</v>
      </c>
      <c r="H780" s="232" t="str">
        <f>VLOOKUP(I780,'AREA SPV &amp; AM'!$B$7:$C$88,2,FALSE)</f>
        <v>Toto Yunianto</v>
      </c>
      <c r="I780" s="229" t="s">
        <v>135</v>
      </c>
      <c r="J780" s="250">
        <v>43921</v>
      </c>
      <c r="K780" s="251" t="s">
        <v>4980</v>
      </c>
      <c r="L780" s="252" t="s">
        <v>252</v>
      </c>
      <c r="M780" s="252" t="s">
        <v>245</v>
      </c>
      <c r="N780" s="252" t="s">
        <v>38</v>
      </c>
      <c r="O780" s="253">
        <v>17155</v>
      </c>
      <c r="P780" s="254" t="s">
        <v>4981</v>
      </c>
      <c r="Q780" s="330" t="s">
        <v>4982</v>
      </c>
      <c r="R780" s="255" t="s">
        <v>4983</v>
      </c>
      <c r="S780" s="229"/>
      <c r="T780" s="209"/>
    </row>
    <row r="781" spans="1:20">
      <c r="A781" s="229">
        <v>769</v>
      </c>
      <c r="B781" s="279" t="s">
        <v>4984</v>
      </c>
      <c r="C781" s="279" t="s">
        <v>4984</v>
      </c>
      <c r="D781" s="281" t="s">
        <v>4985</v>
      </c>
      <c r="E781" s="230">
        <f>VLOOKUP(B781,'NEW JARAK'!$B$2:$H$19998,7,FALSE)</f>
        <v>54.1</v>
      </c>
      <c r="F781" s="232" t="str">
        <f>VLOOKUP(G781,'AREA SPV &amp; AM'!$J$7:$K$22,2,FALSE)</f>
        <v>Sony Tri Caksono</v>
      </c>
      <c r="G781" s="229" t="s">
        <v>164</v>
      </c>
      <c r="H781" s="232" t="str">
        <f>VLOOKUP(I781,'AREA SPV &amp; AM'!$B$7:$C$88,2,FALSE)</f>
        <v>Ali Mustopa</v>
      </c>
      <c r="I781" s="229" t="s">
        <v>165</v>
      </c>
      <c r="J781" s="250">
        <v>43921</v>
      </c>
      <c r="K781" s="251" t="s">
        <v>4986</v>
      </c>
      <c r="L781" s="252" t="s">
        <v>4520</v>
      </c>
      <c r="M781" s="252" t="s">
        <v>858</v>
      </c>
      <c r="N781" s="252" t="s">
        <v>49</v>
      </c>
      <c r="O781" s="253">
        <v>17340</v>
      </c>
      <c r="P781" s="254" t="s">
        <v>4987</v>
      </c>
      <c r="Q781" s="330" t="s">
        <v>4988</v>
      </c>
      <c r="R781" s="255" t="s">
        <v>4989</v>
      </c>
      <c r="S781" s="254"/>
      <c r="T781" s="209"/>
    </row>
    <row r="782" spans="1:20">
      <c r="A782" s="229">
        <v>770</v>
      </c>
      <c r="B782" s="279" t="s">
        <v>4990</v>
      </c>
      <c r="C782" s="279" t="s">
        <v>4990</v>
      </c>
      <c r="D782" s="281" t="s">
        <v>4991</v>
      </c>
      <c r="E782" s="230">
        <f>VLOOKUP(B782,'NEW JARAK'!$B$2:$H$19998,7,FALSE)</f>
        <v>29.8</v>
      </c>
      <c r="F782" s="232" t="str">
        <f>VLOOKUP(G782,'AREA SPV &amp; AM'!$J$7:$K$22,2,FALSE)</f>
        <v>Asep Setiawan</v>
      </c>
      <c r="G782" s="229" t="s">
        <v>134</v>
      </c>
      <c r="H782" s="232" t="str">
        <f>VLOOKUP(I782,'AREA SPV &amp; AM'!$B$7:$C$88,2,FALSE)</f>
        <v>Toto Yunianto</v>
      </c>
      <c r="I782" s="229" t="s">
        <v>135</v>
      </c>
      <c r="J782" s="250">
        <v>43921</v>
      </c>
      <c r="K782" s="251" t="s">
        <v>4992</v>
      </c>
      <c r="L782" s="252" t="s">
        <v>4993</v>
      </c>
      <c r="M782" s="252" t="s">
        <v>1004</v>
      </c>
      <c r="N782" s="252" t="s">
        <v>115</v>
      </c>
      <c r="O782" s="253">
        <v>41370</v>
      </c>
      <c r="P782" s="254" t="s">
        <v>4994</v>
      </c>
      <c r="Q782" s="254" t="s">
        <v>4995</v>
      </c>
      <c r="R782" s="255" t="s">
        <v>4996</v>
      </c>
      <c r="S782" s="229"/>
      <c r="T782" s="209"/>
    </row>
    <row r="783" spans="1:20">
      <c r="A783" s="229">
        <v>771</v>
      </c>
      <c r="B783" s="279" t="s">
        <v>4997</v>
      </c>
      <c r="C783" s="279" t="s">
        <v>4997</v>
      </c>
      <c r="D783" s="281" t="s">
        <v>4998</v>
      </c>
      <c r="E783" s="230">
        <f>VLOOKUP(B783,'NEW JARAK'!$B$2:$H$19998,7,FALSE)</f>
        <v>53</v>
      </c>
      <c r="F783" s="232" t="str">
        <f>VLOOKUP(G783,'AREA SPV &amp; AM'!$J$7:$K$22,2,FALSE)</f>
        <v>Asep Setiawan</v>
      </c>
      <c r="G783" s="229" t="s">
        <v>134</v>
      </c>
      <c r="H783" s="232" t="str">
        <f>VLOOKUP(I783,'AREA SPV &amp; AM'!$B$7:$C$88,2,FALSE)</f>
        <v>Toto Yunianto</v>
      </c>
      <c r="I783" s="229" t="s">
        <v>135</v>
      </c>
      <c r="J783" s="250">
        <v>43921</v>
      </c>
      <c r="K783" s="251" t="s">
        <v>4999</v>
      </c>
      <c r="L783" s="252" t="s">
        <v>5000</v>
      </c>
      <c r="M783" s="252" t="s">
        <v>561</v>
      </c>
      <c r="N783" s="252" t="s">
        <v>236</v>
      </c>
      <c r="O783" s="253">
        <v>41211</v>
      </c>
      <c r="P783" s="254" t="s">
        <v>5001</v>
      </c>
      <c r="Q783" s="330" t="s">
        <v>5002</v>
      </c>
      <c r="R783" s="255" t="s">
        <v>5003</v>
      </c>
      <c r="S783" s="229"/>
      <c r="T783" s="209"/>
    </row>
    <row r="784" spans="1:20">
      <c r="A784" s="229">
        <v>772</v>
      </c>
      <c r="B784" s="279" t="s">
        <v>5004</v>
      </c>
      <c r="C784" s="279" t="s">
        <v>5004</v>
      </c>
      <c r="D784" s="281" t="s">
        <v>5005</v>
      </c>
      <c r="E784" s="230">
        <f>VLOOKUP(B784,'NEW JARAK'!$B$2:$H$19998,7,FALSE)</f>
        <v>39.1</v>
      </c>
      <c r="F784" s="232" t="str">
        <f>VLOOKUP(G784,'AREA SPV &amp; AM'!$J$7:$K$22,2,FALSE)</f>
        <v>Triyono Bin Yoso Pawiro</v>
      </c>
      <c r="G784" s="229" t="s">
        <v>33</v>
      </c>
      <c r="H784" s="232" t="str">
        <f>VLOOKUP(I784,'AREA SPV &amp; AM'!$B$7:$C$88,2,FALSE)</f>
        <v>Agus Piali</v>
      </c>
      <c r="I784" s="229" t="s">
        <v>34</v>
      </c>
      <c r="J784" s="250">
        <v>43931</v>
      </c>
      <c r="K784" s="251" t="s">
        <v>5006</v>
      </c>
      <c r="L784" s="252" t="s">
        <v>5005</v>
      </c>
      <c r="M784" s="252" t="s">
        <v>988</v>
      </c>
      <c r="N784" s="252" t="s">
        <v>236</v>
      </c>
      <c r="O784" s="253">
        <v>41271</v>
      </c>
      <c r="P784" s="254" t="s">
        <v>5007</v>
      </c>
      <c r="Q784" s="254" t="s">
        <v>5008</v>
      </c>
      <c r="R784" s="255" t="s">
        <v>5009</v>
      </c>
      <c r="S784" s="229"/>
      <c r="T784" s="209"/>
    </row>
    <row r="785" spans="1:20">
      <c r="A785" s="229">
        <v>773</v>
      </c>
      <c r="B785" s="283" t="s">
        <v>5010</v>
      </c>
      <c r="C785" s="283" t="s">
        <v>5010</v>
      </c>
      <c r="D785" s="281" t="s">
        <v>5011</v>
      </c>
      <c r="E785" s="230">
        <f>VLOOKUP(B785,'NEW JARAK'!$B$2:$H$19998,7,FALSE)</f>
        <v>62.4</v>
      </c>
      <c r="F785" s="232" t="str">
        <f>VLOOKUP(G785,'AREA SPV &amp; AM'!$J$7:$K$22,2,FALSE)</f>
        <v>Elan Ruslaeni</v>
      </c>
      <c r="G785" s="229" t="s">
        <v>360</v>
      </c>
      <c r="H785" s="232" t="str">
        <f>VLOOKUP(I785,'AREA SPV &amp; AM'!$B$7:$C$88,2,FALSE)</f>
        <v>Irfan Maulana</v>
      </c>
      <c r="I785" s="229" t="s">
        <v>361</v>
      </c>
      <c r="J785" s="250">
        <v>43951</v>
      </c>
      <c r="K785" s="251" t="s">
        <v>5012</v>
      </c>
      <c r="L785" s="252" t="s">
        <v>94</v>
      </c>
      <c r="M785" s="252" t="s">
        <v>95</v>
      </c>
      <c r="N785" s="252" t="s">
        <v>38</v>
      </c>
      <c r="O785" s="253">
        <v>17113</v>
      </c>
      <c r="P785" s="254" t="s">
        <v>5013</v>
      </c>
      <c r="Q785" s="254" t="s">
        <v>5014</v>
      </c>
      <c r="R785" s="255" t="s">
        <v>5015</v>
      </c>
      <c r="S785" s="229"/>
      <c r="T785" s="209"/>
    </row>
    <row r="786" spans="1:20">
      <c r="A786" s="229">
        <v>774</v>
      </c>
      <c r="B786" s="283" t="s">
        <v>5016</v>
      </c>
      <c r="C786" s="283" t="s">
        <v>5016</v>
      </c>
      <c r="D786" s="281" t="s">
        <v>5017</v>
      </c>
      <c r="E786" s="230">
        <f>VLOOKUP(B786,'NEW JARAK'!$B$2:$H$19998,7,FALSE)</f>
        <v>11.8</v>
      </c>
      <c r="F786" s="232" t="str">
        <f>VLOOKUP(G786,'AREA SPV &amp; AM'!$J$7:$K$22,2,FALSE)</f>
        <v>Edi Riswandi</v>
      </c>
      <c r="G786" s="229" t="s">
        <v>62</v>
      </c>
      <c r="H786" s="232" t="str">
        <f>VLOOKUP(I786,'AREA SPV &amp; AM'!$B$7:$C$88,2,FALSE)</f>
        <v>Nur Jamal</v>
      </c>
      <c r="I786" s="229" t="s">
        <v>63</v>
      </c>
      <c r="J786" s="250">
        <v>43973</v>
      </c>
      <c r="K786" s="251" t="s">
        <v>5018</v>
      </c>
      <c r="L786" s="252" t="s">
        <v>3156</v>
      </c>
      <c r="M786" s="252" t="s">
        <v>56</v>
      </c>
      <c r="N786" s="252" t="s">
        <v>115</v>
      </c>
      <c r="O786" s="253">
        <v>41376</v>
      </c>
      <c r="P786" s="254" t="s">
        <v>5019</v>
      </c>
      <c r="Q786" s="330" t="s">
        <v>5020</v>
      </c>
      <c r="R786" s="255" t="s">
        <v>5021</v>
      </c>
      <c r="S786" s="229"/>
      <c r="T786" s="209"/>
    </row>
    <row r="787" spans="1:20">
      <c r="A787" s="229">
        <v>775</v>
      </c>
      <c r="B787" s="283" t="s">
        <v>5022</v>
      </c>
      <c r="C787" s="283" t="s">
        <v>5022</v>
      </c>
      <c r="D787" s="284" t="s">
        <v>5023</v>
      </c>
      <c r="E787" s="230">
        <f>VLOOKUP(B787,'NEW JARAK'!$B$2:$H$19998,7,FALSE)</f>
        <v>25.8</v>
      </c>
      <c r="F787" s="232" t="str">
        <f>VLOOKUP(G787,'AREA SPV &amp; AM'!$J$7:$K$22,2,FALSE)</f>
        <v>Triyono Bin Yoso Pawiro</v>
      </c>
      <c r="G787" s="229" t="s">
        <v>33</v>
      </c>
      <c r="H787" s="232" t="str">
        <f>VLOOKUP(I787,'AREA SPV &amp; AM'!$B$7:$C$88,2,FALSE)</f>
        <v>Agus Piali</v>
      </c>
      <c r="I787" s="229" t="s">
        <v>34</v>
      </c>
      <c r="J787" s="250">
        <v>43982</v>
      </c>
      <c r="K787" s="251" t="s">
        <v>5024</v>
      </c>
      <c r="L787" s="252" t="s">
        <v>5023</v>
      </c>
      <c r="M787" s="252" t="s">
        <v>352</v>
      </c>
      <c r="N787" s="252" t="s">
        <v>353</v>
      </c>
      <c r="O787" s="253">
        <v>41152</v>
      </c>
      <c r="P787" s="267" t="s">
        <v>5025</v>
      </c>
      <c r="Q787" s="330" t="s">
        <v>5026</v>
      </c>
      <c r="R787" s="255" t="s">
        <v>5027</v>
      </c>
      <c r="S787" s="229"/>
      <c r="T787" s="209"/>
    </row>
    <row r="788" spans="1:20">
      <c r="A788" s="229">
        <v>776</v>
      </c>
      <c r="B788" s="283" t="s">
        <v>5028</v>
      </c>
      <c r="C788" s="283" t="s">
        <v>5028</v>
      </c>
      <c r="D788" s="281" t="s">
        <v>5029</v>
      </c>
      <c r="E788" s="230">
        <f>VLOOKUP(B788,'NEW JARAK'!$B$2:$H$19998,7,FALSE)</f>
        <v>31.7</v>
      </c>
      <c r="F788" s="232" t="str">
        <f>VLOOKUP(G788,'AREA SPV &amp; AM'!$J$7:$K$22,2,FALSE)</f>
        <v>Triyono Bin Yoso Pawiro</v>
      </c>
      <c r="G788" s="229" t="s">
        <v>33</v>
      </c>
      <c r="H788" s="232" t="str">
        <f>VLOOKUP(I788,'AREA SPV &amp; AM'!$B$7:$C$88,2,FALSE)</f>
        <v>Agus Piali</v>
      </c>
      <c r="I788" s="229" t="s">
        <v>34</v>
      </c>
      <c r="J788" s="250">
        <v>43982</v>
      </c>
      <c r="K788" s="251" t="s">
        <v>5030</v>
      </c>
      <c r="L788" s="252" t="s">
        <v>453</v>
      </c>
      <c r="M788" s="252" t="s">
        <v>114</v>
      </c>
      <c r="N788" s="252" t="s">
        <v>115</v>
      </c>
      <c r="O788" s="253">
        <v>41312</v>
      </c>
      <c r="P788" s="254" t="s">
        <v>5031</v>
      </c>
      <c r="Q788" s="254" t="s">
        <v>5032</v>
      </c>
      <c r="R788" s="255" t="s">
        <v>5033</v>
      </c>
      <c r="S788" s="229"/>
      <c r="T788" s="209"/>
    </row>
    <row r="789" spans="1:20">
      <c r="A789" s="229">
        <v>777</v>
      </c>
      <c r="B789" s="283" t="s">
        <v>5034</v>
      </c>
      <c r="C789" s="283" t="s">
        <v>5034</v>
      </c>
      <c r="D789" s="285" t="s">
        <v>5035</v>
      </c>
      <c r="E789" s="230">
        <f>VLOOKUP(B789,'NEW JARAK'!$B$2:$H$19998,7,FALSE)</f>
        <v>69.6</v>
      </c>
      <c r="F789" s="232" t="str">
        <f>VLOOKUP(G789,'AREA SPV &amp; AM'!$J$7:$K$22,2,FALSE)</f>
        <v>Sony Tri Caksono</v>
      </c>
      <c r="G789" s="229" t="s">
        <v>164</v>
      </c>
      <c r="H789" s="232" t="str">
        <f>VLOOKUP(I789,'AREA SPV &amp; AM'!$B$7:$C$88,2,FALSE)</f>
        <v>Ali Mustopa</v>
      </c>
      <c r="I789" s="229" t="s">
        <v>165</v>
      </c>
      <c r="J789" s="250">
        <v>44016</v>
      </c>
      <c r="K789" s="251" t="s">
        <v>5036</v>
      </c>
      <c r="L789" s="229" t="s">
        <v>5035</v>
      </c>
      <c r="M789" s="229" t="s">
        <v>5037</v>
      </c>
      <c r="N789" s="252" t="s">
        <v>115</v>
      </c>
      <c r="O789" s="253">
        <v>41354</v>
      </c>
      <c r="P789" s="267" t="s">
        <v>5038</v>
      </c>
      <c r="Q789" s="330" t="s">
        <v>5039</v>
      </c>
      <c r="R789" s="255" t="s">
        <v>5040</v>
      </c>
      <c r="S789" s="229"/>
      <c r="T789" s="209"/>
    </row>
    <row r="790" customHeight="1" spans="1:20">
      <c r="A790" s="229">
        <v>778</v>
      </c>
      <c r="B790" s="283" t="s">
        <v>5041</v>
      </c>
      <c r="C790" s="283" t="s">
        <v>5041</v>
      </c>
      <c r="D790" s="285" t="s">
        <v>5042</v>
      </c>
      <c r="E790" s="230">
        <f>VLOOKUP(B790,'NEW JARAK'!$B$2:$H$19998,7,FALSE)</f>
        <v>70.6</v>
      </c>
      <c r="F790" s="232" t="str">
        <f>VLOOKUP(G790,'AREA SPV &amp; AM'!$J$7:$K$22,2,FALSE)</f>
        <v>Suharno</v>
      </c>
      <c r="G790" s="229" t="s">
        <v>78</v>
      </c>
      <c r="H790" s="232" t="str">
        <f>VLOOKUP(I790,'AREA SPV &amp; AM'!$B$7:$C$88,2,FALSE)</f>
        <v>Rizki Hikmatul Rahmawan</v>
      </c>
      <c r="I790" s="229" t="s">
        <v>120</v>
      </c>
      <c r="J790" s="250">
        <v>44037</v>
      </c>
      <c r="K790" s="251" t="s">
        <v>5043</v>
      </c>
      <c r="L790" s="229" t="s">
        <v>5044</v>
      </c>
      <c r="M790" s="229" t="s">
        <v>5042</v>
      </c>
      <c r="N790" s="229" t="s">
        <v>236</v>
      </c>
      <c r="O790" s="253">
        <v>41267</v>
      </c>
      <c r="P790" s="267" t="s">
        <v>5045</v>
      </c>
      <c r="Q790" s="330" t="s">
        <v>5046</v>
      </c>
      <c r="R790" s="255" t="s">
        <v>5047</v>
      </c>
      <c r="S790" s="229"/>
      <c r="T790" s="209"/>
    </row>
    <row r="791" spans="1:20">
      <c r="A791" s="229">
        <v>779</v>
      </c>
      <c r="B791" s="283" t="s">
        <v>5048</v>
      </c>
      <c r="C791" s="283" t="s">
        <v>5048</v>
      </c>
      <c r="D791" s="285" t="s">
        <v>5049</v>
      </c>
      <c r="E791" s="230">
        <f>VLOOKUP(B791,'NEW JARAK'!$B$2:$H$19998,7,FALSE)</f>
        <v>60.3</v>
      </c>
      <c r="F791" s="232" t="str">
        <f>VLOOKUP(G791,'AREA SPV &amp; AM'!$J$7:$K$22,2,FALSE)</f>
        <v>Rochmad Rochmadon</v>
      </c>
      <c r="G791" s="229" t="s">
        <v>312</v>
      </c>
      <c r="H791" s="232" t="str">
        <f>VLOOKUP(I791,'AREA SPV &amp; AM'!$B$7:$C$88,2,FALSE)</f>
        <v>Razief Noor Alhijarah</v>
      </c>
      <c r="I791" s="229" t="s">
        <v>313</v>
      </c>
      <c r="J791" s="250">
        <v>44038</v>
      </c>
      <c r="K791" s="251" t="s">
        <v>5050</v>
      </c>
      <c r="L791" s="229" t="s">
        <v>65</v>
      </c>
      <c r="M791" s="229" t="s">
        <v>37</v>
      </c>
      <c r="N791" s="229" t="s">
        <v>38</v>
      </c>
      <c r="O791" s="253">
        <v>17115</v>
      </c>
      <c r="P791" s="254" t="s">
        <v>5051</v>
      </c>
      <c r="Q791" s="254" t="s">
        <v>5052</v>
      </c>
      <c r="R791" s="255" t="s">
        <v>5053</v>
      </c>
      <c r="S791" s="229"/>
      <c r="T791" s="209"/>
    </row>
    <row r="792" customHeight="1" spans="1:20">
      <c r="A792" s="229">
        <v>780</v>
      </c>
      <c r="B792" s="283" t="s">
        <v>5054</v>
      </c>
      <c r="C792" s="283" t="s">
        <v>5054</v>
      </c>
      <c r="D792" s="285" t="s">
        <v>5055</v>
      </c>
      <c r="E792" s="230">
        <f>VLOOKUP(B792,'NEW JARAK'!$B$2:$H$19998,7,FALSE)</f>
        <v>63.1</v>
      </c>
      <c r="F792" s="232" t="str">
        <f>VLOOKUP(G792,'AREA SPV &amp; AM'!$J$7:$K$22,2,FALSE)</f>
        <v>Triyono Bin Yoso Pawiro</v>
      </c>
      <c r="G792" s="229" t="s">
        <v>33</v>
      </c>
      <c r="H792" s="232" t="str">
        <f>VLOOKUP(I792,'AREA SPV &amp; AM'!$B$7:$C$88,2,FALSE)</f>
        <v>Agus Piali</v>
      </c>
      <c r="I792" s="229" t="s">
        <v>34</v>
      </c>
      <c r="J792" s="250">
        <v>44040</v>
      </c>
      <c r="K792" s="251" t="s">
        <v>5056</v>
      </c>
      <c r="L792" s="229" t="s">
        <v>5057</v>
      </c>
      <c r="M792" s="229" t="s">
        <v>5058</v>
      </c>
      <c r="N792" s="229" t="s">
        <v>38</v>
      </c>
      <c r="O792" s="253">
        <v>17154</v>
      </c>
      <c r="P792" s="267" t="s">
        <v>5059</v>
      </c>
      <c r="Q792" s="330" t="s">
        <v>5060</v>
      </c>
      <c r="R792" s="255" t="s">
        <v>5061</v>
      </c>
      <c r="S792" s="229"/>
      <c r="T792" s="209"/>
    </row>
    <row r="793" spans="1:20">
      <c r="A793" s="229">
        <v>781</v>
      </c>
      <c r="B793" s="286" t="s">
        <v>5062</v>
      </c>
      <c r="C793" s="286" t="s">
        <v>5062</v>
      </c>
      <c r="D793" s="287" t="s">
        <v>5063</v>
      </c>
      <c r="E793" s="230">
        <f>VLOOKUP(B793,'NEW JARAK'!$B$2:$H$19998,7,FALSE)</f>
        <v>62.3</v>
      </c>
      <c r="F793" s="232" t="str">
        <f>VLOOKUP(G793,'AREA SPV &amp; AM'!$J$7:$K$22,2,FALSE)</f>
        <v>Suharno</v>
      </c>
      <c r="G793" s="229" t="s">
        <v>78</v>
      </c>
      <c r="H793" s="232" t="str">
        <f>VLOOKUP(I793,'AREA SPV &amp; AM'!$B$7:$C$88,2,FALSE)</f>
        <v>Rizki Hikmatul Rahmawan</v>
      </c>
      <c r="I793" s="229" t="s">
        <v>120</v>
      </c>
      <c r="J793" s="250">
        <v>44042</v>
      </c>
      <c r="K793" s="251" t="s">
        <v>5064</v>
      </c>
      <c r="L793" s="229" t="s">
        <v>157</v>
      </c>
      <c r="M793" s="229" t="s">
        <v>95</v>
      </c>
      <c r="N793" s="229" t="s">
        <v>38</v>
      </c>
      <c r="O793" s="253">
        <v>17111</v>
      </c>
      <c r="P793" s="292" t="s">
        <v>5065</v>
      </c>
      <c r="Q793" s="330" t="s">
        <v>5066</v>
      </c>
      <c r="R793" s="255" t="s">
        <v>5067</v>
      </c>
      <c r="S793" s="229"/>
      <c r="T793" s="209"/>
    </row>
    <row r="794" spans="1:20">
      <c r="A794" s="229">
        <v>782</v>
      </c>
      <c r="B794" s="229" t="s">
        <v>5068</v>
      </c>
      <c r="C794" s="229" t="s">
        <v>5068</v>
      </c>
      <c r="D794" s="232" t="s">
        <v>5069</v>
      </c>
      <c r="E794" s="230">
        <f>VLOOKUP(B794,'NEW JARAK'!$B$2:$H$19998,7,FALSE)</f>
        <v>9.9</v>
      </c>
      <c r="F794" s="232" t="str">
        <f>VLOOKUP(G794,'AREA SPV &amp; AM'!$J$7:$K$22,2,FALSE)</f>
        <v>Suharno</v>
      </c>
      <c r="G794" s="229" t="s">
        <v>78</v>
      </c>
      <c r="H794" s="232" t="str">
        <f>VLOOKUP(I794,'AREA SPV &amp; AM'!$B$7:$C$88,2,FALSE)</f>
        <v>Priyan Muharofian</v>
      </c>
      <c r="I794" s="229" t="s">
        <v>79</v>
      </c>
      <c r="J794" s="250">
        <v>44064</v>
      </c>
      <c r="K794" s="251" t="s">
        <v>5070</v>
      </c>
      <c r="L794" s="229" t="s">
        <v>2141</v>
      </c>
      <c r="M794" s="229" t="s">
        <v>56</v>
      </c>
      <c r="N794" s="229" t="s">
        <v>115</v>
      </c>
      <c r="O794" s="253">
        <v>41374</v>
      </c>
      <c r="P794" s="254" t="s">
        <v>5071</v>
      </c>
      <c r="Q794" s="254" t="s">
        <v>5072</v>
      </c>
      <c r="R794" s="255" t="s">
        <v>5073</v>
      </c>
      <c r="S794" s="229"/>
      <c r="T794" s="209"/>
    </row>
    <row r="795" s="213" customFormat="1" spans="1:20">
      <c r="A795" s="229">
        <v>783</v>
      </c>
      <c r="B795" s="229" t="s">
        <v>5074</v>
      </c>
      <c r="C795" s="229" t="s">
        <v>5074</v>
      </c>
      <c r="D795" s="232" t="s">
        <v>5075</v>
      </c>
      <c r="E795" s="230">
        <f>VLOOKUP(B795,'NEW JARAK'!$B$2:$H$19998,7,FALSE)</f>
        <v>13.6</v>
      </c>
      <c r="F795" s="232" t="str">
        <f>VLOOKUP(G795,'AREA SPV &amp; AM'!$J$7:$K$22,2,FALSE)</f>
        <v>Asep Setiawan</v>
      </c>
      <c r="G795" s="229" t="s">
        <v>134</v>
      </c>
      <c r="H795" s="232" t="str">
        <f>VLOOKUP(I795,'AREA SPV &amp; AM'!$B$7:$C$88,2,FALSE)</f>
        <v>Toto Yunianto</v>
      </c>
      <c r="I795" s="229" t="s">
        <v>135</v>
      </c>
      <c r="J795" s="250">
        <v>44065</v>
      </c>
      <c r="K795" s="251" t="s">
        <v>5076</v>
      </c>
      <c r="L795" s="229" t="s">
        <v>5075</v>
      </c>
      <c r="M795" s="229" t="s">
        <v>5077</v>
      </c>
      <c r="N795" s="229" t="s">
        <v>115</v>
      </c>
      <c r="O795" s="253">
        <v>41372</v>
      </c>
      <c r="P795" s="267" t="s">
        <v>5078</v>
      </c>
      <c r="Q795" s="330" t="s">
        <v>5079</v>
      </c>
      <c r="R795" s="255" t="s">
        <v>5080</v>
      </c>
      <c r="S795" s="229"/>
      <c r="T795" s="209"/>
    </row>
    <row r="796" s="213" customFormat="1" spans="1:20">
      <c r="A796" s="229">
        <v>784</v>
      </c>
      <c r="B796" s="229" t="s">
        <v>5081</v>
      </c>
      <c r="C796" s="229" t="s">
        <v>5081</v>
      </c>
      <c r="D796" s="232" t="s">
        <v>5082</v>
      </c>
      <c r="E796" s="230">
        <f>VLOOKUP(B796,'NEW JARAK'!$B$2:$H$19998,7,FALSE)</f>
        <v>44.7</v>
      </c>
      <c r="F796" s="232" t="str">
        <f>VLOOKUP(G796,'AREA SPV &amp; AM'!$J$7:$K$22,2,FALSE)</f>
        <v>Elan Ruslaeni</v>
      </c>
      <c r="G796" s="229" t="s">
        <v>360</v>
      </c>
      <c r="H796" s="232" t="str">
        <f>VLOOKUP(I796,'AREA SPV &amp; AM'!$B$7:$C$88,2,FALSE)</f>
        <v>Irfan Maulana</v>
      </c>
      <c r="I796" s="229" t="s">
        <v>361</v>
      </c>
      <c r="J796" s="250">
        <v>44072</v>
      </c>
      <c r="K796" s="251" t="s">
        <v>5083</v>
      </c>
      <c r="L796" s="229" t="s">
        <v>5082</v>
      </c>
      <c r="M796" s="229" t="s">
        <v>1740</v>
      </c>
      <c r="N796" s="229" t="s">
        <v>49</v>
      </c>
      <c r="O796" s="253">
        <v>17530</v>
      </c>
      <c r="P796" s="267" t="s">
        <v>5084</v>
      </c>
      <c r="Q796" s="254" t="s">
        <v>5085</v>
      </c>
      <c r="R796" s="255" t="s">
        <v>5086</v>
      </c>
      <c r="S796" s="229"/>
      <c r="T796" s="209"/>
    </row>
    <row r="797" s="213" customFormat="1" customHeight="1" spans="1:20">
      <c r="A797" s="229">
        <v>785</v>
      </c>
      <c r="B797" s="229" t="s">
        <v>5087</v>
      </c>
      <c r="C797" s="229" t="s">
        <v>5087</v>
      </c>
      <c r="D797" s="232" t="s">
        <v>5088</v>
      </c>
      <c r="E797" s="230">
        <f>VLOOKUP(B797,'NEW JARAK'!$B$2:$H$19998,7,FALSE)</f>
        <v>60.7</v>
      </c>
      <c r="F797" s="232" t="str">
        <f>VLOOKUP(G797,'AREA SPV &amp; AM'!$J$7:$K$22,2,FALSE)</f>
        <v>Rochmad Rochmadon</v>
      </c>
      <c r="G797" s="229" t="s">
        <v>312</v>
      </c>
      <c r="H797" s="232" t="str">
        <f>VLOOKUP(I797,'AREA SPV &amp; AM'!$B$7:$C$88,2,FALSE)</f>
        <v>Razief Noor Alhijarah</v>
      </c>
      <c r="I797" s="229" t="s">
        <v>313</v>
      </c>
      <c r="J797" s="250">
        <v>44078</v>
      </c>
      <c r="K797" s="251" t="s">
        <v>5089</v>
      </c>
      <c r="L797" s="293" t="s">
        <v>94</v>
      </c>
      <c r="M797" s="293" t="s">
        <v>95</v>
      </c>
      <c r="N797" s="293" t="s">
        <v>38</v>
      </c>
      <c r="O797" s="293">
        <v>17113</v>
      </c>
      <c r="P797" s="254" t="s">
        <v>5090</v>
      </c>
      <c r="Q797" s="254" t="s">
        <v>5091</v>
      </c>
      <c r="R797" s="255" t="s">
        <v>5092</v>
      </c>
      <c r="S797" s="295"/>
      <c r="T797" s="209"/>
    </row>
    <row r="798" s="213" customFormat="1" spans="1:20">
      <c r="A798" s="229">
        <v>786</v>
      </c>
      <c r="B798" s="229" t="s">
        <v>5093</v>
      </c>
      <c r="C798" s="229" t="s">
        <v>5093</v>
      </c>
      <c r="D798" s="232" t="s">
        <v>5094</v>
      </c>
      <c r="E798" s="230">
        <f>VLOOKUP(B798,'NEW JARAK'!$B$2:$H$19998,7,FALSE)</f>
        <v>56.3</v>
      </c>
      <c r="F798" s="232" t="str">
        <f>VLOOKUP(G798,'AREA SPV &amp; AM'!$J$7:$K$22,2,FALSE)</f>
        <v>Suharno</v>
      </c>
      <c r="G798" s="229" t="s">
        <v>78</v>
      </c>
      <c r="H798" s="232" t="str">
        <f>VLOOKUP(I798,'AREA SPV &amp; AM'!$B$7:$C$88,2,FALSE)</f>
        <v>Rizki Hikmatul Rahmawan</v>
      </c>
      <c r="I798" s="229" t="s">
        <v>120</v>
      </c>
      <c r="J798" s="250">
        <v>44079</v>
      </c>
      <c r="K798" s="251" t="s">
        <v>5095</v>
      </c>
      <c r="L798" s="293" t="s">
        <v>290</v>
      </c>
      <c r="M798" s="293" t="s">
        <v>291</v>
      </c>
      <c r="N798" s="293" t="s">
        <v>49</v>
      </c>
      <c r="O798" s="293">
        <v>17520</v>
      </c>
      <c r="P798" s="258" t="s">
        <v>5096</v>
      </c>
      <c r="Q798" s="254" t="s">
        <v>5097</v>
      </c>
      <c r="R798" s="255" t="s">
        <v>5098</v>
      </c>
      <c r="S798" s="295"/>
      <c r="T798" s="209"/>
    </row>
    <row r="799" s="213" customFormat="1" spans="1:20">
      <c r="A799" s="229">
        <v>787</v>
      </c>
      <c r="B799" s="229" t="s">
        <v>5099</v>
      </c>
      <c r="C799" s="229" t="s">
        <v>5099</v>
      </c>
      <c r="D799" s="232" t="s">
        <v>5100</v>
      </c>
      <c r="E799" s="230">
        <f>VLOOKUP(B799,'NEW JARAK'!$B$2:$H$19998,7,FALSE)</f>
        <v>85</v>
      </c>
      <c r="F799" s="232" t="str">
        <f>VLOOKUP(G799,'AREA SPV &amp; AM'!$J$7:$K$22,2,FALSE)</f>
        <v>Triyono Bin Yoso Pawiro</v>
      </c>
      <c r="G799" s="229" t="s">
        <v>33</v>
      </c>
      <c r="H799" s="232" t="str">
        <f>VLOOKUP(I799,'AREA SPV &amp; AM'!$B$7:$C$88,2,FALSE)</f>
        <v>Agus Piali</v>
      </c>
      <c r="I799" s="229" t="s">
        <v>34</v>
      </c>
      <c r="J799" s="250">
        <v>44099</v>
      </c>
      <c r="K799" s="251" t="s">
        <v>5101</v>
      </c>
      <c r="L799" s="293" t="s">
        <v>5102</v>
      </c>
      <c r="M799" s="293" t="s">
        <v>1066</v>
      </c>
      <c r="N799" s="293" t="s">
        <v>236</v>
      </c>
      <c r="O799" s="293">
        <v>41284</v>
      </c>
      <c r="P799" s="258" t="s">
        <v>5103</v>
      </c>
      <c r="Q799" s="330" t="s">
        <v>5104</v>
      </c>
      <c r="R799" s="255" t="s">
        <v>5105</v>
      </c>
      <c r="S799" s="295"/>
      <c r="T799" s="209"/>
    </row>
    <row r="800" s="213" customFormat="1" spans="1:20">
      <c r="A800" s="229">
        <v>788</v>
      </c>
      <c r="B800" s="229" t="s">
        <v>5106</v>
      </c>
      <c r="C800" s="229" t="s">
        <v>5106</v>
      </c>
      <c r="D800" s="232" t="s">
        <v>5107</v>
      </c>
      <c r="E800" s="230">
        <f>VLOOKUP(B800,'NEW JARAK'!$B$2:$H$19998,7,FALSE)</f>
        <v>13.6</v>
      </c>
      <c r="F800" s="232" t="str">
        <f>VLOOKUP(G800,'AREA SPV &amp; AM'!$J$7:$K$22,2,FALSE)</f>
        <v>Suharno</v>
      </c>
      <c r="G800" s="229" t="s">
        <v>78</v>
      </c>
      <c r="H800" s="232" t="str">
        <f>VLOOKUP(I800,'AREA SPV &amp; AM'!$B$7:$C$88,2,FALSE)</f>
        <v>Rizki Hikmatul Rahmawan</v>
      </c>
      <c r="I800" s="229" t="s">
        <v>120</v>
      </c>
      <c r="J800" s="250">
        <v>44100</v>
      </c>
      <c r="K800" s="251" t="s">
        <v>5108</v>
      </c>
      <c r="L800" s="293" t="s">
        <v>440</v>
      </c>
      <c r="M800" s="293" t="s">
        <v>440</v>
      </c>
      <c r="N800" s="293" t="s">
        <v>115</v>
      </c>
      <c r="O800" s="293">
        <v>41374</v>
      </c>
      <c r="P800" s="258" t="s">
        <v>5109</v>
      </c>
      <c r="Q800" s="330" t="s">
        <v>5110</v>
      </c>
      <c r="R800" s="255" t="s">
        <v>5111</v>
      </c>
      <c r="S800" s="258"/>
      <c r="T800" s="209"/>
    </row>
    <row r="801" s="213" customFormat="1" spans="1:20">
      <c r="A801" s="229">
        <v>789</v>
      </c>
      <c r="B801" s="229" t="s">
        <v>5112</v>
      </c>
      <c r="C801" s="229" t="s">
        <v>5112</v>
      </c>
      <c r="D801" s="232" t="s">
        <v>5113</v>
      </c>
      <c r="E801" s="230">
        <f>VLOOKUP(B801,'NEW JARAK'!$B$2:$H$19998,7,FALSE)</f>
        <v>26.3</v>
      </c>
      <c r="F801" s="232" t="str">
        <f>VLOOKUP(G801,'AREA SPV &amp; AM'!$J$7:$K$22,2,FALSE)</f>
        <v>Agus Hermawan</v>
      </c>
      <c r="G801" s="229" t="s">
        <v>583</v>
      </c>
      <c r="H801" s="232" t="str">
        <f>VLOOKUP(I801,'AREA SPV &amp; AM'!$B$7:$C$88,2,FALSE)</f>
        <v>Ari Sudaryanto</v>
      </c>
      <c r="I801" s="229" t="s">
        <v>584</v>
      </c>
      <c r="J801" s="250">
        <v>44120</v>
      </c>
      <c r="K801" s="232" t="s">
        <v>5114</v>
      </c>
      <c r="L801" s="229" t="s">
        <v>1088</v>
      </c>
      <c r="M801" s="229" t="s">
        <v>737</v>
      </c>
      <c r="N801" s="229" t="s">
        <v>353</v>
      </c>
      <c r="O801" s="229">
        <v>41167</v>
      </c>
      <c r="P801" s="229" t="s">
        <v>5115</v>
      </c>
      <c r="Q801" s="330" t="s">
        <v>5116</v>
      </c>
      <c r="R801" s="255" t="s">
        <v>5117</v>
      </c>
      <c r="S801" s="229"/>
      <c r="T801" s="209"/>
    </row>
    <row r="802" s="213" customFormat="1" customHeight="1" spans="1:20">
      <c r="A802" s="229">
        <v>790</v>
      </c>
      <c r="B802" s="229" t="s">
        <v>5118</v>
      </c>
      <c r="C802" s="229" t="s">
        <v>5118</v>
      </c>
      <c r="D802" s="232" t="s">
        <v>5119</v>
      </c>
      <c r="E802" s="230">
        <f>VLOOKUP(B802,'NEW JARAK'!$B$2:$H$19998,7,FALSE)</f>
        <v>55.4</v>
      </c>
      <c r="F802" s="232" t="str">
        <f>VLOOKUP(G802,'AREA SPV &amp; AM'!$J$7:$K$22,2,FALSE)</f>
        <v>Suharno</v>
      </c>
      <c r="G802" s="229" t="s">
        <v>78</v>
      </c>
      <c r="H802" s="232" t="str">
        <f>VLOOKUP(I802,'AREA SPV &amp; AM'!$B$7:$C$88,2,FALSE)</f>
        <v>Priyan Muharofian</v>
      </c>
      <c r="I802" s="229" t="s">
        <v>79</v>
      </c>
      <c r="J802" s="250">
        <v>44132</v>
      </c>
      <c r="K802" s="232" t="s">
        <v>5120</v>
      </c>
      <c r="L802" s="229" t="s">
        <v>5121</v>
      </c>
      <c r="M802" s="229" t="s">
        <v>5122</v>
      </c>
      <c r="N802" s="229" t="s">
        <v>49</v>
      </c>
      <c r="O802" s="229">
        <v>17630</v>
      </c>
      <c r="P802" s="229" t="s">
        <v>5123</v>
      </c>
      <c r="Q802" s="330" t="s">
        <v>5124</v>
      </c>
      <c r="R802" s="255" t="s">
        <v>5125</v>
      </c>
      <c r="S802" s="229"/>
      <c r="T802" s="209"/>
    </row>
    <row r="803" s="213" customFormat="1" customHeight="1" spans="1:20">
      <c r="A803" s="229">
        <v>791</v>
      </c>
      <c r="B803" s="229" t="s">
        <v>5126</v>
      </c>
      <c r="C803" s="229" t="s">
        <v>5126</v>
      </c>
      <c r="D803" s="232" t="s">
        <v>5127</v>
      </c>
      <c r="E803" s="230">
        <f>VLOOKUP(B803,'NEW JARAK'!$B$2:$H$19998,7,FALSE)</f>
        <v>9</v>
      </c>
      <c r="F803" s="232" t="str">
        <f>VLOOKUP(G803,'AREA SPV &amp; AM'!$J$7:$K$22,2,FALSE)</f>
        <v>Triyono Bin Yoso Pawiro</v>
      </c>
      <c r="G803" s="229" t="s">
        <v>33</v>
      </c>
      <c r="H803" s="232" t="str">
        <f>VLOOKUP(I803,'AREA SPV &amp; AM'!$B$7:$C$88,2,FALSE)</f>
        <v>Agus Piali</v>
      </c>
      <c r="I803" s="229" t="s">
        <v>34</v>
      </c>
      <c r="J803" s="250">
        <v>44141</v>
      </c>
      <c r="K803" s="232" t="s">
        <v>5128</v>
      </c>
      <c r="L803" s="229" t="s">
        <v>502</v>
      </c>
      <c r="M803" s="229" t="s">
        <v>480</v>
      </c>
      <c r="N803" s="229" t="s">
        <v>353</v>
      </c>
      <c r="O803" s="229">
        <v>41181</v>
      </c>
      <c r="P803" s="229" t="s">
        <v>5129</v>
      </c>
      <c r="Q803" s="330" t="s">
        <v>5130</v>
      </c>
      <c r="R803" s="255" t="s">
        <v>5131</v>
      </c>
      <c r="S803" s="258"/>
      <c r="T803" s="209"/>
    </row>
    <row r="804" s="213" customFormat="1" customHeight="1" spans="1:20">
      <c r="A804" s="229">
        <v>792</v>
      </c>
      <c r="B804" s="229" t="s">
        <v>5132</v>
      </c>
      <c r="C804" s="229" t="s">
        <v>5132</v>
      </c>
      <c r="D804" s="232" t="s">
        <v>5133</v>
      </c>
      <c r="E804" s="230">
        <f>VLOOKUP(B804,'NEW JARAK'!$B$2:$H$19998,7,FALSE)</f>
        <v>62.7</v>
      </c>
      <c r="F804" s="232" t="str">
        <f>VLOOKUP(G804,'AREA SPV &amp; AM'!$J$7:$K$22,2,FALSE)</f>
        <v>Suharno</v>
      </c>
      <c r="G804" s="229" t="s">
        <v>78</v>
      </c>
      <c r="H804" s="232" t="str">
        <f>VLOOKUP(I804,'AREA SPV &amp; AM'!$B$7:$C$88,2,FALSE)</f>
        <v>Rizki Hikmatul Rahmawan</v>
      </c>
      <c r="I804" s="229" t="s">
        <v>120</v>
      </c>
      <c r="J804" s="250">
        <v>44144</v>
      </c>
      <c r="K804" s="232" t="s">
        <v>5134</v>
      </c>
      <c r="L804" s="229" t="s">
        <v>5135</v>
      </c>
      <c r="M804" s="229" t="s">
        <v>291</v>
      </c>
      <c r="N804" s="229" t="s">
        <v>49</v>
      </c>
      <c r="O804" s="229">
        <v>17520</v>
      </c>
      <c r="P804" s="254" t="s">
        <v>5136</v>
      </c>
      <c r="Q804" s="254" t="s">
        <v>5137</v>
      </c>
      <c r="R804" s="255" t="s">
        <v>5138</v>
      </c>
      <c r="S804" s="258"/>
      <c r="T804" s="209"/>
    </row>
    <row r="805" customHeight="1" spans="1:20">
      <c r="A805" s="229">
        <v>793</v>
      </c>
      <c r="B805" s="229" t="s">
        <v>5139</v>
      </c>
      <c r="C805" s="229" t="s">
        <v>5139</v>
      </c>
      <c r="D805" s="232" t="s">
        <v>5140</v>
      </c>
      <c r="E805" s="230">
        <f>VLOOKUP(B805,'NEW JARAK'!$B$2:$H$19998,7,FALSE)</f>
        <v>62.4</v>
      </c>
      <c r="F805" s="232" t="str">
        <f>VLOOKUP(G805,'AREA SPV &amp; AM'!$J$7:$K$22,2,FALSE)</f>
        <v>Asep Setiawan</v>
      </c>
      <c r="G805" s="229" t="s">
        <v>134</v>
      </c>
      <c r="H805" s="232" t="str">
        <f>VLOOKUP(I805,'AREA SPV &amp; AM'!$B$7:$C$88,2,FALSE)</f>
        <v>Toto Yunianto</v>
      </c>
      <c r="I805" s="229" t="s">
        <v>135</v>
      </c>
      <c r="J805" s="250">
        <v>44145</v>
      </c>
      <c r="K805" s="232" t="s">
        <v>5141</v>
      </c>
      <c r="L805" s="229" t="s">
        <v>4384</v>
      </c>
      <c r="M805" s="229" t="s">
        <v>107</v>
      </c>
      <c r="N805" s="229" t="s">
        <v>38</v>
      </c>
      <c r="O805" s="229">
        <v>17141</v>
      </c>
      <c r="P805" s="254" t="s">
        <v>5142</v>
      </c>
      <c r="Q805" s="254" t="s">
        <v>5143</v>
      </c>
      <c r="R805" s="255" t="s">
        <v>5144</v>
      </c>
      <c r="S805" s="258"/>
      <c r="T805" s="209"/>
    </row>
    <row r="806" s="213" customFormat="1" customHeight="1" spans="1:20">
      <c r="A806" s="229">
        <v>794</v>
      </c>
      <c r="B806" s="229" t="s">
        <v>5145</v>
      </c>
      <c r="C806" s="229" t="s">
        <v>5145</v>
      </c>
      <c r="D806" s="232" t="s">
        <v>5146</v>
      </c>
      <c r="E806" s="230">
        <f>VLOOKUP(B806,'NEW JARAK'!$B$2:$H$19998,7,FALSE)</f>
        <v>12.2</v>
      </c>
      <c r="F806" s="232" t="str">
        <f>VLOOKUP(G806,'AREA SPV &amp; AM'!$J$7:$K$22,2,FALSE)</f>
        <v>Asep Setiawan</v>
      </c>
      <c r="G806" s="229" t="s">
        <v>134</v>
      </c>
      <c r="H806" s="232" t="str">
        <f>VLOOKUP(I806,'AREA SPV &amp; AM'!$B$7:$C$88,2,FALSE)</f>
        <v>Toto Yunianto</v>
      </c>
      <c r="I806" s="229" t="s">
        <v>135</v>
      </c>
      <c r="J806" s="250">
        <v>44148</v>
      </c>
      <c r="K806" s="232" t="s">
        <v>5147</v>
      </c>
      <c r="L806" s="229" t="s">
        <v>2130</v>
      </c>
      <c r="M806" s="229" t="s">
        <v>1562</v>
      </c>
      <c r="N806" s="229" t="s">
        <v>353</v>
      </c>
      <c r="O806" s="229">
        <v>41151</v>
      </c>
      <c r="P806" s="229" t="s">
        <v>5148</v>
      </c>
      <c r="Q806" s="330" t="s">
        <v>5149</v>
      </c>
      <c r="R806" s="255" t="s">
        <v>5150</v>
      </c>
      <c r="S806" s="258"/>
      <c r="T806" s="209"/>
    </row>
    <row r="807" customHeight="1" spans="1:20">
      <c r="A807" s="229">
        <v>795</v>
      </c>
      <c r="B807" s="229" t="s">
        <v>5151</v>
      </c>
      <c r="C807" s="229" t="s">
        <v>5151</v>
      </c>
      <c r="D807" s="232" t="s">
        <v>5152</v>
      </c>
      <c r="E807" s="230">
        <f>VLOOKUP(B807,'NEW JARAK'!$B$2:$H$19998,7,FALSE)</f>
        <v>98.2</v>
      </c>
      <c r="F807" s="232" t="str">
        <f>VLOOKUP(G807,'AREA SPV &amp; AM'!$J$7:$K$22,2,FALSE)</f>
        <v>Agus Hermawan</v>
      </c>
      <c r="G807" s="229" t="s">
        <v>583</v>
      </c>
      <c r="H807" s="232" t="str">
        <f>VLOOKUP(I807,'AREA SPV &amp; AM'!$B$7:$C$88,2,FALSE)</f>
        <v>Ari Sudaryanto</v>
      </c>
      <c r="I807" s="229" t="s">
        <v>584</v>
      </c>
      <c r="J807" s="250">
        <v>44165</v>
      </c>
      <c r="K807" s="232" t="s">
        <v>5153</v>
      </c>
      <c r="L807" s="229" t="s">
        <v>1088</v>
      </c>
      <c r="M807" s="229" t="s">
        <v>737</v>
      </c>
      <c r="N807" s="229" t="s">
        <v>353</v>
      </c>
      <c r="O807" s="229">
        <v>41167</v>
      </c>
      <c r="P807" s="229" t="s">
        <v>5154</v>
      </c>
      <c r="Q807" s="330" t="s">
        <v>5155</v>
      </c>
      <c r="R807" s="255" t="s">
        <v>5156</v>
      </c>
      <c r="S807" s="258"/>
      <c r="T807" s="209"/>
    </row>
    <row r="808" customHeight="1" spans="1:20">
      <c r="A808" s="229">
        <v>796</v>
      </c>
      <c r="B808" s="229" t="s">
        <v>5157</v>
      </c>
      <c r="C808" s="229" t="s">
        <v>5157</v>
      </c>
      <c r="D808" s="232" t="s">
        <v>5158</v>
      </c>
      <c r="E808" s="230">
        <f>VLOOKUP(B808,'NEW JARAK'!$B$2:$H$19998,7,FALSE)</f>
        <v>12.9</v>
      </c>
      <c r="F808" s="232" t="str">
        <f>VLOOKUP(G808,'AREA SPV &amp; AM'!$J$7:$K$22,2,FALSE)</f>
        <v>Suharno</v>
      </c>
      <c r="G808" s="229" t="s">
        <v>78</v>
      </c>
      <c r="H808" s="232" t="str">
        <f>VLOOKUP(I808,'AREA SPV &amp; AM'!$B$7:$C$88,2,FALSE)</f>
        <v>Rizki Hikmatul Rahmawan</v>
      </c>
      <c r="I808" s="229" t="s">
        <v>120</v>
      </c>
      <c r="J808" s="250">
        <v>44184</v>
      </c>
      <c r="K808" s="232" t="s">
        <v>5159</v>
      </c>
      <c r="L808" s="229" t="s">
        <v>2504</v>
      </c>
      <c r="M808" s="229" t="s">
        <v>344</v>
      </c>
      <c r="N808" s="229" t="s">
        <v>115</v>
      </c>
      <c r="O808" s="229">
        <v>41373</v>
      </c>
      <c r="P808" s="229" t="s">
        <v>5160</v>
      </c>
      <c r="Q808" s="330" t="s">
        <v>5161</v>
      </c>
      <c r="R808" s="255" t="s">
        <v>5162</v>
      </c>
      <c r="S808" s="258"/>
      <c r="T808" s="209"/>
    </row>
    <row r="809" customHeight="1" spans="1:20">
      <c r="A809" s="229">
        <v>797</v>
      </c>
      <c r="B809" s="229" t="s">
        <v>5163</v>
      </c>
      <c r="C809" s="229" t="s">
        <v>5163</v>
      </c>
      <c r="D809" s="232" t="s">
        <v>5164</v>
      </c>
      <c r="E809" s="230">
        <f>VLOOKUP(B809,'NEW JARAK'!$B$2:$H$19998,7,FALSE)</f>
        <v>59.1</v>
      </c>
      <c r="F809" s="232" t="str">
        <f>VLOOKUP(G809,'AREA SPV &amp; AM'!$J$7:$K$22,2,FALSE)</f>
        <v>Undang Hermawan</v>
      </c>
      <c r="G809" s="229" t="s">
        <v>126</v>
      </c>
      <c r="H809" s="232" t="str">
        <f>VLOOKUP(I809,'AREA SPV &amp; AM'!$B$7:$C$88,2,FALSE)</f>
        <v>Jati Setiyo Rohmat</v>
      </c>
      <c r="I809" s="229" t="s">
        <v>127</v>
      </c>
      <c r="J809" s="250">
        <v>44191</v>
      </c>
      <c r="K809" s="232" t="s">
        <v>5165</v>
      </c>
      <c r="L809" s="229" t="s">
        <v>1145</v>
      </c>
      <c r="M809" s="229" t="s">
        <v>1740</v>
      </c>
      <c r="N809" s="229" t="s">
        <v>49</v>
      </c>
      <c r="O809" s="229">
        <v>17530</v>
      </c>
      <c r="P809" s="229" t="s">
        <v>5166</v>
      </c>
      <c r="Q809" s="330" t="s">
        <v>5167</v>
      </c>
      <c r="R809" s="255" t="s">
        <v>5168</v>
      </c>
      <c r="S809" s="258"/>
      <c r="T809" s="209"/>
    </row>
    <row r="810" s="214" customFormat="1" customHeight="1" spans="1:20">
      <c r="A810" s="229">
        <v>798</v>
      </c>
      <c r="B810" s="10" t="s">
        <v>5169</v>
      </c>
      <c r="C810" s="10" t="s">
        <v>5169</v>
      </c>
      <c r="D810" s="184" t="s">
        <v>5170</v>
      </c>
      <c r="E810" s="230">
        <f>VLOOKUP(B810,'NEW JARAK'!$B$2:$H$19998,7,FALSE)</f>
        <v>34.2</v>
      </c>
      <c r="F810" s="232" t="str">
        <f>VLOOKUP(G810,'AREA SPV &amp; AM'!$J$7:$K$22,2,FALSE)</f>
        <v>Suharno</v>
      </c>
      <c r="G810" s="229" t="s">
        <v>78</v>
      </c>
      <c r="H810" s="232" t="str">
        <f>VLOOKUP(I810,'AREA SPV &amp; AM'!$B$7:$C$88,2,FALSE)</f>
        <v>Rizki Hikmatul Rahmawan</v>
      </c>
      <c r="I810" s="229" t="s">
        <v>120</v>
      </c>
      <c r="J810" s="250">
        <v>44204</v>
      </c>
      <c r="K810" s="184" t="s">
        <v>5171</v>
      </c>
      <c r="L810" s="229" t="s">
        <v>2768</v>
      </c>
      <c r="M810" s="229" t="s">
        <v>322</v>
      </c>
      <c r="N810" s="229" t="s">
        <v>115</v>
      </c>
      <c r="O810" s="229">
        <v>41360</v>
      </c>
      <c r="P810" s="254" t="s">
        <v>5172</v>
      </c>
      <c r="Q810" s="254" t="s">
        <v>5173</v>
      </c>
      <c r="R810" s="255" t="s">
        <v>5174</v>
      </c>
      <c r="S810" s="258"/>
      <c r="T810" s="209"/>
    </row>
    <row r="811" customHeight="1" spans="1:20">
      <c r="A811" s="229">
        <v>799</v>
      </c>
      <c r="B811" s="10" t="s">
        <v>5175</v>
      </c>
      <c r="C811" s="10" t="s">
        <v>5175</v>
      </c>
      <c r="D811" s="184" t="s">
        <v>1770</v>
      </c>
      <c r="E811" s="230">
        <f>VLOOKUP(B811,'NEW JARAK'!$B$2:$H$19998,7,FALSE)</f>
        <v>54</v>
      </c>
      <c r="F811" s="232" t="str">
        <f>VLOOKUP(G811,'AREA SPV &amp; AM'!$J$7:$K$22,2,FALSE)</f>
        <v>Edi Riswandi</v>
      </c>
      <c r="G811" s="229" t="s">
        <v>62</v>
      </c>
      <c r="H811" s="232" t="str">
        <f>VLOOKUP(I811,'AREA SPV &amp; AM'!$B$7:$C$88,2,FALSE)</f>
        <v>Nur Jamal</v>
      </c>
      <c r="I811" s="229" t="s">
        <v>63</v>
      </c>
      <c r="J811" s="250">
        <v>44211</v>
      </c>
      <c r="K811" s="184" t="s">
        <v>5176</v>
      </c>
      <c r="L811" s="229" t="s">
        <v>1770</v>
      </c>
      <c r="M811" s="229" t="s">
        <v>737</v>
      </c>
      <c r="N811" s="229" t="s">
        <v>49</v>
      </c>
      <c r="O811" s="229">
        <v>17630</v>
      </c>
      <c r="P811" s="229" t="s">
        <v>5177</v>
      </c>
      <c r="Q811" s="330" t="s">
        <v>5178</v>
      </c>
      <c r="R811" s="255" t="s">
        <v>5179</v>
      </c>
      <c r="S811" s="258"/>
      <c r="T811" s="209"/>
    </row>
    <row r="812" s="214" customFormat="1" customHeight="1" spans="1:20">
      <c r="A812" s="229">
        <v>800</v>
      </c>
      <c r="B812" s="10" t="s">
        <v>5180</v>
      </c>
      <c r="C812" s="10" t="s">
        <v>5180</v>
      </c>
      <c r="D812" s="184" t="s">
        <v>5181</v>
      </c>
      <c r="E812" s="230">
        <f>VLOOKUP(B812,'NEW JARAK'!$B$2:$H$19998,7,FALSE)</f>
        <v>25.1</v>
      </c>
      <c r="F812" s="232" t="str">
        <f>VLOOKUP(G812,'AREA SPV &amp; AM'!$J$7:$K$22,2,FALSE)</f>
        <v>Suharno</v>
      </c>
      <c r="G812" s="229" t="s">
        <v>78</v>
      </c>
      <c r="H812" s="232" t="str">
        <f>VLOOKUP(I812,'AREA SPV &amp; AM'!$B$7:$C$88,2,FALSE)</f>
        <v>Rizki Hikmatul Rahmawan</v>
      </c>
      <c r="I812" s="229" t="s">
        <v>120</v>
      </c>
      <c r="J812" s="250">
        <v>44212</v>
      </c>
      <c r="K812" s="184" t="s">
        <v>5182</v>
      </c>
      <c r="L812" s="229" t="s">
        <v>5181</v>
      </c>
      <c r="M812" s="229" t="s">
        <v>174</v>
      </c>
      <c r="N812" s="229" t="s">
        <v>115</v>
      </c>
      <c r="O812" s="229">
        <v>41371</v>
      </c>
      <c r="P812" s="254" t="s">
        <v>5183</v>
      </c>
      <c r="Q812" s="254" t="s">
        <v>5184</v>
      </c>
      <c r="R812" s="255" t="s">
        <v>5185</v>
      </c>
      <c r="S812" s="258"/>
      <c r="T812" s="209"/>
    </row>
    <row r="813" s="214" customFormat="1" customHeight="1" spans="1:20">
      <c r="A813" s="229">
        <v>801</v>
      </c>
      <c r="B813" s="10" t="s">
        <v>5186</v>
      </c>
      <c r="C813" s="10" t="s">
        <v>5186</v>
      </c>
      <c r="D813" s="184" t="s">
        <v>5187</v>
      </c>
      <c r="E813" s="230">
        <f>VLOOKUP(B813,'NEW JARAK'!$B$2:$H$19998,7,FALSE)</f>
        <v>58.3</v>
      </c>
      <c r="F813" s="232" t="str">
        <f>VLOOKUP(G813,'AREA SPV &amp; AM'!$J$7:$K$22,2,FALSE)</f>
        <v>Suharno</v>
      </c>
      <c r="G813" s="229" t="s">
        <v>78</v>
      </c>
      <c r="H813" s="232" t="str">
        <f>VLOOKUP(I813,'AREA SPV &amp; AM'!$B$7:$C$88,2,FALSE)</f>
        <v>Rizki Hikmatul Rahmawan</v>
      </c>
      <c r="I813" s="229" t="s">
        <v>120</v>
      </c>
      <c r="J813" s="250">
        <v>44219</v>
      </c>
      <c r="K813" s="184" t="s">
        <v>5188</v>
      </c>
      <c r="L813" s="229" t="s">
        <v>244</v>
      </c>
      <c r="M813" s="229" t="s">
        <v>245</v>
      </c>
      <c r="N813" s="229" t="s">
        <v>38</v>
      </c>
      <c r="O813" s="229">
        <v>17158</v>
      </c>
      <c r="P813" s="229" t="s">
        <v>5189</v>
      </c>
      <c r="Q813" s="330" t="s">
        <v>5190</v>
      </c>
      <c r="R813" s="255" t="s">
        <v>5191</v>
      </c>
      <c r="S813" s="258"/>
      <c r="T813" s="209"/>
    </row>
    <row r="814" s="214" customFormat="1" customHeight="1" spans="1:20">
      <c r="A814" s="229">
        <v>802</v>
      </c>
      <c r="B814" s="10" t="s">
        <v>5192</v>
      </c>
      <c r="C814" s="10" t="s">
        <v>5192</v>
      </c>
      <c r="D814" s="184" t="s">
        <v>5193</v>
      </c>
      <c r="E814" s="230">
        <f>VLOOKUP(B814,'NEW JARAK'!$B$2:$H$19998,7,FALSE)</f>
        <v>66.1</v>
      </c>
      <c r="F814" s="232" t="str">
        <f>VLOOKUP(G814,'AREA SPV &amp; AM'!$J$7:$K$22,2,FALSE)</f>
        <v>Asep Setiawan</v>
      </c>
      <c r="G814" s="229" t="s">
        <v>134</v>
      </c>
      <c r="H814" s="232" t="str">
        <f>VLOOKUP(I814,'AREA SPV &amp; AM'!$B$7:$C$88,2,FALSE)</f>
        <v>Toto Yunianto</v>
      </c>
      <c r="I814" s="229" t="s">
        <v>135</v>
      </c>
      <c r="J814" s="250">
        <v>44225</v>
      </c>
      <c r="K814" s="184" t="s">
        <v>5194</v>
      </c>
      <c r="L814" s="229" t="s">
        <v>36</v>
      </c>
      <c r="M814" s="229" t="s">
        <v>37</v>
      </c>
      <c r="N814" s="229" t="s">
        <v>38</v>
      </c>
      <c r="O814" s="229">
        <v>17116</v>
      </c>
      <c r="P814" s="229" t="s">
        <v>5189</v>
      </c>
      <c r="Q814" s="254" t="s">
        <v>5195</v>
      </c>
      <c r="R814" s="255" t="s">
        <v>5196</v>
      </c>
      <c r="S814" s="258"/>
      <c r="T814" s="209"/>
    </row>
    <row r="815" s="214" customFormat="1" customHeight="1" spans="1:20">
      <c r="A815" s="229">
        <v>803</v>
      </c>
      <c r="B815" s="10" t="s">
        <v>5197</v>
      </c>
      <c r="C815" s="10" t="s">
        <v>5197</v>
      </c>
      <c r="D815" s="184" t="s">
        <v>5198</v>
      </c>
      <c r="E815" s="230">
        <f>VLOOKUP(B815,'NEW JARAK'!$B$2:$H$19998,7,FALSE)</f>
        <v>54.1</v>
      </c>
      <c r="F815" s="232" t="str">
        <f>VLOOKUP(G815,'AREA SPV &amp; AM'!$J$7:$K$22,2,FALSE)</f>
        <v>Suparman</v>
      </c>
      <c r="G815" s="229" t="s">
        <v>1860</v>
      </c>
      <c r="H815" s="232" t="str">
        <f>VLOOKUP(I815,'AREA SPV &amp; AM'!$B$7:$C$88,2,FALSE)</f>
        <v>Sutrisno Setiawan</v>
      </c>
      <c r="I815" s="229" t="s">
        <v>1861</v>
      </c>
      <c r="J815" s="250">
        <v>44227</v>
      </c>
      <c r="K815" s="184" t="s">
        <v>5199</v>
      </c>
      <c r="L815" s="229" t="s">
        <v>764</v>
      </c>
      <c r="M815" s="229" t="s">
        <v>48</v>
      </c>
      <c r="N815" s="229" t="s">
        <v>49</v>
      </c>
      <c r="O815" s="229">
        <v>17510</v>
      </c>
      <c r="P815" s="229" t="s">
        <v>5200</v>
      </c>
      <c r="Q815" s="330" t="s">
        <v>5201</v>
      </c>
      <c r="R815" s="255" t="s">
        <v>5202</v>
      </c>
      <c r="S815" s="258"/>
      <c r="T815" s="209"/>
    </row>
    <row r="816" s="214" customFormat="1" customHeight="1" spans="1:20">
      <c r="A816" s="229">
        <v>804</v>
      </c>
      <c r="B816" s="288" t="s">
        <v>5203</v>
      </c>
      <c r="C816" s="288" t="s">
        <v>5203</v>
      </c>
      <c r="D816" s="184" t="s">
        <v>5204</v>
      </c>
      <c r="E816" s="230">
        <f>VLOOKUP(B816,'NEW JARAK'!$B$2:$H$19998,7,FALSE)</f>
        <v>66.6</v>
      </c>
      <c r="F816" s="232" t="str">
        <f>VLOOKUP(G816,'AREA SPV &amp; AM'!$J$7:$K$22,2,FALSE)</f>
        <v>Sony Tri Caksono</v>
      </c>
      <c r="G816" s="229" t="s">
        <v>164</v>
      </c>
      <c r="H816" s="232" t="str">
        <f>VLOOKUP(I816,'AREA SPV &amp; AM'!$B$7:$C$88,2,FALSE)</f>
        <v>Ali Mustopa</v>
      </c>
      <c r="I816" s="229" t="s">
        <v>165</v>
      </c>
      <c r="J816" s="250">
        <v>44241</v>
      </c>
      <c r="K816" s="184" t="s">
        <v>5205</v>
      </c>
      <c r="L816" s="229" t="s">
        <v>107</v>
      </c>
      <c r="M816" s="229" t="s">
        <v>48</v>
      </c>
      <c r="N816" s="229" t="s">
        <v>38</v>
      </c>
      <c r="O816" s="229">
        <v>17116</v>
      </c>
      <c r="P816" s="229" t="s">
        <v>5206</v>
      </c>
      <c r="Q816" s="330" t="s">
        <v>5207</v>
      </c>
      <c r="R816" s="255" t="s">
        <v>5208</v>
      </c>
      <c r="S816" s="258"/>
      <c r="T816" s="209"/>
    </row>
    <row r="817" customHeight="1" spans="1:20">
      <c r="A817" s="229">
        <v>805</v>
      </c>
      <c r="B817" s="288" t="s">
        <v>5209</v>
      </c>
      <c r="C817" s="288" t="s">
        <v>5209</v>
      </c>
      <c r="D817" s="184" t="s">
        <v>5210</v>
      </c>
      <c r="E817" s="230">
        <f>VLOOKUP(B817,'NEW JARAK'!$B$2:$H$19998,7,FALSE)</f>
        <v>61.6</v>
      </c>
      <c r="F817" s="232" t="str">
        <f>VLOOKUP(G817,'AREA SPV &amp; AM'!$J$7:$K$22,2,FALSE)</f>
        <v>Triyono Bin Yoso Pawiro</v>
      </c>
      <c r="G817" s="229" t="s">
        <v>33</v>
      </c>
      <c r="H817" s="232" t="str">
        <f>VLOOKUP(I817,'AREA SPV &amp; AM'!$B$7:$C$88,2,FALSE)</f>
        <v>Agus Piali</v>
      </c>
      <c r="I817" s="229" t="s">
        <v>34</v>
      </c>
      <c r="J817" s="250">
        <v>44265</v>
      </c>
      <c r="K817" s="184" t="s">
        <v>5211</v>
      </c>
      <c r="L817" s="229" t="s">
        <v>157</v>
      </c>
      <c r="M817" s="229" t="s">
        <v>95</v>
      </c>
      <c r="N817" s="229" t="s">
        <v>38</v>
      </c>
      <c r="O817" s="229">
        <v>17111</v>
      </c>
      <c r="P817" s="229" t="s">
        <v>5212</v>
      </c>
      <c r="Q817" s="330" t="s">
        <v>5213</v>
      </c>
      <c r="R817" s="255" t="s">
        <v>5214</v>
      </c>
      <c r="S817" s="258"/>
      <c r="T817" s="209"/>
    </row>
    <row r="818" customHeight="1" spans="1:20">
      <c r="A818" s="229">
        <v>806</v>
      </c>
      <c r="B818" s="289" t="s">
        <v>5215</v>
      </c>
      <c r="C818" s="289" t="s">
        <v>5215</v>
      </c>
      <c r="D818" s="290" t="s">
        <v>5216</v>
      </c>
      <c r="E818" s="230">
        <f>VLOOKUP(B818,'NEW JARAK'!$B$2:$H$19998,7,FALSE)</f>
        <v>64.1</v>
      </c>
      <c r="F818" s="232" t="str">
        <f>VLOOKUP(G818,'AREA SPV &amp; AM'!$J$7:$K$22,2,FALSE)</f>
        <v>Triyono Bin Yoso Pawiro</v>
      </c>
      <c r="G818" s="229" t="s">
        <v>33</v>
      </c>
      <c r="H818" s="232" t="str">
        <f>VLOOKUP(I818,'AREA SPV &amp; AM'!$B$7:$C$88,2,FALSE)</f>
        <v>Agus Piali</v>
      </c>
      <c r="I818" s="229" t="s">
        <v>34</v>
      </c>
      <c r="J818" s="250">
        <v>44285</v>
      </c>
      <c r="K818" s="290" t="s">
        <v>5217</v>
      </c>
      <c r="L818" s="229" t="s">
        <v>244</v>
      </c>
      <c r="M818" s="229" t="s">
        <v>245</v>
      </c>
      <c r="N818" s="229" t="s">
        <v>38</v>
      </c>
      <c r="O818" s="229">
        <v>17158</v>
      </c>
      <c r="P818" s="229" t="s">
        <v>5218</v>
      </c>
      <c r="Q818" s="330" t="s">
        <v>5219</v>
      </c>
      <c r="R818" s="255" t="s">
        <v>5220</v>
      </c>
      <c r="S818" s="258"/>
      <c r="T818" s="209"/>
    </row>
    <row r="819" customHeight="1" spans="1:20">
      <c r="A819" s="229">
        <v>807</v>
      </c>
      <c r="B819" s="288" t="s">
        <v>5221</v>
      </c>
      <c r="C819" s="288" t="s">
        <v>5221</v>
      </c>
      <c r="D819" s="184" t="s">
        <v>5222</v>
      </c>
      <c r="E819" s="230">
        <f>VLOOKUP(B819,'NEW JARAK'!$B$2:$H$19998,7,FALSE)</f>
        <v>38.8</v>
      </c>
      <c r="F819" s="232" t="str">
        <f>VLOOKUP(G819,'AREA SPV &amp; AM'!$J$7:$K$22,2,FALSE)</f>
        <v>Suharno</v>
      </c>
      <c r="G819" s="229" t="s">
        <v>78</v>
      </c>
      <c r="H819" s="232" t="str">
        <f>VLOOKUP(I819,'AREA SPV &amp; AM'!$B$7:$C$88,2,FALSE)</f>
        <v>Rizki Hikmatul Rahmawan</v>
      </c>
      <c r="I819" s="229" t="s">
        <v>120</v>
      </c>
      <c r="J819" s="250">
        <v>44288</v>
      </c>
      <c r="K819" s="184" t="s">
        <v>5223</v>
      </c>
      <c r="L819" s="229" t="s">
        <v>5222</v>
      </c>
      <c r="M819" s="229" t="s">
        <v>311</v>
      </c>
      <c r="N819" s="229" t="s">
        <v>236</v>
      </c>
      <c r="O819" s="229">
        <v>41261</v>
      </c>
      <c r="P819" s="254" t="s">
        <v>5224</v>
      </c>
      <c r="Q819" s="254" t="s">
        <v>5225</v>
      </c>
      <c r="R819" s="255" t="s">
        <v>5226</v>
      </c>
      <c r="S819" s="258"/>
      <c r="T819" s="209"/>
    </row>
    <row r="820" customHeight="1" spans="1:20">
      <c r="A820" s="229">
        <v>808</v>
      </c>
      <c r="B820" s="288" t="s">
        <v>5227</v>
      </c>
      <c r="C820" s="288" t="s">
        <v>5227</v>
      </c>
      <c r="D820" s="184" t="s">
        <v>5228</v>
      </c>
      <c r="E820" s="230">
        <f>VLOOKUP(B820,'NEW JARAK'!$B$2:$H$19998,7,FALSE)</f>
        <v>30.8</v>
      </c>
      <c r="F820" s="232" t="str">
        <f>VLOOKUP(G820,'AREA SPV &amp; AM'!$J$7:$K$22,2,FALSE)</f>
        <v>Triyono Bin Yoso Pawiro</v>
      </c>
      <c r="G820" s="229" t="s">
        <v>33</v>
      </c>
      <c r="H820" s="232" t="str">
        <f>VLOOKUP(I820,'AREA SPV &amp; AM'!$B$7:$C$88,2,FALSE)</f>
        <v>Agus Piali</v>
      </c>
      <c r="I820" s="229" t="s">
        <v>34</v>
      </c>
      <c r="J820" s="250">
        <v>44302</v>
      </c>
      <c r="K820" s="184" t="s">
        <v>5229</v>
      </c>
      <c r="L820" s="229" t="s">
        <v>5230</v>
      </c>
      <c r="M820" s="229" t="s">
        <v>2799</v>
      </c>
      <c r="N820" s="229" t="s">
        <v>236</v>
      </c>
      <c r="O820" s="229">
        <v>41272</v>
      </c>
      <c r="P820" s="254" t="s">
        <v>5231</v>
      </c>
      <c r="Q820" s="254" t="s">
        <v>5232</v>
      </c>
      <c r="R820" s="255" t="s">
        <v>5233</v>
      </c>
      <c r="S820" s="258"/>
      <c r="T820" s="209"/>
    </row>
    <row r="821" customHeight="1" spans="1:20">
      <c r="A821" s="229">
        <v>809</v>
      </c>
      <c r="B821" s="288" t="s">
        <v>5234</v>
      </c>
      <c r="C821" s="288" t="s">
        <v>5234</v>
      </c>
      <c r="D821" s="184" t="s">
        <v>5235</v>
      </c>
      <c r="E821" s="230">
        <f>VLOOKUP(B821,'NEW JARAK'!$B$2:$H$19998,7,FALSE)</f>
        <v>33.9</v>
      </c>
      <c r="F821" s="232" t="str">
        <f>VLOOKUP(G821,'AREA SPV &amp; AM'!$J$7:$K$22,2,FALSE)</f>
        <v>Triyono Bin Yoso Pawiro</v>
      </c>
      <c r="G821" s="229" t="s">
        <v>33</v>
      </c>
      <c r="H821" s="232" t="str">
        <f>VLOOKUP(I821,'AREA SPV &amp; AM'!$B$7:$C$88,2,FALSE)</f>
        <v>Agus Piali</v>
      </c>
      <c r="I821" s="229" t="s">
        <v>34</v>
      </c>
      <c r="J821" s="250">
        <v>44307</v>
      </c>
      <c r="K821" s="184" t="s">
        <v>5236</v>
      </c>
      <c r="L821" s="229" t="s">
        <v>723</v>
      </c>
      <c r="M821" s="229" t="s">
        <v>322</v>
      </c>
      <c r="N821" s="229" t="s">
        <v>115</v>
      </c>
      <c r="O821" s="229">
        <v>41360</v>
      </c>
      <c r="P821" s="294" t="s">
        <v>5237</v>
      </c>
      <c r="Q821" s="330" t="s">
        <v>5238</v>
      </c>
      <c r="R821" s="255" t="s">
        <v>5239</v>
      </c>
      <c r="S821" s="258"/>
      <c r="T821" s="209"/>
    </row>
    <row r="822" customHeight="1" spans="1:20">
      <c r="A822" s="229">
        <v>810</v>
      </c>
      <c r="B822" s="288" t="s">
        <v>5240</v>
      </c>
      <c r="C822" s="288" t="s">
        <v>5240</v>
      </c>
      <c r="D822" s="184" t="s">
        <v>5241</v>
      </c>
      <c r="E822" s="230">
        <f>VLOOKUP(B822,'NEW JARAK'!$B$2:$H$19998,7,FALSE)</f>
        <v>55.6</v>
      </c>
      <c r="F822" s="232" t="str">
        <f>VLOOKUP(G822,'AREA SPV &amp; AM'!$J$7:$K$22,2,FALSE)</f>
        <v>Mahrus</v>
      </c>
      <c r="G822" s="229" t="s">
        <v>141</v>
      </c>
      <c r="H822" s="232" t="str">
        <f>VLOOKUP(I822,'AREA SPV &amp; AM'!$B$7:$C$88,2,FALSE)</f>
        <v>Epi Sumantri</v>
      </c>
      <c r="I822" s="229" t="s">
        <v>142</v>
      </c>
      <c r="J822" s="250">
        <v>44316</v>
      </c>
      <c r="K822" s="184" t="s">
        <v>5242</v>
      </c>
      <c r="L822" s="229" t="s">
        <v>1537</v>
      </c>
      <c r="M822" s="229" t="s">
        <v>48</v>
      </c>
      <c r="N822" s="229" t="s">
        <v>49</v>
      </c>
      <c r="O822" s="229">
        <v>17510</v>
      </c>
      <c r="P822" s="254" t="s">
        <v>5243</v>
      </c>
      <c r="Q822" s="254" t="s">
        <v>5244</v>
      </c>
      <c r="R822" s="255" t="s">
        <v>5245</v>
      </c>
      <c r="S822" s="258"/>
      <c r="T822" s="209"/>
    </row>
    <row r="823" customHeight="1" spans="1:19">
      <c r="A823" s="229">
        <v>811</v>
      </c>
      <c r="B823" s="288" t="s">
        <v>5246</v>
      </c>
      <c r="C823" s="288" t="s">
        <v>5246</v>
      </c>
      <c r="D823" s="184" t="s">
        <v>5247</v>
      </c>
      <c r="E823" s="230">
        <f>VLOOKUP(B823,'NEW JARAK'!$B$2:$H$19998,7,FALSE)</f>
        <v>12.1</v>
      </c>
      <c r="F823" s="232" t="str">
        <f>VLOOKUP(G823,'AREA SPV &amp; AM'!$J$7:$K$22,2,FALSE)</f>
        <v>Elan Ruslaeni</v>
      </c>
      <c r="G823" s="229" t="s">
        <v>360</v>
      </c>
      <c r="H823" s="232" t="str">
        <f>VLOOKUP(I823,'AREA SPV &amp; AM'!$B$7:$C$88,2,FALSE)</f>
        <v>Irfan Maulana</v>
      </c>
      <c r="I823" s="229" t="s">
        <v>361</v>
      </c>
      <c r="J823" s="250">
        <v>44323</v>
      </c>
      <c r="K823" s="184" t="s">
        <v>5248</v>
      </c>
      <c r="L823" s="229" t="s">
        <v>2130</v>
      </c>
      <c r="M823" s="229" t="s">
        <v>1562</v>
      </c>
      <c r="N823" s="229" t="s">
        <v>353</v>
      </c>
      <c r="O823" s="229">
        <v>41151</v>
      </c>
      <c r="P823" s="229" t="s">
        <v>5249</v>
      </c>
      <c r="Q823" s="330" t="s">
        <v>5250</v>
      </c>
      <c r="R823" s="255" t="s">
        <v>5251</v>
      </c>
      <c r="S823" s="258"/>
    </row>
    <row r="824" customHeight="1" spans="1:19">
      <c r="A824" s="229">
        <v>812</v>
      </c>
      <c r="B824" s="288" t="s">
        <v>5252</v>
      </c>
      <c r="C824" s="288" t="s">
        <v>5252</v>
      </c>
      <c r="D824" s="184" t="s">
        <v>5253</v>
      </c>
      <c r="E824" s="230">
        <f>VLOOKUP(B824,'NEW JARAK'!$B$2:$H$19998,7,FALSE)</f>
        <v>73.4</v>
      </c>
      <c r="F824" s="232" t="str">
        <f>VLOOKUP(G824,'AREA SPV &amp; AM'!$J$7:$K$22,2,FALSE)</f>
        <v>Triyono Bin Yoso Pawiro</v>
      </c>
      <c r="G824" s="229" t="s">
        <v>33</v>
      </c>
      <c r="H824" s="232" t="str">
        <f>VLOOKUP(I824,'AREA SPV &amp; AM'!$B$7:$C$88,2,FALSE)</f>
        <v>Agus Piali</v>
      </c>
      <c r="I824" s="229" t="s">
        <v>34</v>
      </c>
      <c r="J824" s="250">
        <v>44326</v>
      </c>
      <c r="K824" s="184" t="s">
        <v>5254</v>
      </c>
      <c r="L824" s="229" t="s">
        <v>943</v>
      </c>
      <c r="M824" s="229" t="s">
        <v>370</v>
      </c>
      <c r="N824" s="229" t="s">
        <v>38</v>
      </c>
      <c r="O824" s="229">
        <v>17152</v>
      </c>
      <c r="P824" s="294" t="s">
        <v>5255</v>
      </c>
      <c r="Q824" s="254" t="s">
        <v>5256</v>
      </c>
      <c r="R824" s="255" t="s">
        <v>5257</v>
      </c>
      <c r="S824" s="258"/>
    </row>
    <row r="825" customHeight="1" spans="1:19">
      <c r="A825" s="229">
        <v>813</v>
      </c>
      <c r="B825" s="288" t="s">
        <v>5258</v>
      </c>
      <c r="C825" s="288" t="s">
        <v>5258</v>
      </c>
      <c r="D825" s="184" t="s">
        <v>5259</v>
      </c>
      <c r="E825" s="230">
        <f>VLOOKUP(B825,'NEW JARAK'!$B$2:$H$19998,7,FALSE)</f>
        <v>75</v>
      </c>
      <c r="F825" s="232" t="str">
        <f>VLOOKUP(G825,'AREA SPV &amp; AM'!$J$7:$K$22,2,FALSE)</f>
        <v>Triyono Bin Yoso Pawiro</v>
      </c>
      <c r="G825" s="229" t="s">
        <v>33</v>
      </c>
      <c r="H825" s="232" t="str">
        <f>VLOOKUP(I825,'AREA SPV &amp; AM'!$B$7:$C$88,2,FALSE)</f>
        <v>Agus Piali</v>
      </c>
      <c r="I825" s="229" t="s">
        <v>34</v>
      </c>
      <c r="J825" s="250">
        <v>44327</v>
      </c>
      <c r="K825" s="184" t="s">
        <v>5260</v>
      </c>
      <c r="L825" s="229" t="s">
        <v>5259</v>
      </c>
      <c r="M825" s="229" t="s">
        <v>370</v>
      </c>
      <c r="N825" s="229" t="s">
        <v>38</v>
      </c>
      <c r="O825" s="229">
        <v>17153</v>
      </c>
      <c r="P825" s="294" t="s">
        <v>5261</v>
      </c>
      <c r="Q825" s="254" t="s">
        <v>5262</v>
      </c>
      <c r="R825" s="255" t="s">
        <v>5263</v>
      </c>
      <c r="S825" s="258"/>
    </row>
    <row r="826" customHeight="1" spans="1:19">
      <c r="A826" s="229">
        <v>814</v>
      </c>
      <c r="B826" s="288" t="s">
        <v>5264</v>
      </c>
      <c r="C826" s="288" t="s">
        <v>5264</v>
      </c>
      <c r="D826" s="291" t="s">
        <v>5265</v>
      </c>
      <c r="E826" s="230">
        <f>VLOOKUP(B826,'NEW JARAK'!$B$2:$H$19998,7,FALSE)</f>
        <v>20.1</v>
      </c>
      <c r="F826" s="232" t="str">
        <f>VLOOKUP(G826,'AREA SPV &amp; AM'!$J$7:$K$22,2,FALSE)</f>
        <v>Triyono Bin Yoso Pawiro</v>
      </c>
      <c r="G826" s="229" t="s">
        <v>33</v>
      </c>
      <c r="H826" s="232" t="str">
        <f>VLOOKUP(I826,'AREA SPV &amp; AM'!$B$7:$C$88,2,FALSE)</f>
        <v>Agus Piali</v>
      </c>
      <c r="I826" s="229" t="s">
        <v>34</v>
      </c>
      <c r="J826" s="250">
        <v>44347</v>
      </c>
      <c r="K826" s="291" t="s">
        <v>5266</v>
      </c>
      <c r="L826" s="229" t="s">
        <v>4103</v>
      </c>
      <c r="M826" s="229" t="s">
        <v>779</v>
      </c>
      <c r="N826" s="229" t="s">
        <v>353</v>
      </c>
      <c r="O826" s="229">
        <v>41111</v>
      </c>
      <c r="P826" s="254" t="s">
        <v>5267</v>
      </c>
      <c r="Q826" s="254" t="s">
        <v>5268</v>
      </c>
      <c r="R826" s="255" t="s">
        <v>5269</v>
      </c>
      <c r="S826" s="258"/>
    </row>
    <row r="827" customHeight="1" spans="1:19">
      <c r="A827" s="229">
        <v>815</v>
      </c>
      <c r="B827" s="288" t="s">
        <v>5270</v>
      </c>
      <c r="C827" s="288" t="s">
        <v>5270</v>
      </c>
      <c r="D827" s="291" t="s">
        <v>5271</v>
      </c>
      <c r="E827" s="230">
        <f>VLOOKUP(B827,'NEW JARAK'!$B$2:$H$19998,7,FALSE)</f>
        <v>49.9</v>
      </c>
      <c r="F827" s="232" t="str">
        <f>VLOOKUP(G827,'AREA SPV &amp; AM'!$J$7:$K$22,2,FALSE)</f>
        <v>Asep Setiawan</v>
      </c>
      <c r="G827" s="229" t="s">
        <v>134</v>
      </c>
      <c r="H827" s="232" t="str">
        <f>VLOOKUP(I827,'AREA SPV &amp; AM'!$B$7:$C$88,2,FALSE)</f>
        <v>Toto Yunianto</v>
      </c>
      <c r="I827" s="229" t="s">
        <v>135</v>
      </c>
      <c r="J827" s="250">
        <v>44347</v>
      </c>
      <c r="K827" s="291" t="s">
        <v>5272</v>
      </c>
      <c r="L827" s="229" t="s">
        <v>2858</v>
      </c>
      <c r="M827" s="229" t="s">
        <v>1897</v>
      </c>
      <c r="N827" s="229" t="s">
        <v>236</v>
      </c>
      <c r="O827" s="229">
        <v>41251</v>
      </c>
      <c r="P827" s="294" t="s">
        <v>5273</v>
      </c>
      <c r="Q827" s="254" t="s">
        <v>5274</v>
      </c>
      <c r="R827" s="255" t="s">
        <v>5275</v>
      </c>
      <c r="S827" s="258"/>
    </row>
    <row r="828" customHeight="1" spans="1:19">
      <c r="A828" s="229">
        <v>816</v>
      </c>
      <c r="B828" s="288" t="s">
        <v>5276</v>
      </c>
      <c r="C828" s="288" t="s">
        <v>5276</v>
      </c>
      <c r="D828" s="291" t="s">
        <v>5277</v>
      </c>
      <c r="E828" s="230">
        <f>VLOOKUP(B828,'NEW JARAK'!$B$2:$H$19998,7,FALSE)</f>
        <v>57.9</v>
      </c>
      <c r="F828" s="232" t="str">
        <f>VLOOKUP(G828,'AREA SPV &amp; AM'!$J$7:$K$22,2,FALSE)</f>
        <v>Elan Ruslaeni</v>
      </c>
      <c r="G828" s="229" t="s">
        <v>360</v>
      </c>
      <c r="H828" s="232" t="str">
        <f>VLOOKUP(I828,'AREA SPV &amp; AM'!$B$7:$C$88,2,FALSE)</f>
        <v>Irfan Maulana</v>
      </c>
      <c r="I828" s="229" t="s">
        <v>361</v>
      </c>
      <c r="J828" s="250">
        <v>44358</v>
      </c>
      <c r="K828" s="291" t="s">
        <v>5278</v>
      </c>
      <c r="L828" s="229" t="s">
        <v>245</v>
      </c>
      <c r="M828" s="229" t="s">
        <v>245</v>
      </c>
      <c r="N828" s="229" t="s">
        <v>38</v>
      </c>
      <c r="O828" s="229">
        <v>17158</v>
      </c>
      <c r="P828" s="294" t="s">
        <v>5279</v>
      </c>
      <c r="Q828" s="330" t="s">
        <v>5280</v>
      </c>
      <c r="R828" s="255" t="s">
        <v>5281</v>
      </c>
      <c r="S828" s="258"/>
    </row>
    <row r="829" customHeight="1" spans="1:19">
      <c r="A829" s="229">
        <v>817</v>
      </c>
      <c r="B829" s="288" t="s">
        <v>5282</v>
      </c>
      <c r="C829" s="288" t="s">
        <v>5282</v>
      </c>
      <c r="D829" s="291" t="s">
        <v>5283</v>
      </c>
      <c r="E829" s="230">
        <f>VLOOKUP(B829,'NEW JARAK'!$B$2:$H$19998,7,FALSE)</f>
        <v>31.8</v>
      </c>
      <c r="F829" s="232" t="str">
        <f>VLOOKUP(G829,'AREA SPV &amp; AM'!$J$7:$K$22,2,FALSE)</f>
        <v>Asep Setiawan</v>
      </c>
      <c r="G829" s="229" t="s">
        <v>134</v>
      </c>
      <c r="H829" s="232" t="str">
        <f>VLOOKUP(I829,'AREA SPV &amp; AM'!$B$7:$C$88,2,FALSE)</f>
        <v>Toto Yunianto</v>
      </c>
      <c r="I829" s="229" t="s">
        <v>135</v>
      </c>
      <c r="J829" s="250">
        <v>44364</v>
      </c>
      <c r="K829" s="291" t="s">
        <v>5284</v>
      </c>
      <c r="L829" s="229" t="s">
        <v>5285</v>
      </c>
      <c r="M829" s="229" t="s">
        <v>988</v>
      </c>
      <c r="N829" s="229" t="s">
        <v>236</v>
      </c>
      <c r="O829" s="229">
        <v>41271</v>
      </c>
      <c r="P829" s="254" t="s">
        <v>5286</v>
      </c>
      <c r="Q829" s="254" t="s">
        <v>5287</v>
      </c>
      <c r="R829" s="255" t="s">
        <v>5288</v>
      </c>
      <c r="S829" s="258"/>
    </row>
    <row r="830" customHeight="1" spans="1:19">
      <c r="A830" s="229">
        <v>818</v>
      </c>
      <c r="B830" s="288" t="s">
        <v>5289</v>
      </c>
      <c r="C830" s="288" t="s">
        <v>5289</v>
      </c>
      <c r="D830" s="291" t="s">
        <v>5290</v>
      </c>
      <c r="E830" s="230">
        <f>VLOOKUP(B830,'NEW JARAK'!$B$2:$H$19998,7,FALSE)</f>
        <v>25.6</v>
      </c>
      <c r="F830" s="232" t="str">
        <f>VLOOKUP(G830,'AREA SPV &amp; AM'!$J$7:$K$22,2,FALSE)</f>
        <v>Suharno</v>
      </c>
      <c r="G830" s="229" t="s">
        <v>78</v>
      </c>
      <c r="H830" s="232" t="str">
        <f>VLOOKUP(I830,'AREA SPV &amp; AM'!$B$7:$C$88,2,FALSE)</f>
        <v>Rizki Hikmatul Rahmawan</v>
      </c>
      <c r="I830" s="229" t="s">
        <v>120</v>
      </c>
      <c r="J830" s="250">
        <v>44377</v>
      </c>
      <c r="K830" s="291" t="s">
        <v>5291</v>
      </c>
      <c r="L830" s="229" t="s">
        <v>1252</v>
      </c>
      <c r="M830" s="229" t="s">
        <v>322</v>
      </c>
      <c r="N830" s="229" t="s">
        <v>115</v>
      </c>
      <c r="O830" s="229">
        <v>41360</v>
      </c>
      <c r="P830" s="294" t="s">
        <v>5292</v>
      </c>
      <c r="Q830" s="330" t="s">
        <v>5293</v>
      </c>
      <c r="R830" s="255" t="s">
        <v>5294</v>
      </c>
      <c r="S830" s="258"/>
    </row>
    <row r="831" customHeight="1" spans="1:19">
      <c r="A831" s="229">
        <v>819</v>
      </c>
      <c r="B831" s="288" t="s">
        <v>5295</v>
      </c>
      <c r="C831" s="288" t="s">
        <v>5295</v>
      </c>
      <c r="D831" s="291" t="s">
        <v>3314</v>
      </c>
      <c r="E831" s="230">
        <f>VLOOKUP(B831,'NEW JARAK'!$B$2:$H$19998,7,FALSE)</f>
        <v>73.1</v>
      </c>
      <c r="F831" s="232" t="str">
        <f>VLOOKUP(G831,'AREA SPV &amp; AM'!$J$7:$K$22,2,FALSE)</f>
        <v>Triyono Bin Yoso Pawiro</v>
      </c>
      <c r="G831" s="229" t="s">
        <v>33</v>
      </c>
      <c r="H831" s="232" t="str">
        <f>VLOOKUP(I831,'AREA SPV &amp; AM'!$B$7:$C$88,2,FALSE)</f>
        <v>Agus Piali</v>
      </c>
      <c r="I831" s="229" t="s">
        <v>34</v>
      </c>
      <c r="J831" s="250">
        <v>44386</v>
      </c>
      <c r="K831" s="291" t="s">
        <v>5296</v>
      </c>
      <c r="L831" s="229" t="s">
        <v>1870</v>
      </c>
      <c r="M831" s="229" t="s">
        <v>1871</v>
      </c>
      <c r="N831" s="229" t="s">
        <v>236</v>
      </c>
      <c r="O831" s="229">
        <v>41265</v>
      </c>
      <c r="P831" s="294" t="s">
        <v>5297</v>
      </c>
      <c r="Q831" s="254" t="s">
        <v>5298</v>
      </c>
      <c r="R831" s="255" t="s">
        <v>5299</v>
      </c>
      <c r="S831" s="258"/>
    </row>
    <row r="832" customHeight="1" spans="1:19">
      <c r="A832" s="229">
        <v>820</v>
      </c>
      <c r="B832" s="288" t="s">
        <v>5300</v>
      </c>
      <c r="C832" s="288" t="s">
        <v>5300</v>
      </c>
      <c r="D832" s="291" t="s">
        <v>5301</v>
      </c>
      <c r="E832" s="230">
        <f>VLOOKUP(B832,'NEW JARAK'!$B$2:$H$19998,7,FALSE)</f>
        <v>33.2</v>
      </c>
      <c r="F832" s="232" t="str">
        <f>VLOOKUP(G832,'AREA SPV &amp; AM'!$J$7:$K$22,2,FALSE)</f>
        <v>Asep Setiawan</v>
      </c>
      <c r="G832" s="229" t="s">
        <v>134</v>
      </c>
      <c r="H832" s="232" t="str">
        <f>VLOOKUP(I832,'AREA SPV &amp; AM'!$B$7:$C$88,2,FALSE)</f>
        <v>Toto Yunianto</v>
      </c>
      <c r="I832" s="229" t="s">
        <v>135</v>
      </c>
      <c r="J832" s="250">
        <v>44393</v>
      </c>
      <c r="K832" s="291" t="s">
        <v>5302</v>
      </c>
      <c r="L832" s="229" t="s">
        <v>5303</v>
      </c>
      <c r="M832" s="229" t="s">
        <v>1004</v>
      </c>
      <c r="N832" s="229" t="s">
        <v>115</v>
      </c>
      <c r="O832" s="229">
        <v>41370</v>
      </c>
      <c r="P832" s="294" t="s">
        <v>5304</v>
      </c>
      <c r="Q832" s="330" t="s">
        <v>5305</v>
      </c>
      <c r="R832" s="255" t="s">
        <v>5306</v>
      </c>
      <c r="S832" s="258"/>
    </row>
    <row r="833" customHeight="1" spans="1:19">
      <c r="A833" s="229">
        <v>821</v>
      </c>
      <c r="B833" s="288" t="s">
        <v>5307</v>
      </c>
      <c r="C833" s="288" t="s">
        <v>5307</v>
      </c>
      <c r="D833" s="291" t="s">
        <v>5308</v>
      </c>
      <c r="E833" s="230">
        <f>VLOOKUP(B833,'NEW JARAK'!$B$2:$H$19998,7,FALSE)</f>
        <v>48.1</v>
      </c>
      <c r="F833" s="232" t="str">
        <f>VLOOKUP(G833,'AREA SPV &amp; AM'!$J$7:$K$22,2,FALSE)</f>
        <v>Suharno</v>
      </c>
      <c r="G833" s="229" t="s">
        <v>78</v>
      </c>
      <c r="H833" s="232" t="str">
        <f>VLOOKUP(I833,'AREA SPV &amp; AM'!$B$7:$C$88,2,FALSE)</f>
        <v>Rizki Hikmatul Rahmawan</v>
      </c>
      <c r="I833" s="229" t="s">
        <v>120</v>
      </c>
      <c r="J833" s="250">
        <v>44408</v>
      </c>
      <c r="K833" s="291" t="s">
        <v>5309</v>
      </c>
      <c r="L833" s="229" t="s">
        <v>5310</v>
      </c>
      <c r="M833" s="229" t="s">
        <v>5308</v>
      </c>
      <c r="N833" s="229" t="s">
        <v>49</v>
      </c>
      <c r="O833" s="229">
        <v>17350</v>
      </c>
      <c r="P833" s="294" t="s">
        <v>5304</v>
      </c>
      <c r="Q833" s="330" t="s">
        <v>5311</v>
      </c>
      <c r="R833" s="255" t="s">
        <v>5312</v>
      </c>
      <c r="S833" s="258"/>
    </row>
    <row r="834" customHeight="1" spans="1:19">
      <c r="A834" s="229">
        <v>822</v>
      </c>
      <c r="B834" s="288" t="s">
        <v>5313</v>
      </c>
      <c r="C834" s="288" t="s">
        <v>5313</v>
      </c>
      <c r="D834" s="291" t="s">
        <v>5314</v>
      </c>
      <c r="E834" s="230">
        <f>VLOOKUP(B834,'NEW JARAK'!$B$2:$H$19998,7,FALSE)</f>
        <v>67.2</v>
      </c>
      <c r="F834" s="232" t="str">
        <f>VLOOKUP(G834,'AREA SPV &amp; AM'!$J$7:$K$22,2,FALSE)</f>
        <v>Asep Setiawan</v>
      </c>
      <c r="G834" s="229" t="s">
        <v>134</v>
      </c>
      <c r="H834" s="232" t="str">
        <f>VLOOKUP(I834,'AREA SPV &amp; AM'!$B$7:$C$88,2,FALSE)</f>
        <v>Toto Yunianto</v>
      </c>
      <c r="I834" s="229" t="s">
        <v>135</v>
      </c>
      <c r="J834" s="298">
        <v>44415</v>
      </c>
      <c r="K834" s="291" t="s">
        <v>5315</v>
      </c>
      <c r="L834" s="229" t="s">
        <v>586</v>
      </c>
      <c r="M834" s="229" t="s">
        <v>107</v>
      </c>
      <c r="N834" s="229" t="s">
        <v>38</v>
      </c>
      <c r="O834" s="229">
        <v>17147</v>
      </c>
      <c r="P834" s="294" t="s">
        <v>5316</v>
      </c>
      <c r="Q834" s="330" t="s">
        <v>5317</v>
      </c>
      <c r="R834" s="255" t="s">
        <v>5318</v>
      </c>
      <c r="S834" s="258"/>
    </row>
    <row r="835" customHeight="1" spans="1:19">
      <c r="A835" s="229">
        <v>823</v>
      </c>
      <c r="B835" s="288" t="s">
        <v>5319</v>
      </c>
      <c r="C835" s="288" t="s">
        <v>5319</v>
      </c>
      <c r="D835" s="291" t="s">
        <v>5320</v>
      </c>
      <c r="E835" s="230">
        <f>VLOOKUP(B835,'NEW JARAK'!$B$2:$H$19998,7,FALSE)</f>
        <v>58.2</v>
      </c>
      <c r="F835" s="232" t="str">
        <f>VLOOKUP(G835,'AREA SPV &amp; AM'!$J$7:$K$22,2,FALSE)</f>
        <v>Triyono Bin Yoso Pawiro</v>
      </c>
      <c r="G835" s="229" t="s">
        <v>33</v>
      </c>
      <c r="H835" s="232" t="str">
        <f>VLOOKUP(I835,'AREA SPV &amp; AM'!$B$7:$C$88,2,FALSE)</f>
        <v>Agus Piali</v>
      </c>
      <c r="I835" s="229" t="s">
        <v>34</v>
      </c>
      <c r="J835" s="298">
        <v>44428</v>
      </c>
      <c r="K835" s="291" t="s">
        <v>5321</v>
      </c>
      <c r="L835" s="229" t="s">
        <v>252</v>
      </c>
      <c r="M835" s="229" t="s">
        <v>245</v>
      </c>
      <c r="N835" s="229" t="s">
        <v>38</v>
      </c>
      <c r="O835" s="229">
        <v>17155</v>
      </c>
      <c r="P835" s="294" t="s">
        <v>5322</v>
      </c>
      <c r="Q835" s="330" t="s">
        <v>5323</v>
      </c>
      <c r="R835" s="255" t="s">
        <v>5324</v>
      </c>
      <c r="S835" s="258"/>
    </row>
    <row r="836" customHeight="1" spans="1:19">
      <c r="A836" s="229">
        <v>824</v>
      </c>
      <c r="B836" s="288" t="s">
        <v>5325</v>
      </c>
      <c r="C836" s="288" t="s">
        <v>5325</v>
      </c>
      <c r="D836" s="291" t="s">
        <v>5326</v>
      </c>
      <c r="E836" s="230">
        <f>VLOOKUP(B836,'NEW JARAK'!$B$2:$H$19998,7,FALSE)</f>
        <v>37.3</v>
      </c>
      <c r="F836" s="232" t="str">
        <f>VLOOKUP(G836,'AREA SPV &amp; AM'!$J$7:$K$22,2,FALSE)</f>
        <v>Triyono Bin Yoso Pawiro</v>
      </c>
      <c r="G836" s="229" t="s">
        <v>33</v>
      </c>
      <c r="H836" s="232" t="str">
        <f>VLOOKUP(I836,'AREA SPV &amp; AM'!$B$7:$C$88,2,FALSE)</f>
        <v>Agus Piali</v>
      </c>
      <c r="I836" s="229" t="s">
        <v>34</v>
      </c>
      <c r="J836" s="298">
        <v>44437</v>
      </c>
      <c r="K836" s="291" t="s">
        <v>5327</v>
      </c>
      <c r="L836" s="229" t="s">
        <v>2103</v>
      </c>
      <c r="M836" s="229" t="s">
        <v>114</v>
      </c>
      <c r="N836" s="229" t="s">
        <v>115</v>
      </c>
      <c r="O836" s="229">
        <v>41316</v>
      </c>
      <c r="P836" s="254" t="s">
        <v>5328</v>
      </c>
      <c r="Q836" s="254" t="s">
        <v>5329</v>
      </c>
      <c r="R836" s="255" t="s">
        <v>5330</v>
      </c>
      <c r="S836" s="258"/>
    </row>
    <row r="837" customHeight="1" spans="1:19">
      <c r="A837" s="229">
        <v>825</v>
      </c>
      <c r="B837" s="288" t="s">
        <v>5331</v>
      </c>
      <c r="C837" s="288" t="s">
        <v>5331</v>
      </c>
      <c r="D837" s="291" t="s">
        <v>5332</v>
      </c>
      <c r="E837" s="230">
        <f>VLOOKUP(B837,'NEW JARAK'!$B$2:$H$19998,7,FALSE)</f>
        <v>62</v>
      </c>
      <c r="F837" s="232" t="str">
        <f>VLOOKUP(G837,'AREA SPV &amp; AM'!$J$7:$K$22,2,FALSE)</f>
        <v>Triyono Bin Yoso Pawiro</v>
      </c>
      <c r="G837" s="229" t="s">
        <v>33</v>
      </c>
      <c r="H837" s="232" t="str">
        <f>VLOOKUP(I837,'AREA SPV &amp; AM'!$B$7:$C$88,2,FALSE)</f>
        <v>Agus Piali</v>
      </c>
      <c r="I837" s="229" t="s">
        <v>34</v>
      </c>
      <c r="J837" s="298">
        <v>44449</v>
      </c>
      <c r="K837" s="291" t="s">
        <v>5333</v>
      </c>
      <c r="L837" s="229" t="s">
        <v>1582</v>
      </c>
      <c r="M837" s="229" t="s">
        <v>553</v>
      </c>
      <c r="N837" s="229" t="s">
        <v>49</v>
      </c>
      <c r="O837" s="229">
        <v>17320</v>
      </c>
      <c r="P837" s="294" t="s">
        <v>5334</v>
      </c>
      <c r="Q837" s="330" t="s">
        <v>5335</v>
      </c>
      <c r="R837" s="255" t="s">
        <v>5336</v>
      </c>
      <c r="S837" s="258"/>
    </row>
    <row r="838" customHeight="1" spans="1:19">
      <c r="A838" s="229">
        <v>826</v>
      </c>
      <c r="B838" s="288" t="s">
        <v>5337</v>
      </c>
      <c r="C838" s="288" t="s">
        <v>5337</v>
      </c>
      <c r="D838" s="291" t="s">
        <v>5338</v>
      </c>
      <c r="E838" s="230">
        <f>VLOOKUP(B838,'NEW JARAK'!$B$2:$H$19998,7,FALSE)</f>
        <v>8.9</v>
      </c>
      <c r="F838" s="232" t="str">
        <f>VLOOKUP(G838,'AREA SPV &amp; AM'!$J$7:$K$22,2,FALSE)</f>
        <v>Edi Riswandi</v>
      </c>
      <c r="G838" s="229" t="s">
        <v>62</v>
      </c>
      <c r="H838" s="232" t="str">
        <f>VLOOKUP(I838,'AREA SPV &amp; AM'!$B$7:$C$88,2,FALSE)</f>
        <v>Nur Jamal</v>
      </c>
      <c r="I838" s="229" t="s">
        <v>63</v>
      </c>
      <c r="J838" s="298">
        <v>44459</v>
      </c>
      <c r="K838" s="291" t="s">
        <v>5339</v>
      </c>
      <c r="L838" s="229" t="s">
        <v>2775</v>
      </c>
      <c r="M838" s="229" t="s">
        <v>344</v>
      </c>
      <c r="N838" s="229" t="s">
        <v>115</v>
      </c>
      <c r="O838" s="229">
        <v>41373</v>
      </c>
      <c r="P838" s="254" t="s">
        <v>5340</v>
      </c>
      <c r="Q838" s="254" t="s">
        <v>5341</v>
      </c>
      <c r="R838" s="255" t="s">
        <v>5342</v>
      </c>
      <c r="S838" s="258"/>
    </row>
    <row r="839" customHeight="1" spans="1:19">
      <c r="A839" s="229">
        <v>827</v>
      </c>
      <c r="B839" s="288" t="s">
        <v>5343</v>
      </c>
      <c r="C839" s="288" t="s">
        <v>5343</v>
      </c>
      <c r="D839" s="291" t="s">
        <v>5344</v>
      </c>
      <c r="E839" s="230">
        <f>VLOOKUP(B839,'NEW JARAK'!$B$2:$H$19998,7,FALSE)</f>
        <v>36.1</v>
      </c>
      <c r="F839" s="232" t="str">
        <f>VLOOKUP(G839,'AREA SPV &amp; AM'!$J$7:$K$22,2,FALSE)</f>
        <v>Asep Setiawan</v>
      </c>
      <c r="G839" s="229" t="s">
        <v>134</v>
      </c>
      <c r="H839" s="232" t="str">
        <f>VLOOKUP(I839,'AREA SPV &amp; AM'!$B$7:$C$88,2,FALSE)</f>
        <v>Toto Yunianto</v>
      </c>
      <c r="I839" s="229" t="s">
        <v>135</v>
      </c>
      <c r="J839" s="298">
        <v>44469</v>
      </c>
      <c r="K839" s="291" t="s">
        <v>5345</v>
      </c>
      <c r="L839" s="229" t="s">
        <v>5346</v>
      </c>
      <c r="M839" s="229" t="s">
        <v>658</v>
      </c>
      <c r="N839" s="229" t="s">
        <v>115</v>
      </c>
      <c r="O839" s="229">
        <v>41386</v>
      </c>
      <c r="P839" s="294" t="s">
        <v>5347</v>
      </c>
      <c r="Q839" s="330" t="s">
        <v>5348</v>
      </c>
      <c r="R839" s="255" t="s">
        <v>5349</v>
      </c>
      <c r="S839" s="258"/>
    </row>
    <row r="840" customHeight="1" spans="1:19">
      <c r="A840" s="229">
        <v>828</v>
      </c>
      <c r="B840" s="288" t="s">
        <v>5350</v>
      </c>
      <c r="C840" s="288" t="s">
        <v>5350</v>
      </c>
      <c r="D840" s="291" t="s">
        <v>5351</v>
      </c>
      <c r="E840" s="230">
        <f>VLOOKUP(B840,'NEW JARAK'!$B$2:$H$19998,7,FALSE)</f>
        <v>37.4</v>
      </c>
      <c r="F840" s="232" t="str">
        <f>VLOOKUP(G840,'AREA SPV &amp; AM'!$J$7:$K$22,2,FALSE)</f>
        <v>Asep Setiawan</v>
      </c>
      <c r="G840" s="229" t="s">
        <v>134</v>
      </c>
      <c r="H840" s="232" t="str">
        <f>VLOOKUP(I840,'AREA SPV &amp; AM'!$B$7:$C$88,2,FALSE)</f>
        <v>Toto Yunianto</v>
      </c>
      <c r="I840" s="229" t="s">
        <v>135</v>
      </c>
      <c r="J840" s="298">
        <v>44469</v>
      </c>
      <c r="K840" s="291" t="s">
        <v>5352</v>
      </c>
      <c r="L840" s="229" t="s">
        <v>2411</v>
      </c>
      <c r="M840" s="229" t="s">
        <v>1543</v>
      </c>
      <c r="N840" s="229" t="s">
        <v>115</v>
      </c>
      <c r="O840" s="229">
        <v>41361</v>
      </c>
      <c r="P840" s="294" t="s">
        <v>5353</v>
      </c>
      <c r="Q840" s="330" t="s">
        <v>5354</v>
      </c>
      <c r="R840" s="255" t="s">
        <v>5355</v>
      </c>
      <c r="S840" s="258"/>
    </row>
    <row r="841" customHeight="1" spans="1:19">
      <c r="A841" s="229">
        <v>829</v>
      </c>
      <c r="B841" s="288" t="s">
        <v>5356</v>
      </c>
      <c r="C841" s="288" t="s">
        <v>5356</v>
      </c>
      <c r="D841" s="291" t="s">
        <v>5357</v>
      </c>
      <c r="E841" s="230">
        <f>VLOOKUP(B841,'NEW JARAK'!$B$2:$H$19998,7,FALSE)</f>
        <v>64.2</v>
      </c>
      <c r="F841" s="232" t="str">
        <f>VLOOKUP(G841,'AREA SPV &amp; AM'!$J$7:$K$22,2,FALSE)</f>
        <v>Suharno</v>
      </c>
      <c r="G841" s="229" t="s">
        <v>78</v>
      </c>
      <c r="H841" s="232" t="str">
        <f>VLOOKUP(I841,'AREA SPV &amp; AM'!$B$7:$C$88,2,FALSE)</f>
        <v>Rizki Hikmatul Rahmawan</v>
      </c>
      <c r="I841" s="229" t="s">
        <v>120</v>
      </c>
      <c r="J841" s="298">
        <v>44469</v>
      </c>
      <c r="K841" s="291" t="s">
        <v>5358</v>
      </c>
      <c r="L841" s="229" t="s">
        <v>466</v>
      </c>
      <c r="M841" s="229" t="s">
        <v>107</v>
      </c>
      <c r="N841" s="229" t="s">
        <v>38</v>
      </c>
      <c r="O841" s="229">
        <v>17148</v>
      </c>
      <c r="P841" s="294" t="s">
        <v>5359</v>
      </c>
      <c r="Q841" s="330" t="s">
        <v>5360</v>
      </c>
      <c r="R841" s="255" t="s">
        <v>5361</v>
      </c>
      <c r="S841" s="258"/>
    </row>
    <row r="842" customHeight="1" spans="1:19">
      <c r="A842" s="229">
        <v>830</v>
      </c>
      <c r="B842" s="288" t="s">
        <v>5362</v>
      </c>
      <c r="C842" s="288" t="s">
        <v>5362</v>
      </c>
      <c r="D842" s="291" t="s">
        <v>5363</v>
      </c>
      <c r="E842" s="230">
        <f>VLOOKUP(B842,'NEW JARAK'!$B$2:$H$19998,7,FALSE)</f>
        <v>68.6</v>
      </c>
      <c r="F842" s="232" t="str">
        <f>VLOOKUP(G842,'AREA SPV &amp; AM'!$J$7:$K$22,2,FALSE)</f>
        <v>Asep Setiawan</v>
      </c>
      <c r="G842" s="229" t="s">
        <v>134</v>
      </c>
      <c r="H842" s="232" t="str">
        <f>VLOOKUP(I842,'AREA SPV &amp; AM'!$B$7:$C$88,2,FALSE)</f>
        <v>Toto Yunianto</v>
      </c>
      <c r="I842" s="229" t="s">
        <v>135</v>
      </c>
      <c r="J842" s="298">
        <v>44471</v>
      </c>
      <c r="K842" s="291" t="s">
        <v>5364</v>
      </c>
      <c r="L842" s="229" t="s">
        <v>5363</v>
      </c>
      <c r="M842" s="229" t="s">
        <v>769</v>
      </c>
      <c r="N842" s="229" t="s">
        <v>236</v>
      </c>
      <c r="O842" s="229">
        <v>41257</v>
      </c>
      <c r="P842" s="294" t="s">
        <v>5365</v>
      </c>
      <c r="Q842" s="254" t="s">
        <v>5366</v>
      </c>
      <c r="R842" s="255" t="s">
        <v>5367</v>
      </c>
      <c r="S842" s="258"/>
    </row>
    <row r="843" customHeight="1" spans="1:19">
      <c r="A843" s="229">
        <v>831</v>
      </c>
      <c r="B843" s="288" t="s">
        <v>5368</v>
      </c>
      <c r="C843" s="288" t="s">
        <v>5368</v>
      </c>
      <c r="D843" s="291" t="s">
        <v>5369</v>
      </c>
      <c r="E843" s="230">
        <f>VLOOKUP(B843,'NEW JARAK'!$B$2:$H$19998,7,FALSE)</f>
        <v>69.4</v>
      </c>
      <c r="F843" s="232" t="str">
        <f>VLOOKUP(G843,'AREA SPV &amp; AM'!$J$7:$K$22,2,FALSE)</f>
        <v>Sony Tri Caksono</v>
      </c>
      <c r="G843" s="229" t="s">
        <v>164</v>
      </c>
      <c r="H843" s="232" t="str">
        <f>VLOOKUP(I843,'AREA SPV &amp; AM'!$B$7:$C$88,2,FALSE)</f>
        <v>Ali Mustopa</v>
      </c>
      <c r="I843" s="229" t="s">
        <v>165</v>
      </c>
      <c r="J843" s="298">
        <v>44471</v>
      </c>
      <c r="K843" s="291" t="s">
        <v>5370</v>
      </c>
      <c r="L843" s="229" t="s">
        <v>129</v>
      </c>
      <c r="M843" s="229" t="s">
        <v>57</v>
      </c>
      <c r="N843" s="229" t="s">
        <v>38</v>
      </c>
      <c r="O843" s="229">
        <v>17134</v>
      </c>
      <c r="P843" s="294" t="s">
        <v>5371</v>
      </c>
      <c r="Q843" s="330" t="s">
        <v>5372</v>
      </c>
      <c r="R843" s="255" t="s">
        <v>5373</v>
      </c>
      <c r="S843" s="258"/>
    </row>
    <row r="844" customHeight="1" spans="1:19">
      <c r="A844" s="229">
        <v>832</v>
      </c>
      <c r="B844" s="288" t="s">
        <v>5374</v>
      </c>
      <c r="C844" s="288" t="s">
        <v>5374</v>
      </c>
      <c r="D844" s="291" t="s">
        <v>5375</v>
      </c>
      <c r="E844" s="230">
        <f>VLOOKUP(B844,'NEW JARAK'!$B$2:$H$19998,7,FALSE)</f>
        <v>27</v>
      </c>
      <c r="F844" s="232" t="str">
        <f>VLOOKUP(G844,'AREA SPV &amp; AM'!$J$7:$K$22,2,FALSE)</f>
        <v>Elan Ruslaeni</v>
      </c>
      <c r="G844" s="229" t="s">
        <v>360</v>
      </c>
      <c r="H844" s="232" t="str">
        <f>VLOOKUP(I844,'AREA SPV &amp; AM'!$B$7:$C$88,2,FALSE)</f>
        <v>Irfan Maulana</v>
      </c>
      <c r="I844" s="229" t="s">
        <v>361</v>
      </c>
      <c r="J844" s="298">
        <v>44484</v>
      </c>
      <c r="K844" s="291" t="s">
        <v>5376</v>
      </c>
      <c r="L844" s="229" t="s">
        <v>545</v>
      </c>
      <c r="M844" s="229" t="s">
        <v>208</v>
      </c>
      <c r="N844" s="229" t="s">
        <v>115</v>
      </c>
      <c r="O844" s="229">
        <v>41313</v>
      </c>
      <c r="P844" s="294" t="s">
        <v>5377</v>
      </c>
      <c r="Q844" s="254" t="s">
        <v>5378</v>
      </c>
      <c r="R844" s="255" t="s">
        <v>5379</v>
      </c>
      <c r="S844" s="258"/>
    </row>
    <row r="845" customHeight="1" spans="1:19">
      <c r="A845" s="229">
        <v>833</v>
      </c>
      <c r="B845" s="288" t="s">
        <v>5380</v>
      </c>
      <c r="C845" s="288" t="s">
        <v>5380</v>
      </c>
      <c r="D845" s="291" t="s">
        <v>5381</v>
      </c>
      <c r="E845" s="230">
        <f>VLOOKUP(B845,'NEW JARAK'!$B$2:$H$19998,7,FALSE)</f>
        <v>56.4</v>
      </c>
      <c r="F845" s="232" t="str">
        <f>VLOOKUP(G845,'AREA SPV &amp; AM'!$J$7:$K$22,2,FALSE)</f>
        <v>Elan Ruslaeni</v>
      </c>
      <c r="G845" s="229" t="s">
        <v>360</v>
      </c>
      <c r="H845" s="232" t="str">
        <f>VLOOKUP(I845,'AREA SPV &amp; AM'!$B$7:$C$88,2,FALSE)</f>
        <v>Irfan Maulana</v>
      </c>
      <c r="I845" s="229" t="s">
        <v>361</v>
      </c>
      <c r="J845" s="298">
        <v>44485</v>
      </c>
      <c r="K845" s="291" t="s">
        <v>5382</v>
      </c>
      <c r="L845" s="229" t="s">
        <v>4309</v>
      </c>
      <c r="M845" s="229" t="s">
        <v>336</v>
      </c>
      <c r="N845" s="229" t="s">
        <v>49</v>
      </c>
      <c r="O845" s="229">
        <v>17330</v>
      </c>
      <c r="P845" s="294" t="s">
        <v>5383</v>
      </c>
      <c r="Q845" s="330" t="s">
        <v>5384</v>
      </c>
      <c r="R845" s="255" t="s">
        <v>5385</v>
      </c>
      <c r="S845" s="258"/>
    </row>
    <row r="846" customHeight="1" spans="1:19">
      <c r="A846" s="229">
        <v>834</v>
      </c>
      <c r="B846" s="288" t="s">
        <v>5386</v>
      </c>
      <c r="C846" s="288" t="s">
        <v>5386</v>
      </c>
      <c r="D846" s="291" t="s">
        <v>5387</v>
      </c>
      <c r="E846" s="230">
        <f>VLOOKUP(B846,'NEW JARAK'!$B$2:$H$19998,7,FALSE)</f>
        <v>33.7</v>
      </c>
      <c r="F846" s="232" t="str">
        <f>VLOOKUP(G846,'AREA SPV &amp; AM'!$J$7:$K$22,2,FALSE)</f>
        <v>Asep Setiawan</v>
      </c>
      <c r="G846" s="229" t="s">
        <v>134</v>
      </c>
      <c r="H846" s="232" t="str">
        <f>VLOOKUP(I846,'AREA SPV &amp; AM'!$B$7:$C$88,2,FALSE)</f>
        <v>Toto Yunianto</v>
      </c>
      <c r="I846" s="229" t="s">
        <v>135</v>
      </c>
      <c r="J846" s="298">
        <v>44500</v>
      </c>
      <c r="K846" s="291" t="s">
        <v>5388</v>
      </c>
      <c r="L846" s="229" t="s">
        <v>5389</v>
      </c>
      <c r="M846" s="229" t="s">
        <v>948</v>
      </c>
      <c r="N846" s="229" t="s">
        <v>236</v>
      </c>
      <c r="O846" s="229">
        <v>41259</v>
      </c>
      <c r="P846" s="294" t="s">
        <v>5390</v>
      </c>
      <c r="Q846" s="330" t="s">
        <v>5391</v>
      </c>
      <c r="R846" s="255" t="s">
        <v>5392</v>
      </c>
      <c r="S846" s="258"/>
    </row>
    <row r="847" customHeight="1" spans="1:19">
      <c r="A847" s="229">
        <v>835</v>
      </c>
      <c r="B847" s="288" t="s">
        <v>5393</v>
      </c>
      <c r="C847" s="288" t="s">
        <v>5393</v>
      </c>
      <c r="D847" s="291" t="s">
        <v>5394</v>
      </c>
      <c r="E847" s="230">
        <f>VLOOKUP(B847,'NEW JARAK'!$B$2:$H$19998,7,FALSE)</f>
        <v>55.7</v>
      </c>
      <c r="F847" s="232" t="str">
        <f>VLOOKUP(G847,'AREA SPV &amp; AM'!$J$7:$K$22,2,FALSE)</f>
        <v>Rochmad Rochmadon</v>
      </c>
      <c r="G847" s="229" t="s">
        <v>312</v>
      </c>
      <c r="H847" s="232" t="str">
        <f>VLOOKUP(I847,'AREA SPV &amp; AM'!$B$7:$C$88,2,FALSE)</f>
        <v>Razief Noor Alhijarah</v>
      </c>
      <c r="I847" s="229" t="s">
        <v>313</v>
      </c>
      <c r="J847" s="298">
        <v>44521</v>
      </c>
      <c r="K847" s="291" t="s">
        <v>5395</v>
      </c>
      <c r="L847" s="229" t="s">
        <v>5396</v>
      </c>
      <c r="M847" s="229" t="s">
        <v>5396</v>
      </c>
      <c r="N847" s="229" t="s">
        <v>236</v>
      </c>
      <c r="O847" s="229">
        <v>41254</v>
      </c>
      <c r="P847" s="294" t="s">
        <v>5397</v>
      </c>
      <c r="Q847" s="330" t="s">
        <v>5398</v>
      </c>
      <c r="R847" s="255" t="s">
        <v>5399</v>
      </c>
      <c r="S847" s="258"/>
    </row>
    <row r="848" customHeight="1" spans="1:19">
      <c r="A848" s="229">
        <v>836</v>
      </c>
      <c r="B848" s="288" t="s">
        <v>5400</v>
      </c>
      <c r="C848" s="288" t="s">
        <v>5400</v>
      </c>
      <c r="D848" s="291" t="s">
        <v>671</v>
      </c>
      <c r="E848" s="230">
        <f>VLOOKUP(B848,'NEW JARAK'!$B$2:$H$19998,7,FALSE)</f>
        <v>57.3</v>
      </c>
      <c r="F848" s="232" t="str">
        <f>VLOOKUP(G848,'AREA SPV &amp; AM'!$J$7:$K$22,2,FALSE)</f>
        <v>Elan Ruslaeni</v>
      </c>
      <c r="G848" s="229" t="s">
        <v>360</v>
      </c>
      <c r="H848" s="232" t="str">
        <f>VLOOKUP(I848,'AREA SPV &amp; AM'!$B$7:$C$88,2,FALSE)</f>
        <v>Irfan Maulana</v>
      </c>
      <c r="I848" s="229" t="s">
        <v>361</v>
      </c>
      <c r="J848" s="298">
        <v>44529</v>
      </c>
      <c r="K848" s="291" t="s">
        <v>5401</v>
      </c>
      <c r="L848" s="229" t="s">
        <v>5402</v>
      </c>
      <c r="M848" s="229" t="s">
        <v>48</v>
      </c>
      <c r="N848" s="229" t="s">
        <v>49</v>
      </c>
      <c r="O848" s="229">
        <v>17510</v>
      </c>
      <c r="P848" s="254" t="s">
        <v>5403</v>
      </c>
      <c r="Q848" s="330" t="s">
        <v>5404</v>
      </c>
      <c r="R848" s="255" t="s">
        <v>5405</v>
      </c>
      <c r="S848" s="258"/>
    </row>
    <row r="849" customHeight="1" spans="1:19">
      <c r="A849" s="229">
        <v>837</v>
      </c>
      <c r="B849" s="288" t="s">
        <v>5406</v>
      </c>
      <c r="C849" s="288" t="s">
        <v>5406</v>
      </c>
      <c r="D849" s="291" t="s">
        <v>5407</v>
      </c>
      <c r="E849" s="230">
        <f>VLOOKUP(B849,'NEW JARAK'!$B$2:$H$19998,7,FALSE)</f>
        <v>43.1</v>
      </c>
      <c r="F849" s="232" t="str">
        <f>VLOOKUP(G849,'AREA SPV &amp; AM'!$J$7:$K$22,2,FALSE)</f>
        <v>Triyono Bin Yoso Pawiro</v>
      </c>
      <c r="G849" s="229" t="s">
        <v>33</v>
      </c>
      <c r="H849" s="232" t="str">
        <f>VLOOKUP(I849,'AREA SPV &amp; AM'!$B$7:$C$88,2,FALSE)</f>
        <v>Agus Piali</v>
      </c>
      <c r="I849" s="229" t="s">
        <v>34</v>
      </c>
      <c r="J849" s="298">
        <v>44548</v>
      </c>
      <c r="K849" s="291" t="s">
        <v>5408</v>
      </c>
      <c r="L849" s="229" t="s">
        <v>2743</v>
      </c>
      <c r="M849" s="229" t="s">
        <v>1215</v>
      </c>
      <c r="N849" s="229" t="s">
        <v>115</v>
      </c>
      <c r="O849" s="229">
        <v>41352</v>
      </c>
      <c r="P849" s="254" t="s">
        <v>5409</v>
      </c>
      <c r="Q849" s="254" t="s">
        <v>5410</v>
      </c>
      <c r="R849" s="255" t="s">
        <v>5411</v>
      </c>
      <c r="S849" s="258"/>
    </row>
    <row r="850" customHeight="1" spans="1:19">
      <c r="A850" s="229">
        <v>838</v>
      </c>
      <c r="B850" s="288" t="s">
        <v>5412</v>
      </c>
      <c r="C850" s="288" t="s">
        <v>5412</v>
      </c>
      <c r="D850" s="291" t="s">
        <v>5413</v>
      </c>
      <c r="E850" s="230">
        <f>VLOOKUP(B850,'NEW JARAK'!$B$2:$H$19998,7,FALSE)</f>
        <v>28.1</v>
      </c>
      <c r="F850" s="232" t="str">
        <f>VLOOKUP(G850,'AREA SPV &amp; AM'!$J$7:$K$22,2,FALSE)</f>
        <v>Asep Setiawan</v>
      </c>
      <c r="G850" s="229" t="s">
        <v>134</v>
      </c>
      <c r="H850" s="232" t="str">
        <f>VLOOKUP(I850,'AREA SPV &amp; AM'!$B$7:$C$88,2,FALSE)</f>
        <v>Toto Yunianto</v>
      </c>
      <c r="I850" s="229" t="s">
        <v>135</v>
      </c>
      <c r="J850" s="298">
        <v>44553</v>
      </c>
      <c r="K850" s="291" t="s">
        <v>5414</v>
      </c>
      <c r="L850" s="229" t="s">
        <v>2242</v>
      </c>
      <c r="M850" s="229" t="s">
        <v>352</v>
      </c>
      <c r="N850" s="229" t="s">
        <v>353</v>
      </c>
      <c r="O850" s="229">
        <v>41152</v>
      </c>
      <c r="P850" s="294" t="s">
        <v>5415</v>
      </c>
      <c r="Q850" s="330" t="s">
        <v>5416</v>
      </c>
      <c r="R850" s="255" t="s">
        <v>5417</v>
      </c>
      <c r="S850" s="258"/>
    </row>
    <row r="851" customHeight="1" spans="1:19">
      <c r="A851" s="229">
        <v>839</v>
      </c>
      <c r="B851" s="288" t="s">
        <v>5418</v>
      </c>
      <c r="C851" s="288" t="s">
        <v>5418</v>
      </c>
      <c r="D851" s="291" t="s">
        <v>5419</v>
      </c>
      <c r="E851" s="230">
        <f>VLOOKUP(B851,'NEW JARAK'!$B$2:$H$19998,7,FALSE)</f>
        <v>59.2</v>
      </c>
      <c r="F851" s="232" t="str">
        <f>VLOOKUP(G851,'AREA SPV &amp; AM'!$J$7:$K$22,2,FALSE)</f>
        <v>Triyono Bin Yoso Pawiro</v>
      </c>
      <c r="G851" s="229" t="s">
        <v>33</v>
      </c>
      <c r="H851" s="232" t="str">
        <f>VLOOKUP(I851,'AREA SPV &amp; AM'!$B$7:$C$88,2,FALSE)</f>
        <v>Agus Piali</v>
      </c>
      <c r="I851" s="229" t="s">
        <v>34</v>
      </c>
      <c r="J851" s="298">
        <v>44559</v>
      </c>
      <c r="K851" s="291" t="s">
        <v>5420</v>
      </c>
      <c r="L851" s="229" t="s">
        <v>3168</v>
      </c>
      <c r="M851" s="229" t="s">
        <v>858</v>
      </c>
      <c r="N851" s="229" t="s">
        <v>49</v>
      </c>
      <c r="O851" s="229">
        <v>17340</v>
      </c>
      <c r="P851" s="294" t="s">
        <v>5421</v>
      </c>
      <c r="Q851" s="330" t="s">
        <v>5422</v>
      </c>
      <c r="R851" s="255" t="s">
        <v>5423</v>
      </c>
      <c r="S851" s="258"/>
    </row>
    <row r="852" customHeight="1" spans="1:19">
      <c r="A852" s="229">
        <v>840</v>
      </c>
      <c r="B852" s="288" t="s">
        <v>5424</v>
      </c>
      <c r="C852" s="288" t="s">
        <v>5424</v>
      </c>
      <c r="D852" s="291" t="s">
        <v>5425</v>
      </c>
      <c r="E852" s="230">
        <f>VLOOKUP(B852,'NEW JARAK'!$B$2:$H$19998,7,FALSE)</f>
        <v>60</v>
      </c>
      <c r="F852" s="232" t="str">
        <f>VLOOKUP(G852,'AREA SPV &amp; AM'!$J$7:$K$22,2,FALSE)</f>
        <v>Triyono Bin Yoso Pawiro</v>
      </c>
      <c r="G852" s="229" t="s">
        <v>33</v>
      </c>
      <c r="H852" s="232" t="str">
        <f>VLOOKUP(I852,'AREA SPV &amp; AM'!$B$7:$C$88,2,FALSE)</f>
        <v>Agus Piali</v>
      </c>
      <c r="I852" s="229" t="s">
        <v>34</v>
      </c>
      <c r="J852" s="298">
        <v>44560</v>
      </c>
      <c r="K852" s="291" t="s">
        <v>5426</v>
      </c>
      <c r="L852" s="229" t="s">
        <v>65</v>
      </c>
      <c r="M852" s="229" t="s">
        <v>5427</v>
      </c>
      <c r="N852" s="229" t="s">
        <v>38</v>
      </c>
      <c r="O852" s="229">
        <v>17115</v>
      </c>
      <c r="P852" s="254" t="s">
        <v>5428</v>
      </c>
      <c r="Q852" s="254" t="s">
        <v>5429</v>
      </c>
      <c r="R852" s="255" t="s">
        <v>5430</v>
      </c>
      <c r="S852" s="258"/>
    </row>
    <row r="853" customHeight="1" spans="1:19">
      <c r="A853" s="229">
        <v>841</v>
      </c>
      <c r="B853" s="288" t="s">
        <v>5431</v>
      </c>
      <c r="C853" s="288" t="s">
        <v>5431</v>
      </c>
      <c r="D853" s="291" t="s">
        <v>5432</v>
      </c>
      <c r="E853" s="230">
        <f>VLOOKUP(B853,'NEW JARAK'!$B$2:$H$19998,7,FALSE)</f>
        <v>32.4</v>
      </c>
      <c r="F853" s="232" t="str">
        <f>VLOOKUP(G853,'AREA SPV &amp; AM'!$J$7:$K$22,2,FALSE)</f>
        <v>Rochmad Rochmadon</v>
      </c>
      <c r="G853" s="229" t="s">
        <v>312</v>
      </c>
      <c r="H853" s="232" t="str">
        <f>VLOOKUP(I853,'AREA SPV &amp; AM'!$B$7:$C$88,2,FALSE)</f>
        <v>Razief Noor Alhijarah</v>
      </c>
      <c r="I853" s="229" t="s">
        <v>313</v>
      </c>
      <c r="J853" s="298">
        <v>44561</v>
      </c>
      <c r="K853" s="291" t="s">
        <v>5433</v>
      </c>
      <c r="L853" s="229" t="s">
        <v>1113</v>
      </c>
      <c r="M853" s="229" t="s">
        <v>322</v>
      </c>
      <c r="N853" s="229" t="s">
        <v>115</v>
      </c>
      <c r="O853" s="229">
        <v>41630</v>
      </c>
      <c r="P853" s="294" t="s">
        <v>5434</v>
      </c>
      <c r="Q853" s="330" t="s">
        <v>5435</v>
      </c>
      <c r="R853" s="255" t="s">
        <v>5436</v>
      </c>
      <c r="S853" s="258"/>
    </row>
    <row r="854" customHeight="1" spans="1:19">
      <c r="A854" s="229">
        <v>842</v>
      </c>
      <c r="B854" s="288" t="s">
        <v>5437</v>
      </c>
      <c r="C854" s="288" t="s">
        <v>5438</v>
      </c>
      <c r="D854" s="291" t="s">
        <v>5439</v>
      </c>
      <c r="E854" s="230">
        <f>VLOOKUP(B854,'NEW JARAK'!$B$2:$H$19998,7,FALSE)</f>
        <v>56.9</v>
      </c>
      <c r="F854" s="232" t="e">
        <f>VLOOKUP(G854,'AREA SPV &amp; AM'!$J$7:$K$22,2,FALSE)</f>
        <v>#N/A</v>
      </c>
      <c r="G854" s="229" t="e">
        <v>#N/A</v>
      </c>
      <c r="H854" s="232" t="e">
        <f>VLOOKUP(I854,'AREA SPV &amp; AM'!$B$7:$C$88,2,FALSE)</f>
        <v>#N/A</v>
      </c>
      <c r="I854" s="229" t="e">
        <v>#N/A</v>
      </c>
      <c r="J854" s="298">
        <v>44581</v>
      </c>
      <c r="K854" s="291" t="s">
        <v>5440</v>
      </c>
      <c r="L854" s="229" t="s">
        <v>516</v>
      </c>
      <c r="M854" s="229" t="s">
        <v>291</v>
      </c>
      <c r="N854" s="229" t="s">
        <v>49</v>
      </c>
      <c r="O854" s="229">
        <v>17520</v>
      </c>
      <c r="P854" s="294" t="s">
        <v>5441</v>
      </c>
      <c r="Q854" s="254" t="s">
        <v>5442</v>
      </c>
      <c r="R854" s="255" t="s">
        <v>5443</v>
      </c>
      <c r="S854" s="258"/>
    </row>
    <row r="855" customHeight="1" spans="1:19">
      <c r="A855" s="229">
        <v>843</v>
      </c>
      <c r="B855" s="296" t="s">
        <v>5444</v>
      </c>
      <c r="C855" s="296" t="s">
        <v>5444</v>
      </c>
      <c r="D855" s="297" t="s">
        <v>5445</v>
      </c>
      <c r="E855" s="230">
        <f>VLOOKUP(B855,'NEW JARAK'!$B$2:$H$19998,7,FALSE)</f>
        <v>33.1</v>
      </c>
      <c r="F855" s="232" t="str">
        <f>VLOOKUP(G855,'AREA SPV &amp; AM'!$J$7:$K$22,2,FALSE)</f>
        <v>Triyono Bin Yoso Pawiro</v>
      </c>
      <c r="G855" s="229" t="s">
        <v>33</v>
      </c>
      <c r="H855" s="232" t="str">
        <f>VLOOKUP(I855,'AREA SPV &amp; AM'!$B$7:$C$88,2,FALSE)</f>
        <v>Agus Piali</v>
      </c>
      <c r="I855" s="229" t="s">
        <v>34</v>
      </c>
      <c r="J855" s="298">
        <v>44589</v>
      </c>
      <c r="K855" s="291" t="s">
        <v>5446</v>
      </c>
      <c r="L855" s="229" t="s">
        <v>1113</v>
      </c>
      <c r="M855" s="229" t="s">
        <v>322</v>
      </c>
      <c r="N855" s="229" t="s">
        <v>115</v>
      </c>
      <c r="O855" s="229">
        <v>41360</v>
      </c>
      <c r="P855" s="294" t="s">
        <v>5447</v>
      </c>
      <c r="Q855" s="330" t="s">
        <v>5448</v>
      </c>
      <c r="R855" s="255" t="s">
        <v>5449</v>
      </c>
      <c r="S855" s="258"/>
    </row>
    <row r="856" customHeight="1" spans="1:19">
      <c r="A856" s="229">
        <v>844</v>
      </c>
      <c r="B856" s="288" t="s">
        <v>5450</v>
      </c>
      <c r="C856" s="288" t="s">
        <v>5450</v>
      </c>
      <c r="D856" s="291" t="s">
        <v>5451</v>
      </c>
      <c r="E856" s="230">
        <f>VLOOKUP(B856,'NEW JARAK'!$B$2:$H$19998,7,FALSE)</f>
        <v>15.2</v>
      </c>
      <c r="F856" s="232" t="str">
        <f>VLOOKUP(G856,'AREA SPV &amp; AM'!$J$7:$K$22,2,FALSE)</f>
        <v>Suharno</v>
      </c>
      <c r="G856" s="229" t="s">
        <v>78</v>
      </c>
      <c r="H856" s="232" t="str">
        <f>VLOOKUP(I856,'AREA SPV &amp; AM'!$B$7:$C$88,2,FALSE)</f>
        <v>Rizki Hikmatul Rahmawan</v>
      </c>
      <c r="I856" s="229" t="s">
        <v>120</v>
      </c>
      <c r="J856" s="298">
        <v>44592</v>
      </c>
      <c r="K856" s="291" t="s">
        <v>5452</v>
      </c>
      <c r="L856" s="229" t="s">
        <v>5453</v>
      </c>
      <c r="M856" s="229" t="s">
        <v>5077</v>
      </c>
      <c r="N856" s="229" t="s">
        <v>115</v>
      </c>
      <c r="O856" s="229">
        <v>41372</v>
      </c>
      <c r="P856" s="294" t="s">
        <v>5454</v>
      </c>
      <c r="Q856" s="330" t="s">
        <v>5455</v>
      </c>
      <c r="R856" s="255" t="s">
        <v>5456</v>
      </c>
      <c r="S856" s="258"/>
    </row>
    <row r="857" customHeight="1" spans="1:20">
      <c r="A857" s="229">
        <v>845</v>
      </c>
      <c r="B857" s="288" t="s">
        <v>5457</v>
      </c>
      <c r="C857" s="288" t="s">
        <v>5457</v>
      </c>
      <c r="D857" s="291" t="s">
        <v>5458</v>
      </c>
      <c r="E857" s="230">
        <f>VLOOKUP(B857,'NEW JARAK'!$B$2:$H$19998,7,FALSE)</f>
        <v>68.1</v>
      </c>
      <c r="F857" s="232" t="str">
        <f>VLOOKUP(G857,'AREA SPV &amp; AM'!$J$7:$K$22,2,FALSE)</f>
        <v>Triyono Bin Yoso Pawiro</v>
      </c>
      <c r="G857" s="229" t="s">
        <v>33</v>
      </c>
      <c r="H857" s="232" t="str">
        <f>VLOOKUP(I857,'AREA SPV &amp; AM'!$B$7:$C$88,2,FALSE)</f>
        <v>Agus Piali</v>
      </c>
      <c r="I857" s="229" t="s">
        <v>34</v>
      </c>
      <c r="J857" s="298">
        <v>44596</v>
      </c>
      <c r="K857" s="291" t="s">
        <v>5459</v>
      </c>
      <c r="L857" s="229" t="s">
        <v>5458</v>
      </c>
      <c r="M857" s="229" t="s">
        <v>922</v>
      </c>
      <c r="N857" s="229" t="s">
        <v>236</v>
      </c>
      <c r="O857" s="229">
        <v>41287</v>
      </c>
      <c r="P857" s="294" t="s">
        <v>5460</v>
      </c>
      <c r="Q857" s="330" t="s">
        <v>5461</v>
      </c>
      <c r="R857" s="255" t="s">
        <v>5462</v>
      </c>
      <c r="S857" s="258"/>
      <c r="T857" s="209"/>
    </row>
    <row r="858" customHeight="1" spans="1:20">
      <c r="A858" s="229">
        <v>846</v>
      </c>
      <c r="B858" s="288" t="s">
        <v>5463</v>
      </c>
      <c r="C858" s="288" t="s">
        <v>5463</v>
      </c>
      <c r="D858" s="291" t="s">
        <v>5464</v>
      </c>
      <c r="E858" s="230">
        <f>VLOOKUP(B858,'NEW JARAK'!$B$2:$H$19998,7,FALSE)</f>
        <v>56</v>
      </c>
      <c r="F858" s="232" t="str">
        <f>VLOOKUP(G858,'AREA SPV &amp; AM'!$J$7:$K$22,2,FALSE)</f>
        <v>Rochmad Rochmadon</v>
      </c>
      <c r="G858" s="229" t="s">
        <v>312</v>
      </c>
      <c r="H858" s="232" t="str">
        <f>VLOOKUP(I858,'AREA SPV &amp; AM'!$B$7:$C$88,2,FALSE)</f>
        <v>Razief Noor Alhijarah</v>
      </c>
      <c r="I858" s="229" t="s">
        <v>313</v>
      </c>
      <c r="J858" s="298">
        <v>44602</v>
      </c>
      <c r="K858" s="291" t="s">
        <v>5465</v>
      </c>
      <c r="L858" s="229" t="s">
        <v>5466</v>
      </c>
      <c r="M858" s="229" t="s">
        <v>48</v>
      </c>
      <c r="N858" s="229" t="s">
        <v>49</v>
      </c>
      <c r="O858" s="229">
        <v>17510</v>
      </c>
      <c r="P858" s="294" t="s">
        <v>5467</v>
      </c>
      <c r="Q858" s="330" t="s">
        <v>5468</v>
      </c>
      <c r="R858" s="255" t="s">
        <v>5469</v>
      </c>
      <c r="S858" s="258"/>
      <c r="T858" s="209"/>
    </row>
    <row r="859" customHeight="1" spans="1:20">
      <c r="A859" s="229">
        <v>847</v>
      </c>
      <c r="B859" s="288" t="s">
        <v>5470</v>
      </c>
      <c r="C859" s="288" t="s">
        <v>5470</v>
      </c>
      <c r="D859" s="291" t="s">
        <v>5471</v>
      </c>
      <c r="E859" s="230">
        <f>VLOOKUP(B859,'NEW JARAK'!$B$2:$H$19998,7,FALSE)</f>
        <v>65.8</v>
      </c>
      <c r="F859" s="232" t="str">
        <f>VLOOKUP(G859,'AREA SPV &amp; AM'!$J$7:$K$22,2,FALSE)</f>
        <v>Asep Setiawan</v>
      </c>
      <c r="G859" s="229" t="s">
        <v>134</v>
      </c>
      <c r="H859" s="232" t="str">
        <f>VLOOKUP(I859,'AREA SPV &amp; AM'!$B$7:$C$88,2,FALSE)</f>
        <v>Toto Yunianto</v>
      </c>
      <c r="I859" s="229" t="s">
        <v>135</v>
      </c>
      <c r="J859" s="298">
        <v>44615</v>
      </c>
      <c r="K859" s="291" t="s">
        <v>5472</v>
      </c>
      <c r="L859" s="229" t="s">
        <v>5473</v>
      </c>
      <c r="M859" s="229" t="s">
        <v>235</v>
      </c>
      <c r="N859" s="229" t="s">
        <v>236</v>
      </c>
      <c r="O859" s="229">
        <v>41281</v>
      </c>
      <c r="P859" s="294" t="s">
        <v>5474</v>
      </c>
      <c r="Q859" s="330" t="s">
        <v>5475</v>
      </c>
      <c r="R859" s="255" t="s">
        <v>5476</v>
      </c>
      <c r="S859" s="258"/>
      <c r="T859" s="209"/>
    </row>
    <row r="860" customHeight="1" spans="1:20">
      <c r="A860" s="229">
        <v>848</v>
      </c>
      <c r="B860" s="288" t="s">
        <v>5477</v>
      </c>
      <c r="C860" s="288" t="s">
        <v>5477</v>
      </c>
      <c r="D860" s="291" t="s">
        <v>5478</v>
      </c>
      <c r="E860" s="230">
        <f>VLOOKUP(B860,'NEW JARAK'!$B$2:$H$19998,7,FALSE)</f>
        <v>59</v>
      </c>
      <c r="F860" s="232" t="str">
        <f>VLOOKUP(G860,'AREA SPV &amp; AM'!$J$7:$K$22,2,FALSE)</f>
        <v>Asep Setiawan</v>
      </c>
      <c r="G860" s="229" t="s">
        <v>134</v>
      </c>
      <c r="H860" s="232" t="str">
        <f>VLOOKUP(I860,'AREA SPV &amp; AM'!$B$7:$C$88,2,FALSE)</f>
        <v>Toto Yunianto</v>
      </c>
      <c r="I860" s="229" t="s">
        <v>135</v>
      </c>
      <c r="J860" s="298">
        <v>44616</v>
      </c>
      <c r="K860" s="291" t="s">
        <v>5479</v>
      </c>
      <c r="L860" s="229" t="s">
        <v>1145</v>
      </c>
      <c r="M860" s="229" t="s">
        <v>1740</v>
      </c>
      <c r="N860" s="229" t="s">
        <v>49</v>
      </c>
      <c r="O860" s="229">
        <v>17530</v>
      </c>
      <c r="P860" s="294" t="s">
        <v>5480</v>
      </c>
      <c r="Q860" s="330" t="s">
        <v>5481</v>
      </c>
      <c r="R860" s="255" t="s">
        <v>5482</v>
      </c>
      <c r="S860" s="258"/>
      <c r="T860" s="209"/>
    </row>
    <row r="861" customHeight="1" spans="1:20">
      <c r="A861" s="229">
        <v>849</v>
      </c>
      <c r="B861" s="288" t="s">
        <v>5483</v>
      </c>
      <c r="C861" s="288" t="s">
        <v>5483</v>
      </c>
      <c r="D861" s="291" t="s">
        <v>5484</v>
      </c>
      <c r="E861" s="230">
        <f>VLOOKUP(B861,'NEW JARAK'!$B$2:$H$19998,7,FALSE)</f>
        <v>66.3</v>
      </c>
      <c r="F861" s="232" t="str">
        <f>VLOOKUP(G861,'AREA SPV &amp; AM'!$J$7:$K$22,2,FALSE)</f>
        <v>Suharno</v>
      </c>
      <c r="G861" s="229" t="s">
        <v>78</v>
      </c>
      <c r="H861" s="232" t="str">
        <f>VLOOKUP(I861,'AREA SPV &amp; AM'!$B$7:$C$88,2,FALSE)</f>
        <v>Priyan Muharofian</v>
      </c>
      <c r="I861" s="229" t="s">
        <v>79</v>
      </c>
      <c r="J861" s="298">
        <v>44638</v>
      </c>
      <c r="K861" s="291" t="s">
        <v>5485</v>
      </c>
      <c r="L861" s="229" t="s">
        <v>2149</v>
      </c>
      <c r="M861" s="229" t="s">
        <v>245</v>
      </c>
      <c r="N861" s="229" t="s">
        <v>38</v>
      </c>
      <c r="O861" s="229">
        <v>17156</v>
      </c>
      <c r="P861" s="294" t="s">
        <v>5486</v>
      </c>
      <c r="Q861" s="330" t="s">
        <v>5487</v>
      </c>
      <c r="R861" s="255" t="s">
        <v>5488</v>
      </c>
      <c r="S861" s="258"/>
      <c r="T861" s="209"/>
    </row>
    <row r="862" customHeight="1" spans="1:29">
      <c r="A862" s="229">
        <v>850</v>
      </c>
      <c r="B862" s="288" t="s">
        <v>5489</v>
      </c>
      <c r="C862" s="288" t="s">
        <v>5489</v>
      </c>
      <c r="D862" s="291" t="s">
        <v>5490</v>
      </c>
      <c r="E862" s="230">
        <f>VLOOKUP(B862,'NEW JARAK'!$B$2:$H$19998,7,FALSE)</f>
        <v>62.5</v>
      </c>
      <c r="F862" s="232" t="str">
        <f>VLOOKUP(G862,'AREA SPV &amp; AM'!$J$7:$K$22,2,FALSE)</f>
        <v>Suharno</v>
      </c>
      <c r="G862" s="229" t="s">
        <v>78</v>
      </c>
      <c r="H862" s="232" t="str">
        <f>VLOOKUP(I862,'AREA SPV &amp; AM'!$B$7:$C$88,2,FALSE)</f>
        <v>Rizki Hikmatul Rahmawan</v>
      </c>
      <c r="I862" s="229" t="s">
        <v>120</v>
      </c>
      <c r="J862" s="298">
        <v>44646</v>
      </c>
      <c r="K862" s="291" t="s">
        <v>5491</v>
      </c>
      <c r="L862" s="229" t="s">
        <v>5490</v>
      </c>
      <c r="M862" s="229" t="s">
        <v>1871</v>
      </c>
      <c r="N862" s="229" t="s">
        <v>236</v>
      </c>
      <c r="O862" s="229">
        <v>41265</v>
      </c>
      <c r="P862" s="294" t="s">
        <v>5492</v>
      </c>
      <c r="Q862" s="254" t="s">
        <v>5493</v>
      </c>
      <c r="R862" s="255" t="s">
        <v>5494</v>
      </c>
      <c r="S862" s="258"/>
      <c r="T862" s="209"/>
      <c r="AC862" s="300"/>
    </row>
    <row r="863" customHeight="1" spans="1:20">
      <c r="A863" s="229">
        <v>851</v>
      </c>
      <c r="B863" s="288" t="s">
        <v>5495</v>
      </c>
      <c r="C863" s="288" t="s">
        <v>5495</v>
      </c>
      <c r="D863" s="291" t="s">
        <v>5496</v>
      </c>
      <c r="E863" s="230">
        <f>VLOOKUP(B863,'NEW JARAK'!$B$2:$H$19998,7,FALSE)</f>
        <v>47.8</v>
      </c>
      <c r="F863" s="232" t="str">
        <f>VLOOKUP(G863,'AREA SPV &amp; AM'!$J$7:$K$22,2,FALSE)</f>
        <v>Edi Riswandi</v>
      </c>
      <c r="G863" s="229" t="s">
        <v>62</v>
      </c>
      <c r="H863" s="232" t="str">
        <f>VLOOKUP(I863,'AREA SPV &amp; AM'!$B$7:$C$88,2,FALSE)</f>
        <v>Nur Jamal</v>
      </c>
      <c r="I863" s="229" t="s">
        <v>63</v>
      </c>
      <c r="J863" s="298">
        <v>44657</v>
      </c>
      <c r="K863" s="291" t="s">
        <v>5497</v>
      </c>
      <c r="L863" s="229" t="s">
        <v>2046</v>
      </c>
      <c r="M863" s="229" t="s">
        <v>2046</v>
      </c>
      <c r="N863" s="229" t="s">
        <v>236</v>
      </c>
      <c r="O863" s="229">
        <v>41285</v>
      </c>
      <c r="P863" s="294" t="s">
        <v>5498</v>
      </c>
      <c r="Q863" s="330" t="s">
        <v>5499</v>
      </c>
      <c r="R863" s="255" t="s">
        <v>5500</v>
      </c>
      <c r="S863" s="258"/>
      <c r="T863" s="209"/>
    </row>
    <row r="864" customHeight="1" spans="1:20">
      <c r="A864" s="229">
        <v>852</v>
      </c>
      <c r="B864" s="288" t="s">
        <v>5501</v>
      </c>
      <c r="C864" s="288" t="s">
        <v>5501</v>
      </c>
      <c r="D864" s="291" t="s">
        <v>5502</v>
      </c>
      <c r="E864" s="230">
        <f>VLOOKUP(B864,'NEW JARAK'!$B$2:$H$19998,7,FALSE)</f>
        <v>69.6</v>
      </c>
      <c r="F864" s="232" t="str">
        <f>VLOOKUP(G864,'AREA SPV &amp; AM'!$J$7:$K$22,2,FALSE)</f>
        <v>Suharno</v>
      </c>
      <c r="G864" s="229" t="s">
        <v>78</v>
      </c>
      <c r="H864" s="232" t="str">
        <f>VLOOKUP(I864,'AREA SPV &amp; AM'!$B$7:$C$88,2,FALSE)</f>
        <v>Rizki Hikmatul Rahmawan</v>
      </c>
      <c r="I864" s="229" t="s">
        <v>120</v>
      </c>
      <c r="J864" s="298">
        <v>44676</v>
      </c>
      <c r="K864" s="291" t="s">
        <v>5503</v>
      </c>
      <c r="L864" s="229" t="s">
        <v>5504</v>
      </c>
      <c r="M864" s="229" t="s">
        <v>4695</v>
      </c>
      <c r="N864" s="229" t="s">
        <v>49</v>
      </c>
      <c r="O864" s="229">
        <v>17720</v>
      </c>
      <c r="P864" s="294" t="s">
        <v>5505</v>
      </c>
      <c r="Q864" s="330" t="s">
        <v>5506</v>
      </c>
      <c r="R864" s="255" t="s">
        <v>5507</v>
      </c>
      <c r="S864" s="258"/>
      <c r="T864" s="209"/>
    </row>
    <row r="865" customHeight="1" spans="1:20">
      <c r="A865" s="229">
        <v>853</v>
      </c>
      <c r="B865" s="288" t="s">
        <v>5508</v>
      </c>
      <c r="C865" s="288" t="s">
        <v>5508</v>
      </c>
      <c r="D865" s="291" t="s">
        <v>5509</v>
      </c>
      <c r="E865" s="230">
        <f>VLOOKUP(B865,'NEW JARAK'!$B$2:$H$19998,7,FALSE)</f>
        <v>56.4</v>
      </c>
      <c r="F865" s="232" t="str">
        <f>VLOOKUP(G865,'AREA SPV &amp; AM'!$J$7:$K$22,2,FALSE)</f>
        <v>Triyono Bin Yoso Pawiro</v>
      </c>
      <c r="G865" s="229" t="s">
        <v>33</v>
      </c>
      <c r="H865" s="232" t="str">
        <f>VLOOKUP(I865,'AREA SPV &amp; AM'!$B$7:$C$88,2,FALSE)</f>
        <v>Agus Piali</v>
      </c>
      <c r="I865" s="229" t="s">
        <v>34</v>
      </c>
      <c r="J865" s="298">
        <v>44678</v>
      </c>
      <c r="K865" s="291" t="s">
        <v>5510</v>
      </c>
      <c r="L865" s="229" t="s">
        <v>5511</v>
      </c>
      <c r="M865" s="229" t="s">
        <v>858</v>
      </c>
      <c r="N865" s="229" t="s">
        <v>49</v>
      </c>
      <c r="O865" s="229">
        <v>17340</v>
      </c>
      <c r="P865" s="294" t="s">
        <v>5512</v>
      </c>
      <c r="Q865" s="330" t="s">
        <v>5513</v>
      </c>
      <c r="R865" s="255" t="s">
        <v>5514</v>
      </c>
      <c r="S865" s="258"/>
      <c r="T865" s="209"/>
    </row>
    <row r="866" customHeight="1" spans="1:20">
      <c r="A866" s="229">
        <v>854</v>
      </c>
      <c r="B866" s="288" t="s">
        <v>5515</v>
      </c>
      <c r="C866" s="288" t="s">
        <v>5515</v>
      </c>
      <c r="D866" s="291" t="s">
        <v>5516</v>
      </c>
      <c r="E866" s="230">
        <f>VLOOKUP(B866,'NEW JARAK'!$B$2:$H$19998,7,FALSE)</f>
        <v>67.7</v>
      </c>
      <c r="F866" s="232" t="str">
        <f>VLOOKUP(G866,'AREA SPV &amp; AM'!$J$7:$K$22,2,FALSE)</f>
        <v>Triyono Bin Yoso Pawiro</v>
      </c>
      <c r="G866" s="229" t="s">
        <v>33</v>
      </c>
      <c r="H866" s="232" t="str">
        <f>VLOOKUP(I866,'AREA SPV &amp; AM'!$B$7:$C$88,2,FALSE)</f>
        <v>Agus Piali</v>
      </c>
      <c r="I866" s="229" t="s">
        <v>34</v>
      </c>
      <c r="J866" s="298">
        <v>44678</v>
      </c>
      <c r="K866" s="291" t="s">
        <v>5517</v>
      </c>
      <c r="L866" s="229" t="s">
        <v>36</v>
      </c>
      <c r="M866" s="229" t="s">
        <v>37</v>
      </c>
      <c r="N866" s="229" t="s">
        <v>38</v>
      </c>
      <c r="O866" s="229">
        <v>17116</v>
      </c>
      <c r="P866" s="294" t="s">
        <v>5518</v>
      </c>
      <c r="Q866" s="254" t="s">
        <v>5519</v>
      </c>
      <c r="R866" s="255" t="s">
        <v>5520</v>
      </c>
      <c r="S866" s="258"/>
      <c r="T866" s="209"/>
    </row>
    <row r="867" customHeight="1" spans="1:20">
      <c r="A867" s="229">
        <v>855</v>
      </c>
      <c r="B867" s="288" t="s">
        <v>5521</v>
      </c>
      <c r="C867" s="288" t="s">
        <v>5521</v>
      </c>
      <c r="D867" s="291" t="s">
        <v>5522</v>
      </c>
      <c r="E867" s="230">
        <f>VLOOKUP(B867,'NEW JARAK'!$B$2:$H$19998,7,FALSE)</f>
        <v>59.5</v>
      </c>
      <c r="F867" s="232" t="str">
        <f>VLOOKUP(G867,'AREA SPV &amp; AM'!$J$7:$K$22,2,FALSE)</f>
        <v>Elan Ruslaeni</v>
      </c>
      <c r="G867" s="229" t="s">
        <v>360</v>
      </c>
      <c r="H867" s="232" t="str">
        <f>VLOOKUP(I867,'AREA SPV &amp; AM'!$B$7:$C$88,2,FALSE)</f>
        <v>Irfan Maulana</v>
      </c>
      <c r="I867" s="229" t="s">
        <v>361</v>
      </c>
      <c r="J867" s="298">
        <v>44687</v>
      </c>
      <c r="K867" s="291" t="s">
        <v>5523</v>
      </c>
      <c r="L867" s="229" t="s">
        <v>3199</v>
      </c>
      <c r="M867" s="229" t="s">
        <v>4841</v>
      </c>
      <c r="N867" s="229" t="s">
        <v>236</v>
      </c>
      <c r="O867" s="229">
        <v>41253</v>
      </c>
      <c r="P867" s="294" t="s">
        <v>5524</v>
      </c>
      <c r="Q867" s="330" t="s">
        <v>5525</v>
      </c>
      <c r="R867" s="255" t="s">
        <v>5526</v>
      </c>
      <c r="S867" s="258"/>
      <c r="T867" s="209"/>
    </row>
    <row r="868" customHeight="1" spans="1:20">
      <c r="A868" s="229">
        <v>856</v>
      </c>
      <c r="B868" s="288" t="s">
        <v>5527</v>
      </c>
      <c r="C868" s="288" t="s">
        <v>5527</v>
      </c>
      <c r="D868" s="291" t="s">
        <v>5528</v>
      </c>
      <c r="E868" s="230">
        <f>VLOOKUP(B868,'NEW JARAK'!$B$2:$H$19998,7,FALSE)</f>
        <v>74.4</v>
      </c>
      <c r="F868" s="232" t="str">
        <f>VLOOKUP(G868,'AREA SPV &amp; AM'!$J$7:$K$22,2,FALSE)</f>
        <v>Triyono Bin Yoso Pawiro</v>
      </c>
      <c r="G868" s="229" t="s">
        <v>33</v>
      </c>
      <c r="H868" s="232" t="str">
        <f>VLOOKUP(I868,'AREA SPV &amp; AM'!$B$7:$C$88,2,FALSE)</f>
        <v>Agus Piali</v>
      </c>
      <c r="I868" s="229" t="s">
        <v>34</v>
      </c>
      <c r="J868" s="298">
        <v>44699</v>
      </c>
      <c r="K868" s="291" t="s">
        <v>5529</v>
      </c>
      <c r="L868" s="229" t="s">
        <v>5259</v>
      </c>
      <c r="M868" s="229" t="s">
        <v>370</v>
      </c>
      <c r="N868" s="229" t="s">
        <v>38</v>
      </c>
      <c r="O868" s="229">
        <v>17153</v>
      </c>
      <c r="P868" s="294" t="s">
        <v>5530</v>
      </c>
      <c r="Q868" s="254" t="s">
        <v>5531</v>
      </c>
      <c r="R868" s="255" t="s">
        <v>5532</v>
      </c>
      <c r="S868" s="258"/>
      <c r="T868" s="209"/>
    </row>
    <row r="869" customHeight="1" spans="1:20">
      <c r="A869" s="229">
        <v>857</v>
      </c>
      <c r="B869" s="288" t="s">
        <v>5533</v>
      </c>
      <c r="C869" s="288" t="s">
        <v>5533</v>
      </c>
      <c r="D869" s="291" t="s">
        <v>5534</v>
      </c>
      <c r="E869" s="230">
        <f>VLOOKUP(B869,'NEW JARAK'!$B$2:$H$19998,7,FALSE)</f>
        <v>66.5</v>
      </c>
      <c r="F869" s="232" t="str">
        <f>VLOOKUP(G869,'AREA SPV &amp; AM'!$J$7:$K$22,2,FALSE)</f>
        <v>Sony Tri Caksono</v>
      </c>
      <c r="G869" s="229" t="s">
        <v>164</v>
      </c>
      <c r="H869" s="232" t="str">
        <f>VLOOKUP(I869,'AREA SPV &amp; AM'!$B$7:$C$88,2,FALSE)</f>
        <v>Ali Mustopa</v>
      </c>
      <c r="I869" s="229" t="s">
        <v>165</v>
      </c>
      <c r="J869" s="298">
        <v>44732</v>
      </c>
      <c r="K869" s="291" t="s">
        <v>5535</v>
      </c>
      <c r="L869" s="229" t="s">
        <v>298</v>
      </c>
      <c r="M869" s="229" t="s">
        <v>57</v>
      </c>
      <c r="N869" s="229" t="s">
        <v>38</v>
      </c>
      <c r="O869" s="229">
        <v>17135</v>
      </c>
      <c r="P869" s="294" t="s">
        <v>5536</v>
      </c>
      <c r="Q869" s="330" t="s">
        <v>5537</v>
      </c>
      <c r="R869" s="255" t="s">
        <v>5538</v>
      </c>
      <c r="S869" s="258"/>
      <c r="T869" s="209"/>
    </row>
    <row r="870" customHeight="1" spans="1:20">
      <c r="A870" s="229">
        <v>858</v>
      </c>
      <c r="B870" s="288" t="s">
        <v>5539</v>
      </c>
      <c r="C870" s="288" t="s">
        <v>5539</v>
      </c>
      <c r="D870" s="291" t="s">
        <v>5540</v>
      </c>
      <c r="E870" s="230">
        <f>VLOOKUP(B870,'NEW JARAK'!$B$2:$H$19998,7,FALSE)</f>
        <v>41.3</v>
      </c>
      <c r="F870" s="232" t="str">
        <f>VLOOKUP(G870,'AREA SPV &amp; AM'!$J$7:$K$22,2,FALSE)</f>
        <v>Suharno</v>
      </c>
      <c r="G870" s="229" t="s">
        <v>78</v>
      </c>
      <c r="H870" s="232" t="str">
        <f>VLOOKUP(I870,'AREA SPV &amp; AM'!$B$7:$C$88,2,FALSE)</f>
        <v>Rizki Hikmatul Rahmawan</v>
      </c>
      <c r="I870" s="229" t="s">
        <v>120</v>
      </c>
      <c r="J870" s="298">
        <v>44742</v>
      </c>
      <c r="K870" s="291" t="s">
        <v>5541</v>
      </c>
      <c r="L870" s="229" t="s">
        <v>5542</v>
      </c>
      <c r="M870" s="229" t="s">
        <v>597</v>
      </c>
      <c r="N870" s="229" t="s">
        <v>49</v>
      </c>
      <c r="O870" s="229">
        <v>17540</v>
      </c>
      <c r="P870" s="294" t="s">
        <v>5543</v>
      </c>
      <c r="Q870" s="330" t="s">
        <v>5544</v>
      </c>
      <c r="R870" s="255" t="s">
        <v>5545</v>
      </c>
      <c r="S870" s="258"/>
      <c r="T870" s="209"/>
    </row>
    <row r="871" customHeight="1" spans="1:20">
      <c r="A871" s="229">
        <v>859</v>
      </c>
      <c r="B871" s="288" t="s">
        <v>5546</v>
      </c>
      <c r="C871" s="288" t="s">
        <v>5546</v>
      </c>
      <c r="D871" s="291" t="s">
        <v>5547</v>
      </c>
      <c r="E871" s="230">
        <f>VLOOKUP(B871,'NEW JARAK'!$B$2:$H$19998,7,FALSE)</f>
        <v>62.8</v>
      </c>
      <c r="F871" s="232" t="str">
        <f>VLOOKUP(G871,'AREA SPV &amp; AM'!$J$7:$K$22,2,FALSE)</f>
        <v>Triyono Bin Yoso Pawiro</v>
      </c>
      <c r="G871" s="229" t="s">
        <v>33</v>
      </c>
      <c r="H871" s="232" t="str">
        <f>VLOOKUP(I871,'AREA SPV &amp; AM'!$B$7:$C$88,2,FALSE)</f>
        <v>Agus Piali</v>
      </c>
      <c r="I871" s="229" t="s">
        <v>34</v>
      </c>
      <c r="J871" s="298">
        <v>44742</v>
      </c>
      <c r="K871" s="291" t="s">
        <v>5548</v>
      </c>
      <c r="L871" s="229" t="s">
        <v>228</v>
      </c>
      <c r="M871" s="229" t="s">
        <v>48</v>
      </c>
      <c r="N871" s="229" t="s">
        <v>49</v>
      </c>
      <c r="O871" s="229">
        <v>17510</v>
      </c>
      <c r="P871" s="294" t="s">
        <v>5549</v>
      </c>
      <c r="Q871" s="330" t="s">
        <v>5550</v>
      </c>
      <c r="R871" s="255" t="s">
        <v>5551</v>
      </c>
      <c r="S871" s="258"/>
      <c r="T871" s="209"/>
    </row>
    <row r="872" customHeight="1" spans="1:20">
      <c r="A872" s="229">
        <v>860</v>
      </c>
      <c r="B872" s="288" t="s">
        <v>5552</v>
      </c>
      <c r="C872" s="288" t="s">
        <v>5552</v>
      </c>
      <c r="D872" s="291" t="s">
        <v>5553</v>
      </c>
      <c r="E872" s="230">
        <f>VLOOKUP(B872,'NEW JARAK'!$B$2:$H$19998,7,FALSE)</f>
        <v>64.3</v>
      </c>
      <c r="F872" s="232" t="str">
        <f>VLOOKUP(G872,'AREA SPV &amp; AM'!$J$7:$K$22,2,FALSE)</f>
        <v>Suharno</v>
      </c>
      <c r="G872" s="229" t="s">
        <v>78</v>
      </c>
      <c r="H872" s="232" t="str">
        <f>VLOOKUP(I872,'AREA SPV &amp; AM'!$B$7:$C$88,2,FALSE)</f>
        <v>Rizki Hikmatul Rahmawan</v>
      </c>
      <c r="I872" s="229" t="s">
        <v>120</v>
      </c>
      <c r="J872" s="298">
        <v>44753</v>
      </c>
      <c r="K872" s="291" t="s">
        <v>5554</v>
      </c>
      <c r="L872" s="229" t="s">
        <v>466</v>
      </c>
      <c r="M872" s="229" t="s">
        <v>107</v>
      </c>
      <c r="N872" s="229" t="s">
        <v>38</v>
      </c>
      <c r="O872" s="229">
        <v>17148</v>
      </c>
      <c r="P872" s="294" t="s">
        <v>5555</v>
      </c>
      <c r="Q872" s="330" t="s">
        <v>5556</v>
      </c>
      <c r="R872" s="255" t="s">
        <v>5557</v>
      </c>
      <c r="S872" s="258"/>
      <c r="T872" s="209"/>
    </row>
    <row r="873" customHeight="1" spans="1:20">
      <c r="A873" s="229">
        <v>861</v>
      </c>
      <c r="B873" s="288" t="s">
        <v>5558</v>
      </c>
      <c r="C873" s="288" t="s">
        <v>5558</v>
      </c>
      <c r="D873" s="291" t="s">
        <v>2046</v>
      </c>
      <c r="E873" s="230">
        <f>VLOOKUP(B873,'NEW JARAK'!$B$2:$H$19998,7,FALSE)</f>
        <v>51.2</v>
      </c>
      <c r="F873" s="232" t="str">
        <f>VLOOKUP(G873,'AREA SPV &amp; AM'!$J$7:$K$22,2,FALSE)</f>
        <v>Triyono Bin Yoso Pawiro</v>
      </c>
      <c r="G873" s="229" t="s">
        <v>33</v>
      </c>
      <c r="H873" s="232" t="str">
        <f>VLOOKUP(I873,'AREA SPV &amp; AM'!$B$7:$C$88,2,FALSE)</f>
        <v>Agus Piali</v>
      </c>
      <c r="I873" s="229" t="s">
        <v>34</v>
      </c>
      <c r="J873" s="298">
        <v>44754</v>
      </c>
      <c r="K873" s="291" t="s">
        <v>5559</v>
      </c>
      <c r="L873" s="229" t="s">
        <v>2046</v>
      </c>
      <c r="M873" s="229" t="s">
        <v>2046</v>
      </c>
      <c r="N873" s="229" t="s">
        <v>236</v>
      </c>
      <c r="O873" s="229">
        <v>41285</v>
      </c>
      <c r="P873" s="294" t="s">
        <v>5560</v>
      </c>
      <c r="Q873" s="330" t="s">
        <v>5561</v>
      </c>
      <c r="R873" s="255" t="s">
        <v>5562</v>
      </c>
      <c r="S873" s="258"/>
      <c r="T873" s="209"/>
    </row>
    <row r="874" customHeight="1" spans="1:20">
      <c r="A874" s="229">
        <v>862</v>
      </c>
      <c r="B874" s="288" t="s">
        <v>5563</v>
      </c>
      <c r="C874" s="288" t="s">
        <v>5563</v>
      </c>
      <c r="D874" s="291" t="s">
        <v>5564</v>
      </c>
      <c r="E874" s="230">
        <f>VLOOKUP(B874,'NEW JARAK'!$B$2:$H$19998,7,FALSE)</f>
        <v>26.1</v>
      </c>
      <c r="F874" s="232" t="str">
        <f>VLOOKUP(G874,'AREA SPV &amp; AM'!$J$7:$K$22,2,FALSE)</f>
        <v>Triyono Bin Yoso Pawiro</v>
      </c>
      <c r="G874" s="229" t="s">
        <v>33</v>
      </c>
      <c r="H874" s="232" t="str">
        <f>VLOOKUP(I874,'AREA SPV &amp; AM'!$B$7:$C$88,2,FALSE)</f>
        <v>Agus Piali</v>
      </c>
      <c r="I874" s="229" t="s">
        <v>34</v>
      </c>
      <c r="J874" s="298">
        <v>44768</v>
      </c>
      <c r="K874" s="291" t="s">
        <v>5565</v>
      </c>
      <c r="L874" s="229" t="s">
        <v>174</v>
      </c>
      <c r="M874" s="229" t="s">
        <v>174</v>
      </c>
      <c r="N874" s="229" t="s">
        <v>115</v>
      </c>
      <c r="O874" s="229">
        <v>41371</v>
      </c>
      <c r="P874" s="294" t="s">
        <v>5566</v>
      </c>
      <c r="Q874" s="254" t="s">
        <v>5567</v>
      </c>
      <c r="R874" s="255" t="s">
        <v>5568</v>
      </c>
      <c r="S874" s="258"/>
      <c r="T874" s="209"/>
    </row>
    <row r="875" customHeight="1" spans="1:20">
      <c r="A875" s="229">
        <v>863</v>
      </c>
      <c r="B875" s="288" t="s">
        <v>5569</v>
      </c>
      <c r="C875" s="288" t="s">
        <v>5569</v>
      </c>
      <c r="D875" s="291" t="s">
        <v>5570</v>
      </c>
      <c r="E875" s="230">
        <f>VLOOKUP(B875,'NEW JARAK'!$B$2:$H$19998,7,FALSE)</f>
        <v>62.8</v>
      </c>
      <c r="F875" s="232" t="str">
        <f>VLOOKUP(G875,'AREA SPV &amp; AM'!$J$7:$K$22,2,FALSE)</f>
        <v>Suharno</v>
      </c>
      <c r="G875" s="229" t="s">
        <v>78</v>
      </c>
      <c r="H875" s="232" t="str">
        <f>VLOOKUP(I875,'AREA SPV &amp; AM'!$B$7:$C$88,2,FALSE)</f>
        <v>Rizki Hikmatul Rahmawan</v>
      </c>
      <c r="I875" s="229" t="s">
        <v>120</v>
      </c>
      <c r="J875" s="298">
        <v>44773</v>
      </c>
      <c r="K875" s="291" t="s">
        <v>5571</v>
      </c>
      <c r="L875" s="229" t="s">
        <v>2585</v>
      </c>
      <c r="M875" s="229" t="s">
        <v>553</v>
      </c>
      <c r="N875" s="229" t="s">
        <v>49</v>
      </c>
      <c r="O875" s="229">
        <v>17320</v>
      </c>
      <c r="P875" s="294" t="s">
        <v>5572</v>
      </c>
      <c r="Q875" s="330" t="s">
        <v>5573</v>
      </c>
      <c r="R875" s="255" t="s">
        <v>5574</v>
      </c>
      <c r="S875" s="258"/>
      <c r="T875" s="209"/>
    </row>
    <row r="876" customHeight="1" spans="1:20">
      <c r="A876" s="229">
        <v>864</v>
      </c>
      <c r="B876" s="288" t="s">
        <v>5575</v>
      </c>
      <c r="C876" s="288" t="s">
        <v>5575</v>
      </c>
      <c r="D876" s="291" t="s">
        <v>5576</v>
      </c>
      <c r="E876" s="230">
        <f>VLOOKUP(B876,'NEW JARAK'!$B$2:$H$19998,7,FALSE)</f>
        <v>47.2</v>
      </c>
      <c r="F876" s="232" t="str">
        <f>VLOOKUP(G876,'AREA SPV &amp; AM'!$J$7:$K$22,2,FALSE)</f>
        <v>Elan Ruslaeni</v>
      </c>
      <c r="G876" s="229" t="s">
        <v>360</v>
      </c>
      <c r="H876" s="232" t="str">
        <f>VLOOKUP(I876,'AREA SPV &amp; AM'!$B$7:$C$88,2,FALSE)</f>
        <v>Irfan Maulana</v>
      </c>
      <c r="I876" s="229" t="s">
        <v>361</v>
      </c>
      <c r="J876" s="298">
        <v>44773</v>
      </c>
      <c r="K876" s="291" t="s">
        <v>5577</v>
      </c>
      <c r="L876" s="229" t="s">
        <v>1100</v>
      </c>
      <c r="M876" s="229" t="s">
        <v>561</v>
      </c>
      <c r="N876" s="229" t="s">
        <v>236</v>
      </c>
      <c r="O876" s="229">
        <v>41213</v>
      </c>
      <c r="P876" s="294" t="s">
        <v>5578</v>
      </c>
      <c r="Q876" s="330" t="s">
        <v>5579</v>
      </c>
      <c r="R876" s="255" t="s">
        <v>5580</v>
      </c>
      <c r="S876" s="258"/>
      <c r="T876" s="209"/>
    </row>
    <row r="877" customHeight="1" spans="1:20">
      <c r="A877" s="229">
        <v>865</v>
      </c>
      <c r="B877" s="288" t="s">
        <v>5581</v>
      </c>
      <c r="C877" s="288" t="s">
        <v>5581</v>
      </c>
      <c r="D877" s="291" t="s">
        <v>5582</v>
      </c>
      <c r="E877" s="230">
        <f>VLOOKUP(B877,'NEW JARAK'!$B$2:$H$19998,7,FALSE)</f>
        <v>62.7</v>
      </c>
      <c r="F877" s="232" t="e">
        <f>VLOOKUP(G877,'AREA SPV &amp; AM'!$J$7:$K$22,2,FALSE)</f>
        <v>#N/A</v>
      </c>
      <c r="G877" s="229" t="e">
        <v>#N/A</v>
      </c>
      <c r="H877" s="232" t="e">
        <f>VLOOKUP(I877,'AREA SPV &amp; AM'!$B$7:$C$88,2,FALSE)</f>
        <v>#N/A</v>
      </c>
      <c r="I877" s="229" t="e">
        <v>#N/A</v>
      </c>
      <c r="J877" s="298">
        <v>44778</v>
      </c>
      <c r="K877" s="291" t="s">
        <v>5583</v>
      </c>
      <c r="L877" s="229" t="s">
        <v>2585</v>
      </c>
      <c r="M877" s="229" t="s">
        <v>553</v>
      </c>
      <c r="N877" s="229" t="s">
        <v>49</v>
      </c>
      <c r="O877" s="229">
        <v>17320</v>
      </c>
      <c r="P877" s="294" t="s">
        <v>5584</v>
      </c>
      <c r="Q877" s="330" t="s">
        <v>5585</v>
      </c>
      <c r="R877" s="255" t="s">
        <v>5586</v>
      </c>
      <c r="S877" s="258"/>
      <c r="T877" s="209"/>
    </row>
    <row r="878" customHeight="1" spans="1:20">
      <c r="A878" s="229">
        <v>866</v>
      </c>
      <c r="B878" s="288" t="s">
        <v>5587</v>
      </c>
      <c r="C878" s="288" t="s">
        <v>5587</v>
      </c>
      <c r="D878" s="291" t="s">
        <v>5588</v>
      </c>
      <c r="E878" s="230">
        <f>VLOOKUP(B878,'NEW JARAK'!$B$2:$H$19998,7,FALSE)</f>
        <v>54.9</v>
      </c>
      <c r="F878" s="232" t="str">
        <f>VLOOKUP(G878,'AREA SPV &amp; AM'!$J$7:$K$22,2,FALSE)</f>
        <v>Triyono Bin Yoso Pawiro</v>
      </c>
      <c r="G878" s="229" t="s">
        <v>33</v>
      </c>
      <c r="H878" s="232" t="str">
        <f>VLOOKUP(I878,'AREA SPV &amp; AM'!$B$7:$C$88,2,FALSE)</f>
        <v>Agus Piali</v>
      </c>
      <c r="I878" s="229" t="s">
        <v>34</v>
      </c>
      <c r="J878" s="298">
        <v>44795</v>
      </c>
      <c r="K878" s="291" t="s">
        <v>5589</v>
      </c>
      <c r="L878" s="229" t="s">
        <v>5466</v>
      </c>
      <c r="M878" s="229" t="s">
        <v>48</v>
      </c>
      <c r="N878" s="229" t="s">
        <v>38</v>
      </c>
      <c r="O878" s="229">
        <v>17510</v>
      </c>
      <c r="P878" s="294" t="s">
        <v>5590</v>
      </c>
      <c r="Q878" s="330" t="s">
        <v>5591</v>
      </c>
      <c r="R878" s="255" t="s">
        <v>5592</v>
      </c>
      <c r="S878" s="258"/>
      <c r="T878" s="209"/>
    </row>
    <row r="879" customHeight="1" spans="1:20">
      <c r="A879" s="229">
        <v>867</v>
      </c>
      <c r="B879" s="288" t="s">
        <v>5593</v>
      </c>
      <c r="C879" s="288" t="s">
        <v>5593</v>
      </c>
      <c r="D879" s="291" t="s">
        <v>5594</v>
      </c>
      <c r="E879" s="230">
        <f>VLOOKUP(B879,'NEW JARAK'!$B$2:$H$19998,7,FALSE)</f>
        <v>62.8</v>
      </c>
      <c r="F879" s="232" t="str">
        <f>VLOOKUP(G879,'AREA SPV &amp; AM'!$J$7:$K$22,2,FALSE)</f>
        <v>Asep Setiawan</v>
      </c>
      <c r="G879" s="229" t="s">
        <v>134</v>
      </c>
      <c r="H879" s="232" t="str">
        <f>VLOOKUP(I879,'AREA SPV &amp; AM'!$B$7:$C$88,2,FALSE)</f>
        <v>Toto Yunianto</v>
      </c>
      <c r="I879" s="229" t="s">
        <v>135</v>
      </c>
      <c r="J879" s="298">
        <v>44803</v>
      </c>
      <c r="K879" s="291" t="s">
        <v>5595</v>
      </c>
      <c r="L879" s="229" t="s">
        <v>5596</v>
      </c>
      <c r="M879" s="229" t="s">
        <v>4917</v>
      </c>
      <c r="N879" s="229" t="s">
        <v>236</v>
      </c>
      <c r="O879" s="229">
        <v>41255</v>
      </c>
      <c r="P879" s="294" t="s">
        <v>5597</v>
      </c>
      <c r="Q879" s="254" t="s">
        <v>5598</v>
      </c>
      <c r="R879" s="255" t="s">
        <v>5599</v>
      </c>
      <c r="S879" s="258"/>
      <c r="T879" s="209"/>
    </row>
    <row r="880" customHeight="1" spans="1:20">
      <c r="A880" s="229">
        <v>868</v>
      </c>
      <c r="B880" s="288" t="s">
        <v>5600</v>
      </c>
      <c r="C880" s="288" t="s">
        <v>5600</v>
      </c>
      <c r="D880" s="291" t="s">
        <v>5601</v>
      </c>
      <c r="E880" s="230">
        <f>VLOOKUP(B880,'NEW JARAK'!$B$2:$H$19998,7,FALSE)</f>
        <v>60.7</v>
      </c>
      <c r="F880" s="232" t="str">
        <f>VLOOKUP(G880,'AREA SPV &amp; AM'!$J$7:$K$22,2,FALSE)</f>
        <v>Triyono Bin Yoso Pawiro</v>
      </c>
      <c r="G880" s="229" t="s">
        <v>33</v>
      </c>
      <c r="H880" s="232" t="str">
        <f>VLOOKUP(I880,'AREA SPV &amp; AM'!$B$7:$C$88,2,FALSE)</f>
        <v>Agus Piali</v>
      </c>
      <c r="I880" s="229" t="s">
        <v>34</v>
      </c>
      <c r="J880" s="298">
        <v>44831</v>
      </c>
      <c r="K880" s="291" t="s">
        <v>5602</v>
      </c>
      <c r="L880" s="229" t="s">
        <v>290</v>
      </c>
      <c r="M880" s="229" t="s">
        <v>291</v>
      </c>
      <c r="N880" s="229" t="s">
        <v>49</v>
      </c>
      <c r="O880" s="229">
        <v>17520</v>
      </c>
      <c r="P880" s="294" t="s">
        <v>5603</v>
      </c>
      <c r="Q880" s="254" t="s">
        <v>5604</v>
      </c>
      <c r="R880" s="255" t="s">
        <v>5605</v>
      </c>
      <c r="S880" s="258"/>
      <c r="T880" s="209"/>
    </row>
    <row r="881" customHeight="1" spans="1:20">
      <c r="A881" s="229">
        <v>869</v>
      </c>
      <c r="B881" s="261" t="s">
        <v>5606</v>
      </c>
      <c r="C881" s="261" t="s">
        <v>5606</v>
      </c>
      <c r="D881" s="231" t="s">
        <v>5607</v>
      </c>
      <c r="E881" s="230">
        <f>VLOOKUP(B881,'NEW JARAK'!$B$2:$H$19998,7,FALSE)</f>
        <v>57.4</v>
      </c>
      <c r="F881" s="232" t="str">
        <f>VLOOKUP(G881,'AREA SPV &amp; AM'!$J$7:$K$22,2,FALSE)</f>
        <v>Edi Riswandi</v>
      </c>
      <c r="G881" s="229" t="s">
        <v>62</v>
      </c>
      <c r="H881" s="232" t="str">
        <f>VLOOKUP(I881,'AREA SPV &amp; AM'!$B$7:$C$88,2,FALSE)</f>
        <v>Nur Jamal</v>
      </c>
      <c r="I881" s="229" t="s">
        <v>63</v>
      </c>
      <c r="J881" s="250">
        <v>44863</v>
      </c>
      <c r="K881" s="251" t="s">
        <v>5523</v>
      </c>
      <c r="L881" s="252" t="s">
        <v>3199</v>
      </c>
      <c r="M881" s="252" t="s">
        <v>4841</v>
      </c>
      <c r="N881" s="252" t="s">
        <v>236</v>
      </c>
      <c r="O881" s="253">
        <v>41253</v>
      </c>
      <c r="P881" s="254" t="s">
        <v>5608</v>
      </c>
      <c r="Q881" s="330" t="s">
        <v>5609</v>
      </c>
      <c r="R881" s="255" t="s">
        <v>5610</v>
      </c>
      <c r="S881" s="254"/>
      <c r="T881" s="209"/>
    </row>
    <row r="882" customHeight="1" spans="1:20">
      <c r="A882" s="229">
        <v>870</v>
      </c>
      <c r="B882" s="261" t="s">
        <v>5611</v>
      </c>
      <c r="C882" s="261" t="s">
        <v>5611</v>
      </c>
      <c r="D882" s="231" t="s">
        <v>5612</v>
      </c>
      <c r="E882" s="230">
        <f>VLOOKUP(B882,'NEW JARAK'!$B$2:$H$19998,7,FALSE)</f>
        <v>60.8</v>
      </c>
      <c r="F882" s="232" t="str">
        <f>VLOOKUP(G882,'AREA SPV &amp; AM'!$J$7:$K$22,2,FALSE)</f>
        <v>Suharno</v>
      </c>
      <c r="G882" s="229" t="s">
        <v>78</v>
      </c>
      <c r="H882" s="232" t="str">
        <f>VLOOKUP(I882,'AREA SPV &amp; AM'!$B$7:$C$88,2,FALSE)</f>
        <v>Rizki Hikmatul Rahmawan</v>
      </c>
      <c r="I882" s="229" t="s">
        <v>120</v>
      </c>
      <c r="J882" s="250">
        <v>44865</v>
      </c>
      <c r="K882" s="251" t="s">
        <v>5613</v>
      </c>
      <c r="L882" s="252" t="s">
        <v>245</v>
      </c>
      <c r="M882" s="252" t="s">
        <v>245</v>
      </c>
      <c r="N882" s="252" t="s">
        <v>38</v>
      </c>
      <c r="O882" s="253">
        <v>17158</v>
      </c>
      <c r="P882" s="254" t="s">
        <v>5614</v>
      </c>
      <c r="Q882" s="330" t="s">
        <v>5615</v>
      </c>
      <c r="R882" s="255" t="s">
        <v>5616</v>
      </c>
      <c r="S882" s="254"/>
      <c r="T882" s="209"/>
    </row>
    <row r="883" customHeight="1" spans="1:20">
      <c r="A883" s="229">
        <v>871</v>
      </c>
      <c r="B883" s="261" t="s">
        <v>5617</v>
      </c>
      <c r="C883" s="261" t="s">
        <v>5617</v>
      </c>
      <c r="D883" s="231" t="s">
        <v>5618</v>
      </c>
      <c r="E883" s="230">
        <f>VLOOKUP(B883,'NEW JARAK'!$B$2:$H$19998,7,FALSE)</f>
        <v>63.6</v>
      </c>
      <c r="F883" s="232" t="str">
        <f>VLOOKUP(G883,'AREA SPV &amp; AM'!$J$7:$K$22,2,FALSE)</f>
        <v>Suharno</v>
      </c>
      <c r="G883" s="229" t="s">
        <v>78</v>
      </c>
      <c r="H883" s="232" t="str">
        <f>VLOOKUP(I883,'AREA SPV &amp; AM'!$B$7:$C$88,2,FALSE)</f>
        <v>Rizki Hikmatul Rahmawan</v>
      </c>
      <c r="I883" s="229" t="s">
        <v>120</v>
      </c>
      <c r="J883" s="250">
        <v>44865</v>
      </c>
      <c r="K883" s="251" t="s">
        <v>5619</v>
      </c>
      <c r="L883" s="252" t="s">
        <v>473</v>
      </c>
      <c r="M883" s="252" t="s">
        <v>48</v>
      </c>
      <c r="N883" s="252" t="s">
        <v>49</v>
      </c>
      <c r="O883" s="253">
        <v>17510</v>
      </c>
      <c r="P883" s="254" t="s">
        <v>5620</v>
      </c>
      <c r="Q883" s="330" t="s">
        <v>5621</v>
      </c>
      <c r="R883" s="255" t="s">
        <v>5622</v>
      </c>
      <c r="S883" s="254"/>
      <c r="T883" s="209"/>
    </row>
    <row r="884" customHeight="1" spans="1:20">
      <c r="A884" s="229">
        <v>872</v>
      </c>
      <c r="B884" s="288" t="s">
        <v>5623</v>
      </c>
      <c r="C884" s="288" t="s">
        <v>5623</v>
      </c>
      <c r="D884" s="291" t="s">
        <v>5624</v>
      </c>
      <c r="E884" s="230">
        <f>VLOOKUP(B884,'NEW JARAK'!$B$2:$H$19998,7,FALSE)</f>
        <v>61.4</v>
      </c>
      <c r="F884" s="232" t="str">
        <f>VLOOKUP(G884,'AREA SPV &amp; AM'!$J$7:$K$22,2,FALSE)</f>
        <v>Asep Setiawan</v>
      </c>
      <c r="G884" s="229" t="s">
        <v>134</v>
      </c>
      <c r="H884" s="232" t="str">
        <f>VLOOKUP(I884,'AREA SPV &amp; AM'!$B$7:$C$88,2,FALSE)</f>
        <v>Toto Yunianto</v>
      </c>
      <c r="I884" s="229" t="s">
        <v>135</v>
      </c>
      <c r="J884" s="298">
        <v>44879</v>
      </c>
      <c r="K884" s="291" t="s">
        <v>5625</v>
      </c>
      <c r="L884" s="229" t="s">
        <v>5626</v>
      </c>
      <c r="M884" s="229" t="s">
        <v>4917</v>
      </c>
      <c r="N884" s="229" t="s">
        <v>236</v>
      </c>
      <c r="O884" s="229">
        <v>41255</v>
      </c>
      <c r="P884" s="254" t="s">
        <v>5627</v>
      </c>
      <c r="Q884" s="332" t="s">
        <v>5628</v>
      </c>
      <c r="R884" s="255" t="s">
        <v>5629</v>
      </c>
      <c r="S884" s="258"/>
      <c r="T884" s="209"/>
    </row>
    <row r="885" customHeight="1" spans="1:20">
      <c r="A885" s="229">
        <v>873</v>
      </c>
      <c r="B885" s="288" t="s">
        <v>5630</v>
      </c>
      <c r="C885" s="288" t="s">
        <v>5630</v>
      </c>
      <c r="D885" s="291" t="s">
        <v>5631</v>
      </c>
      <c r="E885" s="230">
        <f>VLOOKUP(B885,'NEW JARAK'!$B$2:$H$19998,7,FALSE)</f>
        <v>58</v>
      </c>
      <c r="F885" s="232" t="str">
        <f>VLOOKUP(G885,'AREA SPV &amp; AM'!$J$7:$K$22,2,FALSE)</f>
        <v>Achmad Suntoro</v>
      </c>
      <c r="G885" s="229" t="s">
        <v>3830</v>
      </c>
      <c r="H885" s="232" t="str">
        <f>VLOOKUP(I885,'AREA SPV &amp; AM'!$B$7:$C$88,2,FALSE)</f>
        <v>Arif Syaifudin</v>
      </c>
      <c r="I885" s="229" t="s">
        <v>5632</v>
      </c>
      <c r="J885" s="298">
        <v>44885</v>
      </c>
      <c r="K885" s="291" t="s">
        <v>5633</v>
      </c>
      <c r="L885" s="229" t="s">
        <v>5631</v>
      </c>
      <c r="M885" s="229" t="s">
        <v>1444</v>
      </c>
      <c r="N885" s="229" t="s">
        <v>115</v>
      </c>
      <c r="O885" s="229">
        <v>41362</v>
      </c>
      <c r="P885" s="254" t="s">
        <v>5634</v>
      </c>
      <c r="Q885" s="332" t="s">
        <v>5635</v>
      </c>
      <c r="R885" s="255" t="s">
        <v>5636</v>
      </c>
      <c r="S885" s="258"/>
      <c r="T885" s="209"/>
    </row>
    <row r="886" customHeight="1" spans="1:20">
      <c r="A886" s="229">
        <v>874</v>
      </c>
      <c r="B886" s="288" t="s">
        <v>5637</v>
      </c>
      <c r="C886" s="288" t="s">
        <v>5637</v>
      </c>
      <c r="D886" s="291" t="s">
        <v>5638</v>
      </c>
      <c r="E886" s="230">
        <f>VLOOKUP(B886,'NEW JARAK'!$B$2:$H$19998,7,FALSE)</f>
        <v>59.1</v>
      </c>
      <c r="F886" s="232" t="str">
        <f>VLOOKUP(G886,'AREA SPV &amp; AM'!$J$7:$K$22,2,FALSE)</f>
        <v>Asep Setiawan</v>
      </c>
      <c r="G886" s="229" t="s">
        <v>134</v>
      </c>
      <c r="H886" s="232" t="str">
        <f>VLOOKUP(I886,'AREA SPV &amp; AM'!$B$7:$C$88,2,FALSE)</f>
        <v>Toto Yunianto</v>
      </c>
      <c r="I886" s="229" t="s">
        <v>135</v>
      </c>
      <c r="J886" s="298">
        <v>44895</v>
      </c>
      <c r="K886" s="291" t="s">
        <v>5639</v>
      </c>
      <c r="L886" s="229" t="s">
        <v>5640</v>
      </c>
      <c r="M886" s="229" t="s">
        <v>3648</v>
      </c>
      <c r="N886" s="229" t="s">
        <v>236</v>
      </c>
      <c r="O886" s="229">
        <v>41252</v>
      </c>
      <c r="P886" s="254" t="s">
        <v>5641</v>
      </c>
      <c r="Q886" s="299" t="s">
        <v>5642</v>
      </c>
      <c r="R886" s="255" t="s">
        <v>5643</v>
      </c>
      <c r="S886" s="258"/>
      <c r="T886" s="209"/>
    </row>
    <row r="887" customHeight="1" spans="1:20">
      <c r="A887" s="229">
        <v>875</v>
      </c>
      <c r="B887" s="288" t="s">
        <v>5644</v>
      </c>
      <c r="C887" s="288" t="s">
        <v>5644</v>
      </c>
      <c r="D887" s="291" t="s">
        <v>5645</v>
      </c>
      <c r="E887" s="230">
        <f>VLOOKUP(B887,'NEW JARAK'!$B$2:$H$19998,7,FALSE)</f>
        <v>44.4</v>
      </c>
      <c r="F887" s="232" t="str">
        <f>VLOOKUP(G887,'AREA SPV &amp; AM'!$J$7:$K$22,2,FALSE)</f>
        <v>Triyono Bin Yoso Pawiro</v>
      </c>
      <c r="G887" s="229" t="s">
        <v>33</v>
      </c>
      <c r="H887" s="232" t="str">
        <f>VLOOKUP(I887,'AREA SPV &amp; AM'!$B$7:$C$88,2,FALSE)</f>
        <v>Agus Piali</v>
      </c>
      <c r="I887" s="229" t="s">
        <v>34</v>
      </c>
      <c r="J887" s="298">
        <v>44895</v>
      </c>
      <c r="K887" s="291" t="s">
        <v>5646</v>
      </c>
      <c r="L887" s="229" t="s">
        <v>4943</v>
      </c>
      <c r="M887" s="229" t="s">
        <v>2046</v>
      </c>
      <c r="N887" s="229" t="s">
        <v>236</v>
      </c>
      <c r="O887" s="229">
        <v>41285</v>
      </c>
      <c r="P887" s="254" t="s">
        <v>5647</v>
      </c>
      <c r="Q887" s="299" t="s">
        <v>5648</v>
      </c>
      <c r="R887" s="255" t="s">
        <v>5649</v>
      </c>
      <c r="S887" s="258"/>
      <c r="T887" s="209"/>
    </row>
    <row r="888" customHeight="1" spans="1:20">
      <c r="A888" s="229">
        <v>876</v>
      </c>
      <c r="B888" s="288" t="s">
        <v>5650</v>
      </c>
      <c r="C888" s="288" t="s">
        <v>5650</v>
      </c>
      <c r="D888" s="291" t="s">
        <v>5651</v>
      </c>
      <c r="E888" s="230">
        <f>VLOOKUP(B888,'NEW JARAK'!$B$2:$H$19998,7,FALSE)</f>
        <v>52.6</v>
      </c>
      <c r="F888" s="232" t="str">
        <f>VLOOKUP(G888,'AREA SPV &amp; AM'!$J$7:$K$22,2,FALSE)</f>
        <v>Triyono Bin Yoso Pawiro</v>
      </c>
      <c r="G888" s="229" t="s">
        <v>33</v>
      </c>
      <c r="H888" s="232" t="str">
        <f>VLOOKUP(I888,'AREA SPV &amp; AM'!$B$7:$C$88,2,FALSE)</f>
        <v>Agus Piali</v>
      </c>
      <c r="I888" s="229" t="s">
        <v>34</v>
      </c>
      <c r="J888" s="298">
        <v>44895</v>
      </c>
      <c r="K888" s="291" t="s">
        <v>5652</v>
      </c>
      <c r="L888" s="229" t="s">
        <v>335</v>
      </c>
      <c r="M888" s="229" t="s">
        <v>336</v>
      </c>
      <c r="N888" s="229" t="s">
        <v>49</v>
      </c>
      <c r="O888" s="229">
        <v>17330</v>
      </c>
      <c r="P888" s="254" t="s">
        <v>5653</v>
      </c>
      <c r="Q888" s="299" t="s">
        <v>5654</v>
      </c>
      <c r="R888" s="255" t="s">
        <v>5655</v>
      </c>
      <c r="S888" s="258"/>
      <c r="T888" s="209"/>
    </row>
    <row r="889" customHeight="1" spans="1:20">
      <c r="A889" s="229">
        <v>877</v>
      </c>
      <c r="B889" s="288" t="s">
        <v>5656</v>
      </c>
      <c r="C889" s="288" t="s">
        <v>5656</v>
      </c>
      <c r="D889" s="291" t="s">
        <v>5657</v>
      </c>
      <c r="E889" s="230">
        <f>VLOOKUP(B889,'NEW JARAK'!$B$2:$H$19998,7,FALSE)</f>
        <v>43.3</v>
      </c>
      <c r="F889" s="232" t="str">
        <f>VLOOKUP(G889,'AREA SPV &amp; AM'!$J$7:$K$22,2,FALSE)</f>
        <v>Elan Ruslaeni</v>
      </c>
      <c r="G889" s="229" t="s">
        <v>360</v>
      </c>
      <c r="H889" s="232" t="str">
        <f>VLOOKUP(I889,'AREA SPV &amp; AM'!$B$7:$C$88,2,FALSE)</f>
        <v>Irfan Maulana</v>
      </c>
      <c r="I889" s="229" t="s">
        <v>361</v>
      </c>
      <c r="J889" s="298">
        <v>44918</v>
      </c>
      <c r="K889" s="291" t="s">
        <v>5658</v>
      </c>
      <c r="L889" s="229" t="s">
        <v>5659</v>
      </c>
      <c r="M889" s="229" t="s">
        <v>1444</v>
      </c>
      <c r="N889" s="229" t="s">
        <v>353</v>
      </c>
      <c r="O889" s="229">
        <v>41165</v>
      </c>
      <c r="P889" s="254" t="s">
        <v>5660</v>
      </c>
      <c r="Q889" s="294" t="s">
        <v>5661</v>
      </c>
      <c r="R889" s="255" t="s">
        <v>5662</v>
      </c>
      <c r="S889" s="258"/>
      <c r="T889" s="209"/>
    </row>
    <row r="890" customHeight="1" spans="1:20">
      <c r="A890" s="229">
        <v>878</v>
      </c>
      <c r="B890" s="288" t="s">
        <v>5663</v>
      </c>
      <c r="C890" s="288" t="s">
        <v>5663</v>
      </c>
      <c r="D890" s="291" t="s">
        <v>5664</v>
      </c>
      <c r="E890" s="230">
        <f>VLOOKUP(B890,'NEW JARAK'!$B$2:$H$19998,7,FALSE)</f>
        <v>25.6</v>
      </c>
      <c r="F890" s="232" t="str">
        <f>VLOOKUP(G890,'AREA SPV &amp; AM'!$J$7:$K$22,2,FALSE)</f>
        <v>Suharno</v>
      </c>
      <c r="G890" s="229" t="s">
        <v>78</v>
      </c>
      <c r="H890" s="232" t="str">
        <f>VLOOKUP(I890,'AREA SPV &amp; AM'!$B$7:$C$88,2,FALSE)</f>
        <v>Rizki Hikmatul Rahmawan</v>
      </c>
      <c r="I890" s="229" t="s">
        <v>120</v>
      </c>
      <c r="J890" s="298">
        <v>44922</v>
      </c>
      <c r="K890" s="291" t="s">
        <v>5665</v>
      </c>
      <c r="L890" s="229" t="s">
        <v>174</v>
      </c>
      <c r="M890" s="229" t="s">
        <v>174</v>
      </c>
      <c r="N890" s="229" t="s">
        <v>115</v>
      </c>
      <c r="O890" s="229">
        <v>41371</v>
      </c>
      <c r="P890" s="254" t="s">
        <v>5666</v>
      </c>
      <c r="Q890" s="294" t="s">
        <v>5667</v>
      </c>
      <c r="R890" s="255" t="s">
        <v>5668</v>
      </c>
      <c r="S890" s="258"/>
      <c r="T890" s="209"/>
    </row>
    <row r="891" customHeight="1" spans="1:20">
      <c r="A891" s="229">
        <v>879</v>
      </c>
      <c r="B891" s="288" t="s">
        <v>5669</v>
      </c>
      <c r="C891" s="288" t="s">
        <v>5669</v>
      </c>
      <c r="D891" s="291" t="s">
        <v>5670</v>
      </c>
      <c r="E891" s="230">
        <f>VLOOKUP(B891,'NEW JARAK'!$B$2:$H$19998,7,FALSE)</f>
        <v>83.2</v>
      </c>
      <c r="F891" s="232" t="str">
        <f>VLOOKUP(G891,'AREA SPV &amp; AM'!$J$7:$K$22,2,FALSE)</f>
        <v>Triyono Bin Yoso Pawiro</v>
      </c>
      <c r="G891" s="229" t="s">
        <v>33</v>
      </c>
      <c r="H891" s="232" t="str">
        <f>VLOOKUP(I891,'AREA SPV &amp; AM'!$B$7:$C$88,2,FALSE)</f>
        <v>Agus Piali</v>
      </c>
      <c r="I891" s="229" t="s">
        <v>34</v>
      </c>
      <c r="J891" s="298">
        <v>44923</v>
      </c>
      <c r="K891" s="291" t="s">
        <v>5671</v>
      </c>
      <c r="L891" s="229" t="s">
        <v>5672</v>
      </c>
      <c r="M891" s="229" t="s">
        <v>1068</v>
      </c>
      <c r="N891" s="229" t="s">
        <v>236</v>
      </c>
      <c r="O891" s="229">
        <v>41284</v>
      </c>
      <c r="P891" s="254" t="s">
        <v>5673</v>
      </c>
      <c r="Q891" s="294" t="s">
        <v>5674</v>
      </c>
      <c r="R891" s="255" t="s">
        <v>5675</v>
      </c>
      <c r="S891" s="258"/>
      <c r="T891" s="209"/>
    </row>
    <row r="892" customHeight="1" spans="1:20">
      <c r="A892" s="229">
        <v>880</v>
      </c>
      <c r="B892" s="288" t="s">
        <v>5676</v>
      </c>
      <c r="C892" s="288" t="s">
        <v>5676</v>
      </c>
      <c r="D892" s="291" t="s">
        <v>5677</v>
      </c>
      <c r="E892" s="230">
        <f>VLOOKUP(B892,'NEW JARAK'!$B$2:$H$19998,7,FALSE)</f>
        <v>59.7</v>
      </c>
      <c r="F892" s="232" t="str">
        <f>VLOOKUP(G892,'AREA SPV &amp; AM'!$J$7:$K$22,2,FALSE)</f>
        <v>Suharno</v>
      </c>
      <c r="G892" s="229" t="s">
        <v>78</v>
      </c>
      <c r="H892" s="232" t="str">
        <f>VLOOKUP(I892,'AREA SPV &amp; AM'!$B$7:$C$88,2,FALSE)</f>
        <v>Rizki Hikmatul Rahmawan</v>
      </c>
      <c r="I892" s="229" t="s">
        <v>120</v>
      </c>
      <c r="J892" s="298">
        <v>44926</v>
      </c>
      <c r="K892" s="291" t="s">
        <v>5678</v>
      </c>
      <c r="L892" s="229" t="s">
        <v>290</v>
      </c>
      <c r="M892" s="229" t="s">
        <v>291</v>
      </c>
      <c r="N892" s="229" t="s">
        <v>49</v>
      </c>
      <c r="O892" s="229">
        <v>17520</v>
      </c>
      <c r="P892" s="254" t="s">
        <v>5679</v>
      </c>
      <c r="Q892" s="294" t="s">
        <v>5680</v>
      </c>
      <c r="R892" s="255" t="s">
        <v>5681</v>
      </c>
      <c r="S892" s="258"/>
      <c r="T892" s="209"/>
    </row>
    <row r="893" customHeight="1" spans="1:20">
      <c r="A893" s="229">
        <v>881</v>
      </c>
      <c r="B893" s="288" t="s">
        <v>5682</v>
      </c>
      <c r="C893" s="288" t="s">
        <v>5682</v>
      </c>
      <c r="D893" s="291" t="s">
        <v>5683</v>
      </c>
      <c r="E893" s="230">
        <f>VLOOKUP(B893,'NEW JARAK'!$B$2:$H$19998,7,FALSE)</f>
        <v>16.2</v>
      </c>
      <c r="F893" s="232" t="str">
        <f>VLOOKUP(G893,'AREA SPV &amp; AM'!$J$7:$K$22,2,FALSE)</f>
        <v>Suharno</v>
      </c>
      <c r="G893" s="229" t="s">
        <v>78</v>
      </c>
      <c r="H893" s="232" t="str">
        <f>VLOOKUP(I893,'AREA SPV &amp; AM'!$B$7:$C$88,2,FALSE)</f>
        <v>Priyan Muharofian</v>
      </c>
      <c r="I893" s="229" t="s">
        <v>79</v>
      </c>
      <c r="J893" s="298">
        <v>44947</v>
      </c>
      <c r="K893" s="291" t="s">
        <v>5684</v>
      </c>
      <c r="L893" s="229" t="s">
        <v>5685</v>
      </c>
      <c r="M893" s="229" t="s">
        <v>1503</v>
      </c>
      <c r="N893" s="229" t="s">
        <v>353</v>
      </c>
      <c r="O893" s="229">
        <v>41180</v>
      </c>
      <c r="P893" s="254" t="s">
        <v>5686</v>
      </c>
      <c r="Q893" s="294" t="s">
        <v>5687</v>
      </c>
      <c r="R893" s="255" t="s">
        <v>5688</v>
      </c>
      <c r="S893" s="258"/>
      <c r="T893" s="209"/>
    </row>
    <row r="894" customHeight="1" spans="1:20">
      <c r="A894" s="229">
        <v>882</v>
      </c>
      <c r="B894" s="288" t="s">
        <v>5689</v>
      </c>
      <c r="C894" s="288" t="s">
        <v>5689</v>
      </c>
      <c r="D894" s="291" t="s">
        <v>5690</v>
      </c>
      <c r="E894" s="230">
        <f>VLOOKUP(B894,'NEW JARAK'!$B$2:$H$19998,7,FALSE)</f>
        <v>17.2</v>
      </c>
      <c r="F894" s="232" t="str">
        <f>VLOOKUP(G894,'AREA SPV &amp; AM'!$J$7:$K$22,2,FALSE)</f>
        <v>Triyono Bin Yoso Pawiro</v>
      </c>
      <c r="G894" s="229" t="s">
        <v>33</v>
      </c>
      <c r="H894" s="232" t="str">
        <f>VLOOKUP(I894,'AREA SPV &amp; AM'!$B$7:$C$88,2,FALSE)</f>
        <v>Agus Piali</v>
      </c>
      <c r="I894" s="229" t="s">
        <v>34</v>
      </c>
      <c r="J894" s="298">
        <v>44953</v>
      </c>
      <c r="K894" s="291" t="s">
        <v>5691</v>
      </c>
      <c r="L894" s="229" t="s">
        <v>305</v>
      </c>
      <c r="M894" s="229" t="s">
        <v>182</v>
      </c>
      <c r="N894" s="229" t="s">
        <v>115</v>
      </c>
      <c r="O894" s="229">
        <v>41377</v>
      </c>
      <c r="P894" s="254" t="s">
        <v>5692</v>
      </c>
      <c r="Q894" s="294" t="s">
        <v>5693</v>
      </c>
      <c r="R894" s="255" t="s">
        <v>5694</v>
      </c>
      <c r="S894" s="258"/>
      <c r="T894" s="209"/>
    </row>
    <row r="895" customHeight="1" spans="1:20">
      <c r="A895" s="229">
        <v>883</v>
      </c>
      <c r="B895" s="288" t="s">
        <v>5695</v>
      </c>
      <c r="C895" s="288" t="s">
        <v>5695</v>
      </c>
      <c r="D895" s="291" t="s">
        <v>5696</v>
      </c>
      <c r="E895" s="230">
        <f>VLOOKUP(B895,'NEW JARAK'!$B$2:$H$19998,7,FALSE)</f>
        <v>65.1</v>
      </c>
      <c r="F895" s="232" t="str">
        <f>VLOOKUP(G895,'AREA SPV &amp; AM'!$J$7:$K$22,2,FALSE)</f>
        <v>Triyono Bin Yoso Pawiro</v>
      </c>
      <c r="G895" s="229" t="s">
        <v>33</v>
      </c>
      <c r="H895" s="232" t="str">
        <f>VLOOKUP(I895,'AREA SPV &amp; AM'!$B$7:$C$88,2,FALSE)</f>
        <v>Agus Piali</v>
      </c>
      <c r="I895" s="229" t="s">
        <v>34</v>
      </c>
      <c r="J895" s="298">
        <v>45013</v>
      </c>
      <c r="K895" s="291" t="s">
        <v>5697</v>
      </c>
      <c r="L895" s="229" t="s">
        <v>5135</v>
      </c>
      <c r="M895" s="229" t="s">
        <v>291</v>
      </c>
      <c r="N895" s="229" t="s">
        <v>49</v>
      </c>
      <c r="O895" s="229">
        <v>17520</v>
      </c>
      <c r="P895" s="254" t="s">
        <v>5698</v>
      </c>
      <c r="Q895" s="294" t="s">
        <v>5699</v>
      </c>
      <c r="R895" s="255" t="s">
        <v>5700</v>
      </c>
      <c r="S895" s="258"/>
      <c r="T895" s="209"/>
    </row>
    <row r="896" customHeight="1" spans="1:20">
      <c r="A896" s="229">
        <v>884</v>
      </c>
      <c r="B896" s="288" t="s">
        <v>5701</v>
      </c>
      <c r="C896" s="288" t="s">
        <v>5701</v>
      </c>
      <c r="D896" s="291" t="s">
        <v>5702</v>
      </c>
      <c r="E896" s="230">
        <f>VLOOKUP(B896,'NEW JARAK'!$B$2:$H$19998,7,FALSE)</f>
        <v>46.7</v>
      </c>
      <c r="F896" s="232" t="str">
        <f>VLOOKUP(G896,'AREA SPV &amp; AM'!$J$7:$K$22,2,FALSE)</f>
        <v>Suharno</v>
      </c>
      <c r="G896" s="229" t="s">
        <v>78</v>
      </c>
      <c r="H896" s="232" t="str">
        <f>VLOOKUP(I896,'AREA SPV &amp; AM'!$B$7:$C$88,2,FALSE)</f>
        <v>Rizki Hikmatul Rahmawan</v>
      </c>
      <c r="I896" s="229" t="s">
        <v>120</v>
      </c>
      <c r="J896" s="298">
        <v>45013</v>
      </c>
      <c r="K896" s="291" t="s">
        <v>5703</v>
      </c>
      <c r="L896" s="229" t="s">
        <v>1145</v>
      </c>
      <c r="M896" s="229" t="s">
        <v>561</v>
      </c>
      <c r="N896" s="229" t="s">
        <v>236</v>
      </c>
      <c r="O896" s="229">
        <v>41211</v>
      </c>
      <c r="P896" s="254" t="s">
        <v>5704</v>
      </c>
      <c r="Q896" s="294" t="s">
        <v>5705</v>
      </c>
      <c r="R896" s="255" t="s">
        <v>5706</v>
      </c>
      <c r="S896" s="258"/>
      <c r="T896" s="209"/>
    </row>
    <row r="897" customHeight="1" spans="1:20">
      <c r="A897" s="229">
        <v>885</v>
      </c>
      <c r="B897" s="288" t="s">
        <v>5707</v>
      </c>
      <c r="C897" s="288" t="s">
        <v>5707</v>
      </c>
      <c r="D897" s="173" t="s">
        <v>5708</v>
      </c>
      <c r="E897" s="230">
        <f>VLOOKUP(B897,'NEW JARAK'!$B$2:$H$19998,7,FALSE)</f>
        <v>58.8</v>
      </c>
      <c r="F897" s="232" t="str">
        <f>VLOOKUP(G897,'AREA SPV &amp; AM'!$J$7:$K$22,2,FALSE)</f>
        <v>Suharno</v>
      </c>
      <c r="G897" s="229" t="s">
        <v>78</v>
      </c>
      <c r="H897" s="232" t="str">
        <f>VLOOKUP(I897,'AREA SPV &amp; AM'!$B$7:$C$88,2,FALSE)</f>
        <v>Rizki Hikmatul Rahmawan</v>
      </c>
      <c r="I897" s="229" t="s">
        <v>120</v>
      </c>
      <c r="J897" s="298">
        <v>45033</v>
      </c>
      <c r="K897" s="291" t="s">
        <v>5709</v>
      </c>
      <c r="L897" s="229" t="s">
        <v>5710</v>
      </c>
      <c r="M897" s="229" t="s">
        <v>5711</v>
      </c>
      <c r="N897" s="229" t="s">
        <v>236</v>
      </c>
      <c r="O897" s="229">
        <v>41286</v>
      </c>
      <c r="P897" s="254" t="s">
        <v>5712</v>
      </c>
      <c r="Q897" s="333" t="s">
        <v>5713</v>
      </c>
      <c r="R897" s="255" t="s">
        <v>5714</v>
      </c>
      <c r="S897" s="258"/>
      <c r="T897" s="209"/>
    </row>
    <row r="898" customHeight="1" spans="1:20">
      <c r="A898" s="229">
        <v>886</v>
      </c>
      <c r="B898" s="288" t="s">
        <v>5715</v>
      </c>
      <c r="C898" s="288" t="s">
        <v>5715</v>
      </c>
      <c r="D898" s="173" t="s">
        <v>5716</v>
      </c>
      <c r="E898" s="230">
        <f>VLOOKUP(B898,'NEW JARAK'!$B$2:$H$19998,7,FALSE)</f>
        <v>27.8</v>
      </c>
      <c r="F898" s="232" t="str">
        <f>VLOOKUP(G898,'AREA SPV &amp; AM'!$J$7:$K$22,2,FALSE)</f>
        <v>Triyono Bin Yoso Pawiro</v>
      </c>
      <c r="G898" s="229" t="s">
        <v>33</v>
      </c>
      <c r="H898" s="232" t="str">
        <f>VLOOKUP(I898,'AREA SPV &amp; AM'!$B$7:$C$88,2,FALSE)</f>
        <v>Agus Piali</v>
      </c>
      <c r="I898" s="229" t="s">
        <v>34</v>
      </c>
      <c r="J898" s="298">
        <v>45063</v>
      </c>
      <c r="K898" s="291" t="s">
        <v>5717</v>
      </c>
      <c r="L898" s="229" t="s">
        <v>2057</v>
      </c>
      <c r="M898" s="229" t="s">
        <v>208</v>
      </c>
      <c r="N898" s="229" t="s">
        <v>115</v>
      </c>
      <c r="O898" s="229">
        <v>41313</v>
      </c>
      <c r="P898" s="254" t="s">
        <v>5718</v>
      </c>
      <c r="Q898" s="294" t="s">
        <v>5719</v>
      </c>
      <c r="R898" s="255" t="s">
        <v>5720</v>
      </c>
      <c r="S898" s="258"/>
      <c r="T898" s="209"/>
    </row>
    <row r="899" customHeight="1" spans="1:20">
      <c r="A899" s="229">
        <v>887</v>
      </c>
      <c r="B899" s="288" t="s">
        <v>5721</v>
      </c>
      <c r="C899" s="288" t="s">
        <v>5721</v>
      </c>
      <c r="D899" s="173" t="s">
        <v>5722</v>
      </c>
      <c r="E899" s="230">
        <f>VLOOKUP(B899,'NEW JARAK'!$B$2:$H$19998,7,FALSE)</f>
        <v>46.2</v>
      </c>
      <c r="F899" s="232" t="str">
        <f>VLOOKUP(G899,'AREA SPV &amp; AM'!$J$7:$K$22,2,FALSE)</f>
        <v>Achmad Suntoro</v>
      </c>
      <c r="G899" s="229" t="s">
        <v>3830</v>
      </c>
      <c r="H899" s="232" t="str">
        <f>VLOOKUP(I899,'AREA SPV &amp; AM'!$B$7:$C$88,2,FALSE)</f>
        <v>Arif Syaifudin</v>
      </c>
      <c r="I899" s="229" t="s">
        <v>5632</v>
      </c>
      <c r="J899" s="298">
        <v>45072</v>
      </c>
      <c r="K899" s="291" t="s">
        <v>5723</v>
      </c>
      <c r="L899" s="229" t="s">
        <v>5724</v>
      </c>
      <c r="M899" s="229" t="s">
        <v>5308</v>
      </c>
      <c r="N899" s="229" t="s">
        <v>49</v>
      </c>
      <c r="O899" s="229">
        <v>17350</v>
      </c>
      <c r="P899" s="254" t="s">
        <v>5725</v>
      </c>
      <c r="Q899" s="294" t="s">
        <v>5726</v>
      </c>
      <c r="R899" s="255" t="s">
        <v>5727</v>
      </c>
      <c r="S899" s="258"/>
      <c r="T899" s="209"/>
    </row>
    <row r="900" customHeight="1" spans="1:20">
      <c r="A900" s="229">
        <v>888</v>
      </c>
      <c r="B900" s="288" t="s">
        <v>5728</v>
      </c>
      <c r="C900" s="288" t="s">
        <v>5728</v>
      </c>
      <c r="D900" s="291" t="s">
        <v>5729</v>
      </c>
      <c r="E900" s="230">
        <f>VLOOKUP(B900,'NEW JARAK'!$B$2:$H$19998,7,FALSE)</f>
        <v>58.3</v>
      </c>
      <c r="F900" s="232" t="str">
        <f>VLOOKUP(G900,'AREA SPV &amp; AM'!$J$7:$K$22,2,FALSE)</f>
        <v>Sony Tri Caksono</v>
      </c>
      <c r="G900" s="229" t="s">
        <v>164</v>
      </c>
      <c r="H900" s="232" t="str">
        <f>VLOOKUP(I900,'AREA SPV &amp; AM'!$B$7:$C$88,2,FALSE)</f>
        <v>Ratna Fisah</v>
      </c>
      <c r="I900" s="229" t="s">
        <v>5730</v>
      </c>
      <c r="J900" s="298">
        <v>45098</v>
      </c>
      <c r="K900" s="291" t="s">
        <v>5731</v>
      </c>
      <c r="L900" s="229" t="s">
        <v>5466</v>
      </c>
      <c r="M900" s="229" t="s">
        <v>48</v>
      </c>
      <c r="N900" s="229" t="s">
        <v>49</v>
      </c>
      <c r="O900" s="229">
        <v>17510</v>
      </c>
      <c r="P900" s="254" t="s">
        <v>5732</v>
      </c>
      <c r="Q900" s="294" t="s">
        <v>5733</v>
      </c>
      <c r="R900" s="255" t="s">
        <v>5734</v>
      </c>
      <c r="S900" s="258"/>
      <c r="T900" s="209"/>
    </row>
    <row r="901" customHeight="1" spans="1:20">
      <c r="A901" s="229"/>
      <c r="B901" s="288"/>
      <c r="C901" s="288"/>
      <c r="D901" s="291"/>
      <c r="E901" s="230"/>
      <c r="F901" s="232"/>
      <c r="G901" s="229"/>
      <c r="H901" s="232"/>
      <c r="I901" s="229"/>
      <c r="J901" s="298"/>
      <c r="K901" s="291"/>
      <c r="L901" s="229"/>
      <c r="M901" s="229"/>
      <c r="N901" s="229"/>
      <c r="O901" s="229"/>
      <c r="P901" s="254"/>
      <c r="Q901" s="294"/>
      <c r="R901" s="255"/>
      <c r="S901" s="258"/>
      <c r="T901" s="209"/>
    </row>
    <row r="902" customHeight="1" spans="1:20">
      <c r="A902" s="301">
        <v>884</v>
      </c>
      <c r="B902" s="302" t="s">
        <v>5735</v>
      </c>
      <c r="C902" s="302" t="s">
        <v>5735</v>
      </c>
      <c r="D902" s="303" t="s">
        <v>5736</v>
      </c>
      <c r="E902" s="230">
        <v>0.2</v>
      </c>
      <c r="F902" s="232"/>
      <c r="G902" s="301"/>
      <c r="H902" s="232"/>
      <c r="I902" s="301"/>
      <c r="J902" s="316"/>
      <c r="K902" s="303"/>
      <c r="L902" s="301"/>
      <c r="M902" s="301"/>
      <c r="N902" s="301"/>
      <c r="O902" s="301"/>
      <c r="P902" s="317"/>
      <c r="Q902" s="317"/>
      <c r="R902" s="317"/>
      <c r="S902" s="327"/>
      <c r="T902" s="209"/>
    </row>
    <row r="903" customHeight="1" spans="5:20">
      <c r="E903" s="304">
        <f>SUM(E13:E900)</f>
        <v>41457.27</v>
      </c>
      <c r="T903" s="209"/>
    </row>
    <row r="904" customHeight="1" spans="20:20">
      <c r="T904" s="209"/>
    </row>
    <row r="905" spans="20:20">
      <c r="T905" s="209"/>
    </row>
    <row r="906" spans="1:20">
      <c r="A906" s="305"/>
      <c r="B906" s="306" t="s">
        <v>5737</v>
      </c>
      <c r="C906" s="306" t="s">
        <v>5737</v>
      </c>
      <c r="D906" s="307" t="s">
        <v>5738</v>
      </c>
      <c r="E906" s="306">
        <f>VLOOKUP(B906,'NEW JARAK'!$B$2:$H$889,7,FALSE)</f>
        <v>47.8</v>
      </c>
      <c r="F906" s="308" t="e">
        <f>VLOOKUP(G906,'AREA SPV &amp; AM'!$K$7:$L$22,2,FALSE)</f>
        <v>#N/A</v>
      </c>
      <c r="G906" s="305" t="e">
        <v>#N/A</v>
      </c>
      <c r="H906" s="308" t="e">
        <f>VLOOKUP(I906,'AREA SPV &amp; AM'!$B$7:$C$85,2,FALSE)</f>
        <v>#N/A</v>
      </c>
      <c r="I906" s="305" t="e">
        <v>#N/A</v>
      </c>
      <c r="J906" s="318">
        <v>41483</v>
      </c>
      <c r="K906" s="319" t="s">
        <v>5739</v>
      </c>
      <c r="L906" s="320" t="s">
        <v>1145</v>
      </c>
      <c r="M906" s="320" t="s">
        <v>561</v>
      </c>
      <c r="N906" s="320" t="s">
        <v>236</v>
      </c>
      <c r="O906" s="321">
        <v>41211</v>
      </c>
      <c r="P906" s="305" t="s">
        <v>5740</v>
      </c>
      <c r="Q906" s="305" t="s">
        <v>5741</v>
      </c>
      <c r="R906" s="305"/>
      <c r="S906" s="305" t="s">
        <v>5742</v>
      </c>
      <c r="T906" s="209"/>
    </row>
    <row r="907" customHeight="1" spans="1:20">
      <c r="A907" s="305"/>
      <c r="B907" s="305" t="s">
        <v>5743</v>
      </c>
      <c r="C907" s="305" t="s">
        <v>5743</v>
      </c>
      <c r="D907" s="309" t="s">
        <v>5744</v>
      </c>
      <c r="E907" s="306">
        <f>VLOOKUP(B907,'NEW JARAK'!$B$2:$H$889,7,FALSE)</f>
        <v>66.6</v>
      </c>
      <c r="F907" s="308" t="e">
        <f>VLOOKUP(G907,'AREA SPV &amp; AM'!$K$7:$L$22,2,FALSE)</f>
        <v>#N/A</v>
      </c>
      <c r="G907" s="305" t="s">
        <v>273</v>
      </c>
      <c r="H907" s="308" t="str">
        <f>VLOOKUP(I907,'AREA SPV &amp; AM'!$B$7:$C$85,2,FALSE)</f>
        <v>Endriyani</v>
      </c>
      <c r="I907" s="305" t="s">
        <v>5745</v>
      </c>
      <c r="J907" s="318">
        <v>42643</v>
      </c>
      <c r="K907" s="319" t="s">
        <v>5746</v>
      </c>
      <c r="L907" s="320" t="s">
        <v>298</v>
      </c>
      <c r="M907" s="320" t="s">
        <v>57</v>
      </c>
      <c r="N907" s="320" t="s">
        <v>38</v>
      </c>
      <c r="O907" s="321">
        <v>17135</v>
      </c>
      <c r="P907" s="305" t="s">
        <v>5747</v>
      </c>
      <c r="Q907" s="305"/>
      <c r="R907" s="305"/>
      <c r="S907" s="305" t="s">
        <v>5742</v>
      </c>
      <c r="T907" s="209"/>
    </row>
    <row r="908" s="209" customFormat="1" customHeight="1" spans="1:19">
      <c r="A908" s="310">
        <v>156</v>
      </c>
      <c r="B908" s="311" t="s">
        <v>5748</v>
      </c>
      <c r="C908" s="311" t="s">
        <v>5748</v>
      </c>
      <c r="D908" s="312" t="s">
        <v>5749</v>
      </c>
      <c r="E908" s="311">
        <f>VLOOKUP(B908,'NEW JARAK'!$B$2:$H$19998,7,FALSE)</f>
        <v>17.3</v>
      </c>
      <c r="F908" s="313" t="e">
        <f>VLOOKUP(G908,'AREA SPV &amp; AM'!$J$7:$K$22,2,FALSE)</f>
        <v>#N/A</v>
      </c>
      <c r="G908" s="310" t="e">
        <v>#N/A</v>
      </c>
      <c r="H908" s="313" t="e">
        <f>VLOOKUP(I908,'AREA SPV &amp; AM'!$B$7:$C$88,2,FALSE)</f>
        <v>#N/A</v>
      </c>
      <c r="I908" s="310" t="e">
        <v>#N/A</v>
      </c>
      <c r="J908" s="322">
        <v>40550</v>
      </c>
      <c r="K908" s="323" t="s">
        <v>5750</v>
      </c>
      <c r="L908" s="324" t="s">
        <v>5749</v>
      </c>
      <c r="M908" s="324" t="s">
        <v>174</v>
      </c>
      <c r="N908" s="324" t="s">
        <v>115</v>
      </c>
      <c r="O908" s="325">
        <v>41371</v>
      </c>
      <c r="P908" s="310" t="s">
        <v>5751</v>
      </c>
      <c r="Q908" s="310" t="s">
        <v>5752</v>
      </c>
      <c r="R908" s="328" t="s">
        <v>5753</v>
      </c>
      <c r="S908" s="310"/>
    </row>
    <row r="909" s="209" customFormat="1" spans="1:19">
      <c r="A909" s="310">
        <v>175</v>
      </c>
      <c r="B909" s="311" t="s">
        <v>5754</v>
      </c>
      <c r="C909" s="311" t="s">
        <v>5754</v>
      </c>
      <c r="D909" s="312" t="s">
        <v>5755</v>
      </c>
      <c r="E909" s="311">
        <f>VLOOKUP(B909,'NEW JARAK'!$B$2:$H$19998,7,FALSE)</f>
        <v>20.7</v>
      </c>
      <c r="F909" s="313" t="e">
        <f>VLOOKUP(G909,'AREA SPV &amp; AM'!$J$7:$K$22,2,FALSE)</f>
        <v>#N/A</v>
      </c>
      <c r="G909" s="310" t="e">
        <v>#N/A</v>
      </c>
      <c r="H909" s="313" t="e">
        <f>VLOOKUP(I909,'AREA SPV &amp; AM'!$B$7:$C$88,2,FALSE)</f>
        <v>#N/A</v>
      </c>
      <c r="I909" s="310" t="e">
        <v>#N/A</v>
      </c>
      <c r="J909" s="322">
        <v>40780</v>
      </c>
      <c r="K909" s="323" t="s">
        <v>5756</v>
      </c>
      <c r="L909" s="324" t="s">
        <v>2552</v>
      </c>
      <c r="M909" s="324" t="s">
        <v>174</v>
      </c>
      <c r="N909" s="324" t="s">
        <v>115</v>
      </c>
      <c r="O909" s="325">
        <v>41371</v>
      </c>
      <c r="P909" s="310" t="s">
        <v>5757</v>
      </c>
      <c r="Q909" s="310" t="s">
        <v>5758</v>
      </c>
      <c r="R909" s="328" t="s">
        <v>5759</v>
      </c>
      <c r="S909" s="310"/>
    </row>
    <row r="910" s="209" customFormat="1" spans="1:19">
      <c r="A910" s="310">
        <v>281</v>
      </c>
      <c r="B910" s="311" t="s">
        <v>5760</v>
      </c>
      <c r="C910" s="311" t="s">
        <v>5760</v>
      </c>
      <c r="D910" s="312" t="s">
        <v>5761</v>
      </c>
      <c r="E910" s="311">
        <f>VLOOKUP(B910,'NEW JARAK'!$B$2:$H$19998,7,FALSE)</f>
        <v>35.5</v>
      </c>
      <c r="F910" s="313" t="e">
        <f>VLOOKUP(G910,'AREA SPV &amp; AM'!$J$7:$K$22,2,FALSE)</f>
        <v>#N/A</v>
      </c>
      <c r="G910" s="310" t="e">
        <v>#N/A</v>
      </c>
      <c r="H910" s="313" t="e">
        <f>VLOOKUP(I910,'AREA SPV &amp; AM'!$B$7:$C$88,2,FALSE)</f>
        <v>#N/A</v>
      </c>
      <c r="I910" s="310" t="e">
        <v>#N/A</v>
      </c>
      <c r="J910" s="322">
        <v>41517</v>
      </c>
      <c r="K910" s="323" t="s">
        <v>5762</v>
      </c>
      <c r="L910" s="324" t="s">
        <v>2103</v>
      </c>
      <c r="M910" s="324" t="s">
        <v>114</v>
      </c>
      <c r="N910" s="324" t="s">
        <v>115</v>
      </c>
      <c r="O910" s="325">
        <v>41316</v>
      </c>
      <c r="P910" s="310" t="s">
        <v>5763</v>
      </c>
      <c r="Q910" s="310" t="s">
        <v>5764</v>
      </c>
      <c r="R910" s="328" t="s">
        <v>5765</v>
      </c>
      <c r="S910" s="310"/>
    </row>
    <row r="911" s="209" customFormat="1" customHeight="1" spans="1:19">
      <c r="A911" s="310">
        <v>621</v>
      </c>
      <c r="B911" s="314" t="s">
        <v>5766</v>
      </c>
      <c r="C911" s="314" t="s">
        <v>5766</v>
      </c>
      <c r="D911" s="315" t="s">
        <v>5767</v>
      </c>
      <c r="E911" s="311">
        <f>VLOOKUP(B911,'NEW JARAK'!$B$2:$H$19998,7,FALSE)</f>
        <v>60.3</v>
      </c>
      <c r="F911" s="313" t="e">
        <f>VLOOKUP(G911,'AREA SPV &amp; AM'!$J$7:$K$22,2,FALSE)</f>
        <v>#N/A</v>
      </c>
      <c r="G911" s="310" t="e">
        <v>#N/A</v>
      </c>
      <c r="H911" s="313" t="e">
        <f>VLOOKUP(I911,'AREA SPV &amp; AM'!$B$7:$C$88,2,FALSE)</f>
        <v>#N/A</v>
      </c>
      <c r="I911" s="310" t="e">
        <v>#N/A</v>
      </c>
      <c r="J911" s="322">
        <v>43156</v>
      </c>
      <c r="K911" s="323" t="s">
        <v>5768</v>
      </c>
      <c r="L911" s="324" t="s">
        <v>290</v>
      </c>
      <c r="M911" s="324" t="s">
        <v>291</v>
      </c>
      <c r="N911" s="324" t="s">
        <v>49</v>
      </c>
      <c r="O911" s="325">
        <v>17520</v>
      </c>
      <c r="P911" s="310" t="s">
        <v>5769</v>
      </c>
      <c r="Q911" s="310" t="s">
        <v>5770</v>
      </c>
      <c r="R911" s="328" t="s">
        <v>5771</v>
      </c>
      <c r="S911" s="310"/>
    </row>
    <row r="912" customHeight="1" spans="1:20">
      <c r="A912" s="310">
        <v>631</v>
      </c>
      <c r="B912" s="310" t="s">
        <v>5772</v>
      </c>
      <c r="C912" s="310" t="s">
        <v>5772</v>
      </c>
      <c r="D912" s="315" t="s">
        <v>5773</v>
      </c>
      <c r="E912" s="311">
        <f>VLOOKUP(B912,'NEW JARAK'!$B$2:$H$19998,7,FALSE)</f>
        <v>63.3</v>
      </c>
      <c r="F912" s="313" t="e">
        <f>VLOOKUP(G912,'AREA SPV &amp; AM'!$J$7:$K$22,2,FALSE)</f>
        <v>#N/A</v>
      </c>
      <c r="G912" s="310" t="e">
        <v>#N/A</v>
      </c>
      <c r="H912" s="313" t="e">
        <f>VLOOKUP(I912,'AREA SPV &amp; AM'!$B$7:$C$88,2,FALSE)</f>
        <v>#N/A</v>
      </c>
      <c r="I912" s="310" t="e">
        <v>#N/A</v>
      </c>
      <c r="J912" s="322">
        <v>43217</v>
      </c>
      <c r="K912" s="323" t="s">
        <v>5774</v>
      </c>
      <c r="L912" s="324" t="s">
        <v>106</v>
      </c>
      <c r="M912" s="324" t="s">
        <v>4123</v>
      </c>
      <c r="N912" s="324" t="s">
        <v>38</v>
      </c>
      <c r="O912" s="325">
        <v>17144</v>
      </c>
      <c r="P912" s="310" t="s">
        <v>5775</v>
      </c>
      <c r="Q912" s="334" t="s">
        <v>5776</v>
      </c>
      <c r="R912" s="328" t="s">
        <v>5777</v>
      </c>
      <c r="S912" s="310"/>
      <c r="T912" s="209"/>
    </row>
    <row r="913" spans="1:20">
      <c r="A913" s="305"/>
      <c r="B913" s="305" t="s">
        <v>5778</v>
      </c>
      <c r="C913" s="305" t="s">
        <v>5778</v>
      </c>
      <c r="D913" s="308" t="s">
        <v>5779</v>
      </c>
      <c r="E913" s="306">
        <f>VLOOKUP(B913,'NEW JARAK'!$B$2:$H$889,7,FALSE)</f>
        <v>23</v>
      </c>
      <c r="F913" s="308" t="e">
        <f>VLOOKUP(G913,'AREA SPV &amp; AM'!$K$7:$L$22,2,FALSE)</f>
        <v>#N/A</v>
      </c>
      <c r="G913" s="305" t="e">
        <v>#N/A</v>
      </c>
      <c r="H913" s="308" t="e">
        <f>VLOOKUP(I913,'AREA SPV &amp; AM'!$B$7:$C$85,2,FALSE)</f>
        <v>#N/A</v>
      </c>
      <c r="I913" s="305" t="e">
        <v>#N/A</v>
      </c>
      <c r="J913" s="318">
        <v>42765</v>
      </c>
      <c r="K913" s="319" t="s">
        <v>5780</v>
      </c>
      <c r="L913" s="320" t="s">
        <v>1234</v>
      </c>
      <c r="M913" s="320" t="s">
        <v>174</v>
      </c>
      <c r="N913" s="320" t="s">
        <v>115</v>
      </c>
      <c r="O913" s="321">
        <v>41371</v>
      </c>
      <c r="P913" s="305" t="s">
        <v>5781</v>
      </c>
      <c r="Q913" s="305"/>
      <c r="R913" s="305"/>
      <c r="S913" s="305" t="s">
        <v>5742</v>
      </c>
      <c r="T913" s="209"/>
    </row>
    <row r="914" spans="1:20">
      <c r="A914" s="305"/>
      <c r="B914" s="306" t="s">
        <v>5782</v>
      </c>
      <c r="C914" s="306" t="s">
        <v>5782</v>
      </c>
      <c r="D914" s="307" t="s">
        <v>5783</v>
      </c>
      <c r="E914" s="306">
        <f>VLOOKUP(B914,'NEW JARAK'!$B$2:$H$889,7,FALSE)</f>
        <v>53.4</v>
      </c>
      <c r="F914" s="308" t="e">
        <f>VLOOKUP(G914,'AREA SPV &amp; AM'!$K$7:$L$22,2,FALSE)</f>
        <v>#N/A</v>
      </c>
      <c r="G914" s="305" t="e">
        <v>#N/A</v>
      </c>
      <c r="H914" s="308" t="e">
        <f>VLOOKUP(I914,'AREA SPV &amp; AM'!$B$7:$C$85,2,FALSE)</f>
        <v>#N/A</v>
      </c>
      <c r="I914" s="305" t="e">
        <v>#N/A</v>
      </c>
      <c r="J914" s="318">
        <v>42806</v>
      </c>
      <c r="K914" s="319" t="s">
        <v>5784</v>
      </c>
      <c r="L914" s="320" t="s">
        <v>1732</v>
      </c>
      <c r="M914" s="320" t="s">
        <v>1215</v>
      </c>
      <c r="N914" s="320" t="s">
        <v>115</v>
      </c>
      <c r="O914" s="321">
        <v>41352</v>
      </c>
      <c r="P914" s="305" t="s">
        <v>5785</v>
      </c>
      <c r="Q914" s="305"/>
      <c r="R914" s="305"/>
      <c r="S914" s="305" t="s">
        <v>5742</v>
      </c>
      <c r="T914" s="209"/>
    </row>
    <row r="915" spans="1:19">
      <c r="A915" s="305"/>
      <c r="B915" s="305" t="s">
        <v>5786</v>
      </c>
      <c r="C915" s="305" t="s">
        <v>5786</v>
      </c>
      <c r="D915" s="308" t="s">
        <v>5787</v>
      </c>
      <c r="E915" s="306">
        <f>VLOOKUP(B915,'NEW JARAK'!$B$2:$H$889,7,FALSE)</f>
        <v>64.3</v>
      </c>
      <c r="F915" s="308" t="e">
        <f>VLOOKUP(G915,'AREA SPV &amp; AM'!$K$7:$L$22,2,FALSE)</f>
        <v>#N/A</v>
      </c>
      <c r="G915" s="305" t="e">
        <v>#N/A</v>
      </c>
      <c r="H915" s="308" t="e">
        <f>VLOOKUP(I915,'AREA SPV &amp; AM'!$B$7:$C$85,2,FALSE)</f>
        <v>#N/A</v>
      </c>
      <c r="I915" s="305" t="e">
        <v>#N/A</v>
      </c>
      <c r="J915" s="318">
        <v>42824</v>
      </c>
      <c r="K915" s="319" t="s">
        <v>5788</v>
      </c>
      <c r="L915" s="320" t="s">
        <v>466</v>
      </c>
      <c r="M915" s="320" t="s">
        <v>107</v>
      </c>
      <c r="N915" s="320" t="s">
        <v>38</v>
      </c>
      <c r="O915" s="321">
        <v>17148</v>
      </c>
      <c r="P915" s="305" t="s">
        <v>5789</v>
      </c>
      <c r="Q915" s="305"/>
      <c r="R915" s="305"/>
      <c r="S915" s="305" t="s">
        <v>5742</v>
      </c>
    </row>
    <row r="916" spans="1:19">
      <c r="A916" s="305">
        <v>140</v>
      </c>
      <c r="B916" s="306" t="s">
        <v>5790</v>
      </c>
      <c r="C916" s="306" t="s">
        <v>5790</v>
      </c>
      <c r="D916" s="307" t="s">
        <v>5791</v>
      </c>
      <c r="E916" s="306">
        <f>VLOOKUP(B916,'NEW JARAK'!$B$2:$H$889,7,FALSE)</f>
        <v>60.3</v>
      </c>
      <c r="F916" s="308" t="e">
        <f>VLOOKUP(G916,'AREA SPV &amp; AM'!$K$7:$L$21,2,FALSE)</f>
        <v>#N/A</v>
      </c>
      <c r="G916" s="305" t="e">
        <v>#N/A</v>
      </c>
      <c r="H916" s="308" t="e">
        <f>VLOOKUP(I916,'AREA SPV &amp; AM'!$B$8:$C$83,2,FALSE)</f>
        <v>#N/A</v>
      </c>
      <c r="I916" s="305" t="e">
        <v>#N/A</v>
      </c>
      <c r="J916" s="318">
        <v>40294</v>
      </c>
      <c r="K916" s="319" t="s">
        <v>5792</v>
      </c>
      <c r="L916" s="320" t="s">
        <v>81</v>
      </c>
      <c r="M916" s="320" t="s">
        <v>48</v>
      </c>
      <c r="N916" s="320" t="s">
        <v>49</v>
      </c>
      <c r="O916" s="321">
        <v>17510</v>
      </c>
      <c r="P916" s="305" t="s">
        <v>5793</v>
      </c>
      <c r="Q916" s="305" t="s">
        <v>5794</v>
      </c>
      <c r="R916" s="305"/>
      <c r="S916" s="305" t="s">
        <v>5742</v>
      </c>
    </row>
    <row r="917" spans="1:19">
      <c r="A917" s="305">
        <v>564</v>
      </c>
      <c r="B917" s="305" t="s">
        <v>5795</v>
      </c>
      <c r="C917" s="305" t="s">
        <v>5795</v>
      </c>
      <c r="D917" s="308" t="s">
        <v>5796</v>
      </c>
      <c r="E917" s="306">
        <f>VLOOKUP(B917,'NEW JARAK'!$B$2:$H$889,7,FALSE)</f>
        <v>61.3</v>
      </c>
      <c r="F917" s="308" t="e">
        <f>VLOOKUP(G917,'AREA SPV &amp; AM'!$K$7:$L$21,2,FALSE)</f>
        <v>#N/A</v>
      </c>
      <c r="G917" s="305" t="e">
        <v>#N/A</v>
      </c>
      <c r="H917" s="308" t="e">
        <f>VLOOKUP(I917,'AREA SPV &amp; AM'!$B$8:$C$83,2,FALSE)</f>
        <v>#N/A</v>
      </c>
      <c r="I917" s="305" t="e">
        <v>#N/A</v>
      </c>
      <c r="J917" s="326">
        <v>42916</v>
      </c>
      <c r="K917" s="319" t="s">
        <v>5797</v>
      </c>
      <c r="L917" s="320" t="s">
        <v>290</v>
      </c>
      <c r="M917" s="320" t="s">
        <v>291</v>
      </c>
      <c r="N917" s="320" t="s">
        <v>49</v>
      </c>
      <c r="O917" s="321">
        <v>17520</v>
      </c>
      <c r="P917" s="305" t="s">
        <v>5798</v>
      </c>
      <c r="Q917" s="305"/>
      <c r="R917" s="305"/>
      <c r="S917" s="305" t="s">
        <v>5742</v>
      </c>
    </row>
    <row r="918" customHeight="1" spans="1:20">
      <c r="A918" s="305">
        <v>24</v>
      </c>
      <c r="B918" s="306" t="s">
        <v>5799</v>
      </c>
      <c r="C918" s="306" t="s">
        <v>5799</v>
      </c>
      <c r="D918" s="307" t="s">
        <v>87</v>
      </c>
      <c r="E918" s="306">
        <f>VLOOKUP(B918,'NEW JARAK'!$B$2:$H$909,7,FALSE)</f>
        <v>68.4</v>
      </c>
      <c r="F918" s="308" t="e">
        <f>VLOOKUP(G918,'AREA SPV &amp; AM'!$K$7:$L$21,2,FALSE)</f>
        <v>#N/A</v>
      </c>
      <c r="G918" s="305" t="e">
        <v>#N/A</v>
      </c>
      <c r="H918" s="308" t="e">
        <f>VLOOKUP(I918,'AREA SPV &amp; AM'!$B$7:$C$90,2,FALSE)</f>
        <v>#N/A</v>
      </c>
      <c r="I918" s="305" t="e">
        <v>#N/A</v>
      </c>
      <c r="J918" s="318">
        <v>37561</v>
      </c>
      <c r="K918" s="319" t="s">
        <v>5800</v>
      </c>
      <c r="L918" s="320" t="s">
        <v>87</v>
      </c>
      <c r="M918" s="320" t="s">
        <v>57</v>
      </c>
      <c r="N918" s="320" t="s">
        <v>38</v>
      </c>
      <c r="O918" s="321">
        <v>17136</v>
      </c>
      <c r="P918" s="305" t="s">
        <v>5801</v>
      </c>
      <c r="Q918" s="335" t="s">
        <v>5802</v>
      </c>
      <c r="R918" s="305"/>
      <c r="S918" s="305" t="s">
        <v>5742</v>
      </c>
      <c r="T918" s="209"/>
    </row>
    <row r="919" customHeight="1" spans="1:20">
      <c r="A919" s="305">
        <v>572</v>
      </c>
      <c r="B919" s="305" t="s">
        <v>5803</v>
      </c>
      <c r="C919" s="305" t="s">
        <v>5803</v>
      </c>
      <c r="D919" s="308" t="s">
        <v>5804</v>
      </c>
      <c r="E919" s="306">
        <f>VLOOKUP(B919,'NEW JARAK'!$B$2:$H$909,7,FALSE)</f>
        <v>14.7</v>
      </c>
      <c r="F919" s="308" t="e">
        <f>VLOOKUP(G919,'AREA SPV &amp; AM'!$K$7:$L$21,2,FALSE)</f>
        <v>#N/A</v>
      </c>
      <c r="G919" s="305" t="e">
        <v>#N/A</v>
      </c>
      <c r="H919" s="308" t="e">
        <f>VLOOKUP(I919,'AREA SPV &amp; AM'!$B$7:$C$90,2,FALSE)</f>
        <v>#N/A</v>
      </c>
      <c r="I919" s="305" t="e">
        <v>#N/A</v>
      </c>
      <c r="J919" s="318">
        <v>42993</v>
      </c>
      <c r="K919" s="319" t="s">
        <v>5805</v>
      </c>
      <c r="L919" s="320" t="s">
        <v>3079</v>
      </c>
      <c r="M919" s="320" t="s">
        <v>779</v>
      </c>
      <c r="N919" s="320" t="s">
        <v>353</v>
      </c>
      <c r="O919" s="321">
        <v>41111</v>
      </c>
      <c r="P919" s="305" t="s">
        <v>5806</v>
      </c>
      <c r="Q919" s="335" t="s">
        <v>5806</v>
      </c>
      <c r="R919" s="305"/>
      <c r="S919" s="305" t="s">
        <v>5742</v>
      </c>
      <c r="T919" s="209"/>
    </row>
    <row r="920" customHeight="1" spans="1:20">
      <c r="A920" s="305">
        <v>553</v>
      </c>
      <c r="B920" s="305" t="s">
        <v>5807</v>
      </c>
      <c r="C920" s="305" t="s">
        <v>5807</v>
      </c>
      <c r="D920" s="308" t="s">
        <v>5808</v>
      </c>
      <c r="E920" s="306">
        <f>VLOOKUP(B920,'NEW JARAK'!$B$2:$H$909,7,FALSE)</f>
        <v>21.9</v>
      </c>
      <c r="F920" s="308" t="e">
        <f>VLOOKUP(G920,'AREA SPV &amp; AM'!$K$7:$L$21,2,FALSE)</f>
        <v>#N/A</v>
      </c>
      <c r="G920" s="305" t="e">
        <v>#N/A</v>
      </c>
      <c r="H920" s="308" t="e">
        <f>VLOOKUP(I920,'AREA SPV &amp; AM'!$B$7:$C$90,2,FALSE)</f>
        <v>#N/A</v>
      </c>
      <c r="I920" s="305" t="e">
        <v>#N/A</v>
      </c>
      <c r="J920" s="318">
        <v>42896</v>
      </c>
      <c r="K920" s="319" t="s">
        <v>5809</v>
      </c>
      <c r="L920" s="320" t="s">
        <v>4943</v>
      </c>
      <c r="M920" s="320" t="s">
        <v>174</v>
      </c>
      <c r="N920" s="320" t="s">
        <v>115</v>
      </c>
      <c r="O920" s="321">
        <v>41371</v>
      </c>
      <c r="P920" s="305" t="s">
        <v>5810</v>
      </c>
      <c r="Q920" s="305" t="e">
        <v>#N/A</v>
      </c>
      <c r="R920" s="305"/>
      <c r="S920" s="305" t="s">
        <v>5742</v>
      </c>
      <c r="T920" s="209"/>
    </row>
    <row r="921" customHeight="1" spans="1:20">
      <c r="A921" s="305">
        <v>561</v>
      </c>
      <c r="B921" s="305" t="s">
        <v>5811</v>
      </c>
      <c r="C921" s="305" t="s">
        <v>5811</v>
      </c>
      <c r="D921" s="308" t="s">
        <v>5812</v>
      </c>
      <c r="E921" s="306">
        <f>VLOOKUP(B921,'NEW JARAK'!$B$2:$H$909,7,FALSE)</f>
        <v>36.1</v>
      </c>
      <c r="F921" s="308" t="e">
        <f>VLOOKUP(G921,'AREA SPV &amp; AM'!$K$7:$L$21,2,FALSE)</f>
        <v>#N/A</v>
      </c>
      <c r="G921" s="305" t="e">
        <v>#N/A</v>
      </c>
      <c r="H921" s="308" t="e">
        <f>VLOOKUP(I921,'AREA SPV &amp; AM'!$B$7:$C$90,2,FALSE)</f>
        <v>#N/A</v>
      </c>
      <c r="I921" s="305" t="e">
        <v>#N/A</v>
      </c>
      <c r="J921" s="318">
        <v>42965</v>
      </c>
      <c r="K921" s="319" t="s">
        <v>5813</v>
      </c>
      <c r="L921" s="320" t="s">
        <v>453</v>
      </c>
      <c r="M921" s="320" t="s">
        <v>114</v>
      </c>
      <c r="N921" s="320" t="s">
        <v>115</v>
      </c>
      <c r="O921" s="321">
        <v>41312</v>
      </c>
      <c r="P921" s="305" t="s">
        <v>5814</v>
      </c>
      <c r="Q921" s="305" t="e">
        <v>#N/A</v>
      </c>
      <c r="R921" s="305"/>
      <c r="S921" s="305" t="s">
        <v>5742</v>
      </c>
      <c r="T921" s="209"/>
    </row>
    <row r="922" customHeight="1" spans="1:20">
      <c r="A922" s="305">
        <v>564</v>
      </c>
      <c r="B922" s="305" t="s">
        <v>5815</v>
      </c>
      <c r="C922" s="305" t="s">
        <v>5815</v>
      </c>
      <c r="D922" s="308" t="s">
        <v>5816</v>
      </c>
      <c r="E922" s="306">
        <f>VLOOKUP(B922,'NEW JARAK'!$B$2:$H$909,7,FALSE)</f>
        <v>27.6</v>
      </c>
      <c r="F922" s="308" t="e">
        <f>VLOOKUP(G922,'AREA SPV &amp; AM'!$K$7:$L$21,2,FALSE)</f>
        <v>#N/A</v>
      </c>
      <c r="G922" s="305" t="e">
        <v>#N/A</v>
      </c>
      <c r="H922" s="308" t="e">
        <f>VLOOKUP(I922,'AREA SPV &amp; AM'!$B$7:$C$90,2,FALSE)</f>
        <v>#N/A</v>
      </c>
      <c r="I922" s="305" t="e">
        <v>#N/A</v>
      </c>
      <c r="J922" s="318">
        <v>42972</v>
      </c>
      <c r="K922" s="319" t="s">
        <v>5817</v>
      </c>
      <c r="L922" s="320" t="s">
        <v>207</v>
      </c>
      <c r="M922" s="320" t="s">
        <v>208</v>
      </c>
      <c r="N922" s="320" t="s">
        <v>115</v>
      </c>
      <c r="O922" s="321">
        <v>41314</v>
      </c>
      <c r="P922" s="305" t="s">
        <v>5818</v>
      </c>
      <c r="Q922" s="305" t="e">
        <v>#N/A</v>
      </c>
      <c r="R922" s="305"/>
      <c r="S922" s="305" t="s">
        <v>5742</v>
      </c>
      <c r="T922" s="209"/>
    </row>
    <row r="923" customHeight="1" spans="1:20">
      <c r="A923" s="305">
        <v>614</v>
      </c>
      <c r="B923" s="305" t="s">
        <v>5819</v>
      </c>
      <c r="C923" s="305" t="s">
        <v>5819</v>
      </c>
      <c r="D923" s="308" t="s">
        <v>5820</v>
      </c>
      <c r="E923" s="306">
        <f>VLOOKUP(B923,'NEW JARAK'!$B$2:$H$909,7,FALSE)</f>
        <v>63</v>
      </c>
      <c r="F923" s="308" t="e">
        <f>VLOOKUP(G923,'AREA SPV &amp; AM'!$K$7:$L$22,2,FALSE)</f>
        <v>#N/A</v>
      </c>
      <c r="G923" s="305" t="e">
        <v>#N/A</v>
      </c>
      <c r="H923" s="308" t="e">
        <f>VLOOKUP(I923,'AREA SPV &amp; AM'!$B$7:$C$89,2,FALSE)</f>
        <v>#N/A</v>
      </c>
      <c r="I923" s="305" t="e">
        <v>#N/A</v>
      </c>
      <c r="J923" s="318">
        <v>43098</v>
      </c>
      <c r="K923" s="319" t="s">
        <v>5821</v>
      </c>
      <c r="L923" s="320" t="s">
        <v>398</v>
      </c>
      <c r="M923" s="320" t="s">
        <v>95</v>
      </c>
      <c r="N923" s="320" t="s">
        <v>38</v>
      </c>
      <c r="O923" s="321">
        <v>17112</v>
      </c>
      <c r="P923" s="305" t="s">
        <v>5822</v>
      </c>
      <c r="Q923" s="335" t="s">
        <v>5823</v>
      </c>
      <c r="R923" s="308" t="s">
        <v>5824</v>
      </c>
      <c r="S923" s="305" t="s">
        <v>5742</v>
      </c>
      <c r="T923" s="209"/>
    </row>
    <row r="924" customHeight="1" spans="1:20">
      <c r="A924" s="305">
        <v>565</v>
      </c>
      <c r="B924" s="305" t="s">
        <v>5825</v>
      </c>
      <c r="C924" s="305" t="s">
        <v>5825</v>
      </c>
      <c r="D924" s="308" t="s">
        <v>5826</v>
      </c>
      <c r="E924" s="306">
        <f>VLOOKUP(B924,'NEW JARAK'!$B$2:$H$909,7,FALSE)</f>
        <v>55.8</v>
      </c>
      <c r="F924" s="308" t="e">
        <f>VLOOKUP(G924,'AREA SPV &amp; AM'!$K$7:$L$22,2,FALSE)</f>
        <v>#N/A</v>
      </c>
      <c r="G924" s="305" t="s">
        <v>164</v>
      </c>
      <c r="H924" s="308" t="str">
        <f>VLOOKUP(I924,'AREA SPV &amp; AM'!$B$7:$C$89,2,FALSE)</f>
        <v>Fahmi</v>
      </c>
      <c r="I924" s="305" t="s">
        <v>5827</v>
      </c>
      <c r="J924" s="318">
        <v>42978</v>
      </c>
      <c r="K924" s="319" t="s">
        <v>5828</v>
      </c>
      <c r="L924" s="320" t="s">
        <v>516</v>
      </c>
      <c r="M924" s="320" t="s">
        <v>291</v>
      </c>
      <c r="N924" s="320" t="s">
        <v>49</v>
      </c>
      <c r="O924" s="321">
        <v>17520</v>
      </c>
      <c r="P924" s="305" t="s">
        <v>5829</v>
      </c>
      <c r="Q924" s="305" t="s">
        <v>5830</v>
      </c>
      <c r="R924" s="329" t="s">
        <v>5831</v>
      </c>
      <c r="S924" s="305" t="s">
        <v>5742</v>
      </c>
      <c r="T924" s="209"/>
    </row>
  </sheetData>
  <autoFilter ref="A12:S903">
    <sortState ref="A12:S903">
      <sortCondition ref="J12"/>
    </sortState>
    <extLst/>
  </autoFilter>
  <sortState ref="A13:S904">
    <sortCondition ref="B13:B904" sortBy="cellColor" dxfId="0"/>
  </sortState>
  <mergeCells count="17">
    <mergeCell ref="B10:C10"/>
    <mergeCell ref="A10:A11"/>
    <mergeCell ref="D10:D11"/>
    <mergeCell ref="F10:F11"/>
    <mergeCell ref="G10:G11"/>
    <mergeCell ref="H10:H11"/>
    <mergeCell ref="I10:I11"/>
    <mergeCell ref="J10:J11"/>
    <mergeCell ref="K10:K11"/>
    <mergeCell ref="L10:L11"/>
    <mergeCell ref="M10:M11"/>
    <mergeCell ref="N10:N11"/>
    <mergeCell ref="O10:O11"/>
    <mergeCell ref="P10:P11"/>
    <mergeCell ref="Q10:Q11"/>
    <mergeCell ref="R10:R11"/>
    <mergeCell ref="S10:S11"/>
  </mergeCells>
  <conditionalFormatting sqref="B858:D858">
    <cfRule type="cellIs" dxfId="1" priority="55" operator="between">
      <formula>"OK"</formula>
      <formula>"OK"</formula>
    </cfRule>
    <cfRule type="cellIs" dxfId="2" priority="56" operator="between">
      <formula>"NOK"</formula>
      <formula>"NOK"</formula>
    </cfRule>
    <cfRule type="cellIs" dxfId="3" priority="57" operator="between">
      <formula>"NOK"</formula>
      <formula>"NOK"</formula>
    </cfRule>
  </conditionalFormatting>
  <conditionalFormatting sqref="B861">
    <cfRule type="cellIs" dxfId="1" priority="34" operator="between">
      <formula>"OK"</formula>
      <formula>"OK"</formula>
    </cfRule>
    <cfRule type="cellIs" dxfId="2" priority="35" operator="between">
      <formula>"NOK"</formula>
      <formula>"NOK"</formula>
    </cfRule>
    <cfRule type="cellIs" dxfId="3" priority="36" operator="between">
      <formula>"NOK"</formula>
      <formula>"NOK"</formula>
    </cfRule>
  </conditionalFormatting>
  <conditionalFormatting sqref="C861:D861">
    <cfRule type="cellIs" dxfId="1" priority="43" operator="between">
      <formula>"OK"</formula>
      <formula>"OK"</formula>
    </cfRule>
    <cfRule type="cellIs" dxfId="2" priority="44" operator="between">
      <formula>"NOK"</formula>
      <formula>"NOK"</formula>
    </cfRule>
    <cfRule type="cellIs" dxfId="3" priority="45" operator="between">
      <formula>"NOK"</formula>
      <formula>"NOK"</formula>
    </cfRule>
  </conditionalFormatting>
  <conditionalFormatting sqref="B862">
    <cfRule type="cellIs" dxfId="1" priority="31" operator="between">
      <formula>"OK"</formula>
      <formula>"OK"</formula>
    </cfRule>
    <cfRule type="cellIs" dxfId="2" priority="32" operator="between">
      <formula>"NOK"</formula>
      <formula>"NOK"</formula>
    </cfRule>
    <cfRule type="cellIs" dxfId="3" priority="33" operator="between">
      <formula>"NOK"</formula>
      <formula>"NOK"</formula>
    </cfRule>
  </conditionalFormatting>
  <conditionalFormatting sqref="C862:D862">
    <cfRule type="cellIs" dxfId="1" priority="40" operator="between">
      <formula>"OK"</formula>
      <formula>"OK"</formula>
    </cfRule>
    <cfRule type="cellIs" dxfId="2" priority="41" operator="between">
      <formula>"NOK"</formula>
      <formula>"NOK"</formula>
    </cfRule>
    <cfRule type="cellIs" dxfId="3" priority="42" operator="between">
      <formula>"NOK"</formula>
      <formula>"NOK"</formula>
    </cfRule>
  </conditionalFormatting>
  <conditionalFormatting sqref="B863">
    <cfRule type="cellIs" dxfId="1" priority="37" operator="between">
      <formula>"OK"</formula>
      <formula>"OK"</formula>
    </cfRule>
    <cfRule type="cellIs" dxfId="2" priority="38" operator="between">
      <formula>"NOK"</formula>
      <formula>"NOK"</formula>
    </cfRule>
    <cfRule type="cellIs" dxfId="3" priority="39" operator="between">
      <formula>"NOK"</formula>
      <formula>"NOK"</formula>
    </cfRule>
  </conditionalFormatting>
  <conditionalFormatting sqref="C863:D863">
    <cfRule type="cellIs" dxfId="1" priority="46" operator="between">
      <formula>"OK"</formula>
      <formula>"OK"</formula>
    </cfRule>
    <cfRule type="cellIs" dxfId="2" priority="47" operator="between">
      <formula>"NOK"</formula>
      <formula>"NOK"</formula>
    </cfRule>
    <cfRule type="cellIs" dxfId="3" priority="48" operator="between">
      <formula>"NOK"</formula>
      <formula>"NOK"</formula>
    </cfRule>
  </conditionalFormatting>
  <conditionalFormatting sqref="B870">
    <cfRule type="cellIs" dxfId="1" priority="10" operator="between">
      <formula>"OK"</formula>
      <formula>"OK"</formula>
    </cfRule>
    <cfRule type="cellIs" dxfId="2" priority="11" operator="between">
      <formula>"NOK"</formula>
      <formula>"NOK"</formula>
    </cfRule>
    <cfRule type="cellIs" dxfId="3" priority="12" operator="between">
      <formula>"NOK"</formula>
      <formula>"NOK"</formula>
    </cfRule>
  </conditionalFormatting>
  <conditionalFormatting sqref="C870:D870">
    <cfRule type="cellIs" dxfId="1" priority="13" operator="between">
      <formula>"OK"</formula>
      <formula>"OK"</formula>
    </cfRule>
    <cfRule type="cellIs" dxfId="2" priority="14" operator="between">
      <formula>"NOK"</formula>
      <formula>"NOK"</formula>
    </cfRule>
    <cfRule type="cellIs" dxfId="3" priority="15" operator="between">
      <formula>"NOK"</formula>
      <formula>"NOK"</formula>
    </cfRule>
  </conditionalFormatting>
  <conditionalFormatting sqref="B923:D923">
    <cfRule type="cellIs" dxfId="1" priority="1" operator="between">
      <formula>"OK"</formula>
      <formula>"OK"</formula>
    </cfRule>
    <cfRule type="cellIs" dxfId="2" priority="2" operator="between">
      <formula>"NOK"</formula>
      <formula>"NOK"</formula>
    </cfRule>
    <cfRule type="cellIs" dxfId="3" priority="3" operator="between">
      <formula>"NOK"</formula>
      <formula>"NOK"</formula>
    </cfRule>
  </conditionalFormatting>
  <conditionalFormatting sqref="B859:B860">
    <cfRule type="cellIs" dxfId="1" priority="49" operator="between">
      <formula>"OK"</formula>
      <formula>"OK"</formula>
    </cfRule>
    <cfRule type="cellIs" dxfId="2" priority="50" operator="between">
      <formula>"NOK"</formula>
      <formula>"NOK"</formula>
    </cfRule>
    <cfRule type="cellIs" dxfId="3" priority="51" operator="between">
      <formula>"NOK"</formula>
      <formula>"NOK"</formula>
    </cfRule>
  </conditionalFormatting>
  <conditionalFormatting sqref="B865:B866">
    <cfRule type="cellIs" dxfId="1" priority="25" operator="between">
      <formula>"OK"</formula>
      <formula>"OK"</formula>
    </cfRule>
    <cfRule type="cellIs" dxfId="2" priority="26" operator="between">
      <formula>"NOK"</formula>
      <formula>"NOK"</formula>
    </cfRule>
    <cfRule type="cellIs" dxfId="3" priority="27" operator="between">
      <formula>"NOK"</formula>
      <formula>"NOK"</formula>
    </cfRule>
  </conditionalFormatting>
  <conditionalFormatting sqref="B867:B869">
    <cfRule type="cellIs" dxfId="1" priority="16" operator="between">
      <formula>"OK"</formula>
      <formula>"OK"</formula>
    </cfRule>
    <cfRule type="cellIs" dxfId="2" priority="17" operator="between">
      <formula>"NOK"</formula>
      <formula>"NOK"</formula>
    </cfRule>
    <cfRule type="cellIs" dxfId="3" priority="18" operator="between">
      <formula>"NOK"</formula>
      <formula>"NOK"</formula>
    </cfRule>
  </conditionalFormatting>
  <conditionalFormatting sqref="D821:D822">
    <cfRule type="duplicateValues" dxfId="4" priority="58" stopIfTrue="1"/>
  </conditionalFormatting>
  <conditionalFormatting sqref="B913:D915;B845:D854;B906:D907;D819:D844;B843:C844;B871:D881;B857:D857">
    <cfRule type="cellIs" dxfId="1" priority="59" operator="between">
      <formula>"OK"</formula>
      <formula>"OK"</formula>
    </cfRule>
    <cfRule type="cellIs" dxfId="2" priority="60" operator="between">
      <formula>"NOK"</formula>
      <formula>"NOK"</formula>
    </cfRule>
    <cfRule type="cellIs" dxfId="3" priority="61" operator="between">
      <formula>"NOK"</formula>
      <formula>"NOK"</formula>
    </cfRule>
  </conditionalFormatting>
  <conditionalFormatting sqref="C859:D860">
    <cfRule type="cellIs" dxfId="1" priority="52" operator="between">
      <formula>"OK"</formula>
      <formula>"OK"</formula>
    </cfRule>
    <cfRule type="cellIs" dxfId="2" priority="53" operator="between">
      <formula>"NOK"</formula>
      <formula>"NOK"</formula>
    </cfRule>
    <cfRule type="cellIs" dxfId="3" priority="54" operator="between">
      <formula>"NOK"</formula>
      <formula>"NOK"</formula>
    </cfRule>
  </conditionalFormatting>
  <conditionalFormatting sqref="C864:D866">
    <cfRule type="cellIs" dxfId="1" priority="28" operator="between">
      <formula>"OK"</formula>
      <formula>"OK"</formula>
    </cfRule>
    <cfRule type="cellIs" dxfId="2" priority="29" operator="between">
      <formula>"NOK"</formula>
      <formula>"NOK"</formula>
    </cfRule>
    <cfRule type="cellIs" dxfId="3" priority="30" operator="between">
      <formula>"NOK"</formula>
      <formula>"NOK"</formula>
    </cfRule>
  </conditionalFormatting>
  <conditionalFormatting sqref="C867:D869">
    <cfRule type="cellIs" dxfId="1" priority="19" operator="between">
      <formula>"OK"</formula>
      <formula>"OK"</formula>
    </cfRule>
    <cfRule type="cellIs" dxfId="2" priority="20" operator="between">
      <formula>"NOK"</formula>
      <formula>"NOK"</formula>
    </cfRule>
    <cfRule type="cellIs" dxfId="3" priority="21" operator="between">
      <formula>"NOK"</formula>
      <formula>"NOK"</formula>
    </cfRule>
  </conditionalFormatting>
  <conditionalFormatting sqref="B918:D922;B882:D902">
    <cfRule type="cellIs" dxfId="1" priority="7" operator="between">
      <formula>"OK"</formula>
      <formula>"OK"</formula>
    </cfRule>
    <cfRule type="cellIs" dxfId="2" priority="8" operator="between">
      <formula>"NOK"</formula>
      <formula>"NOK"</formula>
    </cfRule>
    <cfRule type="cellIs" dxfId="3" priority="9" operator="between">
      <formula>"NOK"</formula>
      <formula>"NOK"</formula>
    </cfRule>
  </conditionalFormatting>
  <hyperlinks>
    <hyperlink ref="R895" r:id="rId4" display="https://www.google.com/maps/place/-6.210789+107.095964"/>
    <hyperlink ref="R897" r:id="rId5" display="https://www.google.com/maps/place/-6.604764+107.734322"/>
  </hyperlinks>
  <pageMargins left="0.7" right="0.7" top="0.75" bottom="0.75" header="0.3" footer="0.3"/>
  <pageSetup paperSize="1" scale="20" fitToHeight="0" orientation="portrait" horizontalDpi="120" verticalDpi="144"/>
  <headerFooter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6">
    <tabColor rgb="FFFFFF00"/>
  </sheetPr>
  <dimension ref="A1:AD854"/>
  <sheetViews>
    <sheetView showGridLines="0" zoomScale="85" zoomScaleNormal="85" topLeftCell="S1" workbookViewId="0">
      <pane ySplit="4" topLeftCell="A5" activePane="bottomLeft" state="frozen"/>
      <selection/>
      <selection pane="bottomLeft" activeCell="E4" sqref="E4"/>
    </sheetView>
  </sheetViews>
  <sheetFormatPr defaultColWidth="9" defaultRowHeight="15"/>
  <cols>
    <col min="1" max="1" width="4.42857142857143" style="1" hidden="1" customWidth="1"/>
    <col min="2" max="2" width="8.85714285714286" style="1" hidden="1" customWidth="1"/>
    <col min="3" max="3" width="31.8571428571429" style="1" hidden="1" customWidth="1"/>
    <col min="4" max="4" width="28" style="1" hidden="1" customWidth="1"/>
    <col min="5" max="5" width="8.28571428571429" style="1" hidden="1" customWidth="1"/>
    <col min="6" max="6" width="13.4285714285714" style="2" hidden="1" customWidth="1"/>
    <col min="7" max="7" width="4.28571428571429" style="2" hidden="1" customWidth="1"/>
    <col min="8" max="8" width="10.2857142857143" style="2" hidden="1" customWidth="1"/>
    <col min="9" max="9" width="9.14285714285714" style="2" hidden="1" customWidth="1"/>
    <col min="10" max="11" width="9.14285714285714" style="1" hidden="1" customWidth="1"/>
    <col min="12" max="12" width="1.57142857142857" style="1" hidden="1" customWidth="1"/>
    <col min="13" max="13" width="6.71428571428571" style="1" hidden="1" customWidth="1"/>
    <col min="14" max="14" width="13.2857142857143" style="1" hidden="1" customWidth="1"/>
    <col min="15" max="15" width="13" style="1" hidden="1" customWidth="1"/>
    <col min="16" max="18" width="9.14285714285714" style="1" hidden="1" customWidth="1"/>
    <col min="19" max="19" width="4.14285714285714" style="3" customWidth="1"/>
    <col min="20" max="20" width="7.42857142857143" style="3" customWidth="1"/>
    <col min="21" max="21" width="30.7142857142857" style="4" customWidth="1"/>
    <col min="22" max="22" width="25.1428571428571" style="4" customWidth="1"/>
    <col min="23" max="23" width="18.7142857142857" style="4" customWidth="1"/>
    <col min="24" max="24" width="17.4285714285714" style="4" customWidth="1"/>
    <col min="25" max="25" width="28" style="4" customWidth="1"/>
    <col min="26" max="26" width="10.5714285714286" style="3" customWidth="1"/>
    <col min="27" max="27" width="28" style="1" customWidth="1"/>
    <col min="28" max="28" width="8" style="1" customWidth="1"/>
    <col min="29" max="29" width="14.7142857142857" style="1" customWidth="1"/>
    <col min="30" max="16384" width="9.14285714285714" style="1"/>
  </cols>
  <sheetData>
    <row r="1" spans="19:21">
      <c r="S1" s="21" t="s">
        <v>9138</v>
      </c>
      <c r="T1" s="21"/>
      <c r="U1" s="21"/>
    </row>
    <row r="2" ht="18" customHeight="1" spans="1:30">
      <c r="A2" s="5" t="s">
        <v>9139</v>
      </c>
      <c r="B2" s="5"/>
      <c r="C2" s="5"/>
      <c r="D2" s="5"/>
      <c r="E2" s="5"/>
      <c r="S2" s="22" t="s">
        <v>9140</v>
      </c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</row>
    <row r="3" ht="16.5" customHeight="1" spans="1:30">
      <c r="A3" s="6" t="s">
        <v>2718</v>
      </c>
      <c r="B3" s="6"/>
      <c r="C3" s="6"/>
      <c r="D3" s="6"/>
      <c r="E3" s="7"/>
      <c r="S3" s="22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</row>
    <row r="4" ht="30.75" customHeight="1" spans="1:30">
      <c r="A4" s="8" t="s">
        <v>8</v>
      </c>
      <c r="B4" s="8" t="s">
        <v>5839</v>
      </c>
      <c r="C4" s="8" t="s">
        <v>9141</v>
      </c>
      <c r="D4" s="9" t="s">
        <v>5840</v>
      </c>
      <c r="E4" s="8" t="s">
        <v>9142</v>
      </c>
      <c r="F4" s="10" t="s">
        <v>9143</v>
      </c>
      <c r="G4" s="11"/>
      <c r="H4" s="2" t="s">
        <v>9144</v>
      </c>
      <c r="M4" s="1" t="s">
        <v>9145</v>
      </c>
      <c r="N4" s="18" t="s">
        <v>9146</v>
      </c>
      <c r="O4" s="18" t="s">
        <v>9147</v>
      </c>
      <c r="P4" s="18" t="s">
        <v>9148</v>
      </c>
      <c r="Q4" s="1" t="s">
        <v>9149</v>
      </c>
      <c r="S4" s="24" t="s">
        <v>8</v>
      </c>
      <c r="T4" s="25" t="s">
        <v>5839</v>
      </c>
      <c r="U4" s="24" t="s">
        <v>10</v>
      </c>
      <c r="V4" s="24" t="s">
        <v>18</v>
      </c>
      <c r="W4" s="24" t="s">
        <v>19</v>
      </c>
      <c r="X4" s="24" t="s">
        <v>20</v>
      </c>
      <c r="Y4" s="25" t="s">
        <v>5840</v>
      </c>
      <c r="Z4" s="25" t="s">
        <v>5841</v>
      </c>
      <c r="AA4" s="24" t="s">
        <v>5842</v>
      </c>
      <c r="AB4" s="24" t="s">
        <v>5844</v>
      </c>
      <c r="AC4" s="27" t="s">
        <v>9150</v>
      </c>
      <c r="AD4" s="27" t="s">
        <v>9151</v>
      </c>
    </row>
    <row r="5" spans="1:30">
      <c r="A5" s="12">
        <v>1</v>
      </c>
      <c r="B5" s="13" t="s">
        <v>53</v>
      </c>
      <c r="C5" s="14" t="s">
        <v>54</v>
      </c>
      <c r="D5" s="15" t="s">
        <v>6633</v>
      </c>
      <c r="E5" s="12">
        <v>69.8</v>
      </c>
      <c r="F5" s="16" t="s">
        <v>9152</v>
      </c>
      <c r="G5" s="11"/>
      <c r="H5" s="2">
        <v>68.7</v>
      </c>
      <c r="I5" s="2">
        <f>H5-E5</f>
        <v>-1.09999999999999</v>
      </c>
      <c r="J5" s="1" t="b">
        <f>IF(I5&lt;0.5,TRUE,FALSE)</f>
        <v>1</v>
      </c>
      <c r="K5" s="1" t="b">
        <f>IF(I5&gt;-0.5,TRUE,FALSE)</f>
        <v>0</v>
      </c>
      <c r="M5" s="1" t="s">
        <v>9153</v>
      </c>
      <c r="N5" s="2">
        <f>COUNTIF(J5:J854,"true")</f>
        <v>768</v>
      </c>
      <c r="O5" s="2">
        <f>COUNTIF(J5:J854,"false")</f>
        <v>67</v>
      </c>
      <c r="P5" s="1">
        <f>SUM(N5:O5)</f>
        <v>835</v>
      </c>
      <c r="Q5" s="1">
        <f>COUNTA(F5:F10001)</f>
        <v>849</v>
      </c>
      <c r="S5" s="12">
        <v>1</v>
      </c>
      <c r="T5" s="12" t="s">
        <v>4691</v>
      </c>
      <c r="U5" s="26" t="s">
        <v>4692</v>
      </c>
      <c r="V5" s="26" t="s">
        <v>4694</v>
      </c>
      <c r="W5" s="26" t="s">
        <v>4695</v>
      </c>
      <c r="X5" s="26" t="s">
        <v>49</v>
      </c>
      <c r="Y5" s="26" t="s">
        <v>5851</v>
      </c>
      <c r="Z5" s="13">
        <v>70.1</v>
      </c>
      <c r="AA5" s="28" t="s">
        <v>5852</v>
      </c>
      <c r="AB5" s="28" t="s">
        <v>5844</v>
      </c>
      <c r="AC5" s="29">
        <f>VLOOKUP(T5,[1]PWK!D$5:L$840,9,0)</f>
        <v>70</v>
      </c>
      <c r="AD5" s="30">
        <f t="shared" ref="AD5:AD68" si="0">AC5-Z5</f>
        <v>-0.0999999999999943</v>
      </c>
    </row>
    <row r="6" spans="1:30">
      <c r="A6" s="13">
        <v>2</v>
      </c>
      <c r="B6" s="13" t="s">
        <v>68</v>
      </c>
      <c r="C6" s="14" t="s">
        <v>69</v>
      </c>
      <c r="D6" s="15" t="s">
        <v>5983</v>
      </c>
      <c r="E6" s="13">
        <v>60.2</v>
      </c>
      <c r="F6" s="16" t="s">
        <v>9152</v>
      </c>
      <c r="G6" s="11"/>
      <c r="H6" s="2">
        <v>60.1</v>
      </c>
      <c r="I6" s="2">
        <f t="shared" ref="I6:I69" si="1">H6-E6</f>
        <v>-0.100000000000001</v>
      </c>
      <c r="J6" s="1" t="b">
        <f t="shared" ref="J6:J69" si="2">IF(I6&lt;0.5,TRUE,FALSE)</f>
        <v>1</v>
      </c>
      <c r="K6" s="1" t="b">
        <f t="shared" ref="K6:K69" si="3">IF(I6&gt;-0.5,TRUE,FALSE)</f>
        <v>1</v>
      </c>
      <c r="M6" s="1" t="s">
        <v>9154</v>
      </c>
      <c r="N6" s="3">
        <f>COUNTIF(K5:K854,"true")</f>
        <v>700</v>
      </c>
      <c r="O6" s="3">
        <f>COUNTIF(K5:K854,"false")</f>
        <v>135</v>
      </c>
      <c r="P6" s="1">
        <f>SUM(N6:O6)</f>
        <v>835</v>
      </c>
      <c r="Q6" s="1">
        <f>Q7-Q5</f>
        <v>-13</v>
      </c>
      <c r="S6" s="13">
        <v>2</v>
      </c>
      <c r="T6" s="13" t="s">
        <v>3166</v>
      </c>
      <c r="U6" s="14" t="s">
        <v>858</v>
      </c>
      <c r="V6" s="14" t="s">
        <v>3168</v>
      </c>
      <c r="W6" s="14" t="s">
        <v>858</v>
      </c>
      <c r="X6" s="14" t="s">
        <v>49</v>
      </c>
      <c r="Y6" s="14" t="s">
        <v>5854</v>
      </c>
      <c r="Z6" s="13">
        <v>60.8</v>
      </c>
      <c r="AA6" s="28" t="s">
        <v>5855</v>
      </c>
      <c r="AB6" s="28" t="s">
        <v>5844</v>
      </c>
      <c r="AC6" s="31">
        <f>VLOOKUP(T6,[1]PWK!D$5:L$840,9,0)</f>
        <v>60.8</v>
      </c>
      <c r="AD6" s="32">
        <f t="shared" si="0"/>
        <v>0</v>
      </c>
    </row>
    <row r="7" spans="1:30">
      <c r="A7" s="13">
        <v>3</v>
      </c>
      <c r="B7" s="13" t="s">
        <v>98</v>
      </c>
      <c r="C7" s="14" t="s">
        <v>94</v>
      </c>
      <c r="D7" s="15" t="s">
        <v>6748</v>
      </c>
      <c r="E7" s="13">
        <v>59.2</v>
      </c>
      <c r="F7" s="16" t="s">
        <v>9152</v>
      </c>
      <c r="G7" s="11"/>
      <c r="H7" s="2">
        <v>59.2</v>
      </c>
      <c r="I7" s="2">
        <f t="shared" si="1"/>
        <v>0</v>
      </c>
      <c r="J7" s="1" t="b">
        <f t="shared" si="2"/>
        <v>1</v>
      </c>
      <c r="K7" s="1" t="b">
        <f t="shared" si="3"/>
        <v>1</v>
      </c>
      <c r="N7" s="19">
        <f>P6-O7</f>
        <v>633</v>
      </c>
      <c r="O7" s="19">
        <f>SUM(O5:O6)</f>
        <v>202</v>
      </c>
      <c r="P7" s="19">
        <f>SUM(N7:O7)</f>
        <v>835</v>
      </c>
      <c r="Q7" s="1">
        <v>836</v>
      </c>
      <c r="S7" s="13">
        <v>3</v>
      </c>
      <c r="T7" s="13" t="s">
        <v>854</v>
      </c>
      <c r="U7" s="14" t="s">
        <v>855</v>
      </c>
      <c r="V7" s="14" t="s">
        <v>857</v>
      </c>
      <c r="W7" s="14" t="s">
        <v>858</v>
      </c>
      <c r="X7" s="14" t="s">
        <v>49</v>
      </c>
      <c r="Y7" s="14" t="s">
        <v>5857</v>
      </c>
      <c r="Z7" s="13">
        <v>60.4</v>
      </c>
      <c r="AA7" s="28" t="s">
        <v>5855</v>
      </c>
      <c r="AB7" s="28" t="s">
        <v>5844</v>
      </c>
      <c r="AC7" s="31">
        <f>VLOOKUP(T7,[1]PWK!D$5:L$840,9,0)</f>
        <v>60.4</v>
      </c>
      <c r="AD7" s="32">
        <f t="shared" si="0"/>
        <v>0</v>
      </c>
    </row>
    <row r="8" spans="1:30">
      <c r="A8" s="13">
        <v>4</v>
      </c>
      <c r="B8" s="13" t="s">
        <v>124</v>
      </c>
      <c r="C8" s="14" t="s">
        <v>125</v>
      </c>
      <c r="D8" s="15" t="s">
        <v>6608</v>
      </c>
      <c r="E8" s="13">
        <v>68.5</v>
      </c>
      <c r="F8" s="16" t="s">
        <v>9152</v>
      </c>
      <c r="G8" s="11"/>
      <c r="H8" s="2">
        <v>68.5</v>
      </c>
      <c r="I8" s="2">
        <f t="shared" si="1"/>
        <v>0</v>
      </c>
      <c r="J8" s="1" t="b">
        <f t="shared" si="2"/>
        <v>1</v>
      </c>
      <c r="K8" s="1" t="b">
        <f t="shared" si="3"/>
        <v>1</v>
      </c>
      <c r="S8" s="13">
        <v>4</v>
      </c>
      <c r="T8" s="13" t="s">
        <v>3772</v>
      </c>
      <c r="U8" s="14" t="s">
        <v>3773</v>
      </c>
      <c r="V8" s="14" t="s">
        <v>857</v>
      </c>
      <c r="W8" s="14" t="s">
        <v>858</v>
      </c>
      <c r="X8" s="14" t="s">
        <v>49</v>
      </c>
      <c r="Y8" s="14" t="s">
        <v>5858</v>
      </c>
      <c r="Z8" s="13">
        <v>59.2</v>
      </c>
      <c r="AA8" s="28" t="s">
        <v>5855</v>
      </c>
      <c r="AB8" s="28" t="s">
        <v>5844</v>
      </c>
      <c r="AC8" s="31">
        <f>VLOOKUP(T8,[1]PWK!D$5:L$840,9,0)</f>
        <v>59.3</v>
      </c>
      <c r="AD8" s="32">
        <f t="shared" si="0"/>
        <v>0.0999999999999943</v>
      </c>
    </row>
    <row r="9" spans="1:30">
      <c r="A9" s="13">
        <v>5</v>
      </c>
      <c r="B9" s="13" t="s">
        <v>139</v>
      </c>
      <c r="C9" s="14" t="s">
        <v>140</v>
      </c>
      <c r="D9" s="15" t="s">
        <v>6840</v>
      </c>
      <c r="E9" s="13">
        <v>61.3</v>
      </c>
      <c r="F9" s="16" t="s">
        <v>9152</v>
      </c>
      <c r="G9" s="11"/>
      <c r="H9" s="2">
        <v>61.3</v>
      </c>
      <c r="I9" s="2">
        <f t="shared" si="1"/>
        <v>0</v>
      </c>
      <c r="J9" s="1" t="b">
        <f t="shared" si="2"/>
        <v>1</v>
      </c>
      <c r="K9" s="1" t="b">
        <f t="shared" si="3"/>
        <v>1</v>
      </c>
      <c r="S9" s="13">
        <v>5</v>
      </c>
      <c r="T9" s="13" t="s">
        <v>1513</v>
      </c>
      <c r="U9" s="14" t="s">
        <v>1514</v>
      </c>
      <c r="V9" s="14" t="s">
        <v>1516</v>
      </c>
      <c r="W9" s="14" t="s">
        <v>858</v>
      </c>
      <c r="X9" s="14" t="s">
        <v>49</v>
      </c>
      <c r="Y9" s="14" t="s">
        <v>5860</v>
      </c>
      <c r="Z9" s="13">
        <v>57</v>
      </c>
      <c r="AA9" s="28" t="s">
        <v>5855</v>
      </c>
      <c r="AB9" s="28" t="s">
        <v>5844</v>
      </c>
      <c r="AC9" s="31">
        <f>VLOOKUP(T9,[1]PWK!D$5:L$840,9,0)</f>
        <v>57</v>
      </c>
      <c r="AD9" s="32">
        <f t="shared" si="0"/>
        <v>0</v>
      </c>
    </row>
    <row r="10" spans="1:30">
      <c r="A10" s="13">
        <v>6</v>
      </c>
      <c r="B10" s="13" t="s">
        <v>148</v>
      </c>
      <c r="C10" s="14" t="s">
        <v>149</v>
      </c>
      <c r="D10" s="15" t="s">
        <v>5984</v>
      </c>
      <c r="E10" s="13">
        <v>58.4</v>
      </c>
      <c r="F10" s="16" t="s">
        <v>9152</v>
      </c>
      <c r="G10" s="11"/>
      <c r="H10" s="2">
        <v>58.4</v>
      </c>
      <c r="I10" s="2">
        <f t="shared" si="1"/>
        <v>0</v>
      </c>
      <c r="J10" s="1" t="b">
        <f t="shared" si="2"/>
        <v>1</v>
      </c>
      <c r="K10" s="1" t="b">
        <f t="shared" si="3"/>
        <v>1</v>
      </c>
      <c r="O10" s="20"/>
      <c r="P10" s="20"/>
      <c r="S10" s="13">
        <v>6</v>
      </c>
      <c r="T10" s="13" t="s">
        <v>3449</v>
      </c>
      <c r="U10" s="14" t="s">
        <v>3450</v>
      </c>
      <c r="V10" s="14" t="s">
        <v>1516</v>
      </c>
      <c r="W10" s="14" t="s">
        <v>858</v>
      </c>
      <c r="X10" s="14" t="s">
        <v>49</v>
      </c>
      <c r="Y10" s="14" t="s">
        <v>5861</v>
      </c>
      <c r="Z10" s="13">
        <v>57.4</v>
      </c>
      <c r="AA10" s="28" t="s">
        <v>5855</v>
      </c>
      <c r="AB10" s="28" t="s">
        <v>5844</v>
      </c>
      <c r="AC10" s="31">
        <f>VLOOKUP(T10,[1]PWK!D$5:L$840,9,0)</f>
        <v>57.4</v>
      </c>
      <c r="AD10" s="32">
        <f t="shared" si="0"/>
        <v>0</v>
      </c>
    </row>
    <row r="11" spans="1:30">
      <c r="A11" s="13">
        <v>7</v>
      </c>
      <c r="B11" s="13" t="s">
        <v>161</v>
      </c>
      <c r="C11" s="14" t="s">
        <v>163</v>
      </c>
      <c r="D11" s="15" t="s">
        <v>6635</v>
      </c>
      <c r="E11" s="13">
        <v>69.3</v>
      </c>
      <c r="F11" s="16" t="s">
        <v>9152</v>
      </c>
      <c r="G11" s="11"/>
      <c r="H11" s="2">
        <v>70.1</v>
      </c>
      <c r="I11" s="2">
        <f t="shared" si="1"/>
        <v>0.799999999999997</v>
      </c>
      <c r="J11" s="1" t="b">
        <f t="shared" si="2"/>
        <v>0</v>
      </c>
      <c r="K11" s="1" t="b">
        <f t="shared" si="3"/>
        <v>1</v>
      </c>
      <c r="S11" s="13">
        <v>7</v>
      </c>
      <c r="T11" s="13" t="s">
        <v>3576</v>
      </c>
      <c r="U11" s="14" t="s">
        <v>3577</v>
      </c>
      <c r="V11" s="14" t="s">
        <v>1516</v>
      </c>
      <c r="W11" s="14" t="s">
        <v>858</v>
      </c>
      <c r="X11" s="14" t="s">
        <v>49</v>
      </c>
      <c r="Y11" s="14" t="s">
        <v>5862</v>
      </c>
      <c r="Z11" s="13">
        <v>56.1</v>
      </c>
      <c r="AA11" s="28" t="s">
        <v>5855</v>
      </c>
      <c r="AB11" s="28" t="s">
        <v>5844</v>
      </c>
      <c r="AC11" s="31">
        <f>VLOOKUP(T11,[1]PWK!D$5:L$840,9,0)</f>
        <v>56.1</v>
      </c>
      <c r="AD11" s="32">
        <f t="shared" si="0"/>
        <v>0</v>
      </c>
    </row>
    <row r="12" spans="1:30">
      <c r="A12" s="13">
        <v>8</v>
      </c>
      <c r="B12" s="13" t="s">
        <v>170</v>
      </c>
      <c r="C12" s="14" t="s">
        <v>171</v>
      </c>
      <c r="D12" s="15" t="s">
        <v>6181</v>
      </c>
      <c r="E12" s="13">
        <v>19.9</v>
      </c>
      <c r="F12" s="16" t="s">
        <v>9152</v>
      </c>
      <c r="G12" s="11"/>
      <c r="H12" s="2">
        <v>19.9</v>
      </c>
      <c r="I12" s="2">
        <f t="shared" si="1"/>
        <v>0</v>
      </c>
      <c r="J12" s="1" t="b">
        <f t="shared" si="2"/>
        <v>1</v>
      </c>
      <c r="K12" s="1" t="b">
        <f t="shared" si="3"/>
        <v>1</v>
      </c>
      <c r="S12" s="13">
        <v>8</v>
      </c>
      <c r="T12" s="13" t="s">
        <v>3905</v>
      </c>
      <c r="U12" s="14" t="s">
        <v>3906</v>
      </c>
      <c r="V12" s="14" t="s">
        <v>1516</v>
      </c>
      <c r="W12" s="14" t="s">
        <v>858</v>
      </c>
      <c r="X12" s="14" t="s">
        <v>49</v>
      </c>
      <c r="Y12" s="14" t="s">
        <v>5863</v>
      </c>
      <c r="Z12" s="13">
        <v>58.3</v>
      </c>
      <c r="AA12" s="28" t="s">
        <v>5855</v>
      </c>
      <c r="AB12" s="28" t="s">
        <v>5844</v>
      </c>
      <c r="AC12" s="31">
        <f>VLOOKUP(T12,[1]PWK!D$5:L$840,9,0)</f>
        <v>58.3</v>
      </c>
      <c r="AD12" s="32">
        <f t="shared" si="0"/>
        <v>0</v>
      </c>
    </row>
    <row r="13" spans="1:30">
      <c r="A13" s="13">
        <v>9</v>
      </c>
      <c r="B13" s="13" t="s">
        <v>76</v>
      </c>
      <c r="C13" s="14" t="s">
        <v>77</v>
      </c>
      <c r="D13" s="15" t="s">
        <v>6013</v>
      </c>
      <c r="E13" s="13">
        <v>59</v>
      </c>
      <c r="F13" s="16" t="s">
        <v>9152</v>
      </c>
      <c r="G13" s="11"/>
      <c r="H13" s="2" t="e">
        <v>#N/A</v>
      </c>
      <c r="I13" s="2" t="e">
        <f t="shared" si="1"/>
        <v>#N/A</v>
      </c>
      <c r="J13" s="1" t="e">
        <f t="shared" si="2"/>
        <v>#N/A</v>
      </c>
      <c r="K13" s="1" t="e">
        <f t="shared" si="3"/>
        <v>#N/A</v>
      </c>
      <c r="S13" s="13">
        <v>9</v>
      </c>
      <c r="T13" s="13" t="s">
        <v>3929</v>
      </c>
      <c r="U13" s="14" t="s">
        <v>3930</v>
      </c>
      <c r="V13" s="14" t="s">
        <v>1516</v>
      </c>
      <c r="W13" s="14" t="s">
        <v>858</v>
      </c>
      <c r="X13" s="14" t="s">
        <v>49</v>
      </c>
      <c r="Y13" s="14" t="s">
        <v>5864</v>
      </c>
      <c r="Z13" s="13">
        <v>57.3</v>
      </c>
      <c r="AA13" s="28" t="s">
        <v>5855</v>
      </c>
      <c r="AB13" s="28" t="s">
        <v>5844</v>
      </c>
      <c r="AC13" s="31">
        <f>VLOOKUP(T13,[1]PWK!D$5:L$840,9,0)</f>
        <v>57.3</v>
      </c>
      <c r="AD13" s="32">
        <f t="shared" si="0"/>
        <v>0</v>
      </c>
    </row>
    <row r="14" spans="1:30">
      <c r="A14" s="13">
        <v>10</v>
      </c>
      <c r="B14" s="13" t="s">
        <v>192</v>
      </c>
      <c r="C14" s="14" t="s">
        <v>193</v>
      </c>
      <c r="D14" s="15" t="s">
        <v>6814</v>
      </c>
      <c r="E14" s="13">
        <v>63.6</v>
      </c>
      <c r="F14" s="16" t="s">
        <v>9152</v>
      </c>
      <c r="G14" s="11"/>
      <c r="H14" s="2">
        <v>62.2</v>
      </c>
      <c r="I14" s="2">
        <f t="shared" si="1"/>
        <v>-1.4</v>
      </c>
      <c r="J14" s="1" t="b">
        <f t="shared" si="2"/>
        <v>1</v>
      </c>
      <c r="K14" s="1" t="b">
        <f t="shared" si="3"/>
        <v>0</v>
      </c>
      <c r="S14" s="13">
        <v>10</v>
      </c>
      <c r="T14" s="13" t="s">
        <v>4238</v>
      </c>
      <c r="U14" s="14" t="s">
        <v>4239</v>
      </c>
      <c r="V14" s="14" t="s">
        <v>1516</v>
      </c>
      <c r="W14" s="14" t="s">
        <v>858</v>
      </c>
      <c r="X14" s="14" t="s">
        <v>49</v>
      </c>
      <c r="Y14" s="14" t="s">
        <v>5865</v>
      </c>
      <c r="Z14" s="13">
        <v>56</v>
      </c>
      <c r="AA14" s="28" t="s">
        <v>5855</v>
      </c>
      <c r="AB14" s="28" t="s">
        <v>5844</v>
      </c>
      <c r="AC14" s="31">
        <f>VLOOKUP(T14,[1]PWK!D$5:L$840,9,0)</f>
        <v>56</v>
      </c>
      <c r="AD14" s="32">
        <f t="shared" si="0"/>
        <v>0</v>
      </c>
    </row>
    <row r="15" spans="1:30">
      <c r="A15" s="13">
        <v>11</v>
      </c>
      <c r="B15" s="13" t="s">
        <v>9155</v>
      </c>
      <c r="C15" s="14" t="s">
        <v>9156</v>
      </c>
      <c r="D15" s="15" t="s">
        <v>9157</v>
      </c>
      <c r="E15" s="13">
        <v>33</v>
      </c>
      <c r="F15" s="16" t="s">
        <v>9152</v>
      </c>
      <c r="G15" s="11"/>
      <c r="H15" s="2" t="e">
        <v>#N/A</v>
      </c>
      <c r="I15" s="2" t="e">
        <f t="shared" si="1"/>
        <v>#N/A</v>
      </c>
      <c r="J15" s="1" t="e">
        <f t="shared" si="2"/>
        <v>#N/A</v>
      </c>
      <c r="K15" s="1" t="e">
        <f t="shared" si="3"/>
        <v>#N/A</v>
      </c>
      <c r="S15" s="13">
        <v>11</v>
      </c>
      <c r="T15" s="13" t="s">
        <v>4505</v>
      </c>
      <c r="U15" s="14" t="s">
        <v>4506</v>
      </c>
      <c r="V15" s="14" t="s">
        <v>9158</v>
      </c>
      <c r="W15" s="14" t="s">
        <v>858</v>
      </c>
      <c r="X15" s="14" t="s">
        <v>49</v>
      </c>
      <c r="Y15" s="14" t="s">
        <v>5867</v>
      </c>
      <c r="Z15" s="13">
        <v>58.6</v>
      </c>
      <c r="AA15" s="28" t="s">
        <v>5855</v>
      </c>
      <c r="AB15" s="28" t="s">
        <v>5844</v>
      </c>
      <c r="AC15" s="31">
        <f>VLOOKUP(T15,[1]PWK!D$5:L$840,9,0)</f>
        <v>58.6</v>
      </c>
      <c r="AD15" s="32">
        <f t="shared" si="0"/>
        <v>0</v>
      </c>
    </row>
    <row r="16" spans="1:30">
      <c r="A16" s="13">
        <v>12</v>
      </c>
      <c r="B16" s="13" t="s">
        <v>5799</v>
      </c>
      <c r="C16" s="14" t="s">
        <v>87</v>
      </c>
      <c r="D16" s="15" t="s">
        <v>6616</v>
      </c>
      <c r="E16" s="13">
        <v>68.4</v>
      </c>
      <c r="F16" s="16" t="s">
        <v>9152</v>
      </c>
      <c r="G16" s="11"/>
      <c r="H16" s="2">
        <v>68.4</v>
      </c>
      <c r="I16" s="2">
        <f t="shared" si="1"/>
        <v>0</v>
      </c>
      <c r="J16" s="1" t="b">
        <f t="shared" si="2"/>
        <v>1</v>
      </c>
      <c r="K16" s="1" t="b">
        <f t="shared" si="3"/>
        <v>1</v>
      </c>
      <c r="S16" s="13">
        <v>12</v>
      </c>
      <c r="T16" s="13" t="s">
        <v>2312</v>
      </c>
      <c r="U16" s="14" t="s">
        <v>2313</v>
      </c>
      <c r="V16" s="14" t="s">
        <v>2315</v>
      </c>
      <c r="W16" s="14" t="s">
        <v>858</v>
      </c>
      <c r="X16" s="14" t="s">
        <v>49</v>
      </c>
      <c r="Y16" s="14" t="s">
        <v>5868</v>
      </c>
      <c r="Z16" s="13">
        <v>61.6</v>
      </c>
      <c r="AA16" s="28" t="s">
        <v>5855</v>
      </c>
      <c r="AB16" s="28" t="s">
        <v>5844</v>
      </c>
      <c r="AC16" s="31">
        <f>VLOOKUP(T16,[1]PWK!D$5:L$840,9,0)</f>
        <v>61.6</v>
      </c>
      <c r="AD16" s="32">
        <f t="shared" si="0"/>
        <v>0</v>
      </c>
    </row>
    <row r="17" spans="1:30">
      <c r="A17" s="13">
        <v>13</v>
      </c>
      <c r="B17" s="13" t="s">
        <v>212</v>
      </c>
      <c r="C17" s="14" t="s">
        <v>213</v>
      </c>
      <c r="D17" s="15" t="s">
        <v>6711</v>
      </c>
      <c r="E17" s="13">
        <v>61.9</v>
      </c>
      <c r="F17" s="16" t="s">
        <v>9152</v>
      </c>
      <c r="G17" s="11"/>
      <c r="H17" s="2">
        <v>61.9</v>
      </c>
      <c r="I17" s="2">
        <f t="shared" si="1"/>
        <v>0</v>
      </c>
      <c r="J17" s="1" t="b">
        <f t="shared" si="2"/>
        <v>1</v>
      </c>
      <c r="K17" s="1" t="b">
        <f t="shared" si="3"/>
        <v>1</v>
      </c>
      <c r="S17" s="13">
        <v>13</v>
      </c>
      <c r="T17" s="13" t="s">
        <v>4517</v>
      </c>
      <c r="U17" s="14" t="s">
        <v>4518</v>
      </c>
      <c r="V17" s="14" t="s">
        <v>4520</v>
      </c>
      <c r="W17" s="14" t="s">
        <v>858</v>
      </c>
      <c r="X17" s="14" t="s">
        <v>49</v>
      </c>
      <c r="Y17" s="14" t="s">
        <v>5869</v>
      </c>
      <c r="Z17" s="13">
        <v>55.9</v>
      </c>
      <c r="AA17" s="28" t="s">
        <v>5855</v>
      </c>
      <c r="AB17" s="28" t="s">
        <v>5844</v>
      </c>
      <c r="AC17" s="31">
        <f>VLOOKUP(T17,[1]PWK!D$5:L$840,9,0)</f>
        <v>51.3</v>
      </c>
      <c r="AD17" s="32">
        <f t="shared" si="0"/>
        <v>-4.6</v>
      </c>
    </row>
    <row r="18" spans="1:30">
      <c r="A18" s="13">
        <v>14</v>
      </c>
      <c r="B18" s="13" t="s">
        <v>225</v>
      </c>
      <c r="C18" s="14" t="s">
        <v>226</v>
      </c>
      <c r="D18" s="15" t="s">
        <v>6004</v>
      </c>
      <c r="E18" s="13">
        <v>62</v>
      </c>
      <c r="F18" s="16" t="s">
        <v>9152</v>
      </c>
      <c r="G18" s="11"/>
      <c r="H18" s="2">
        <v>58.5</v>
      </c>
      <c r="I18" s="2">
        <f t="shared" si="1"/>
        <v>-3.5</v>
      </c>
      <c r="J18" s="1" t="b">
        <f t="shared" si="2"/>
        <v>1</v>
      </c>
      <c r="K18" s="1" t="b">
        <f t="shared" si="3"/>
        <v>0</v>
      </c>
      <c r="S18" s="13">
        <v>14</v>
      </c>
      <c r="T18" s="13" t="s">
        <v>4984</v>
      </c>
      <c r="U18" s="14" t="s">
        <v>4985</v>
      </c>
      <c r="V18" s="14" t="s">
        <v>4520</v>
      </c>
      <c r="W18" s="14" t="s">
        <v>858</v>
      </c>
      <c r="X18" s="14" t="s">
        <v>49</v>
      </c>
      <c r="Y18" s="14" t="s">
        <v>5870</v>
      </c>
      <c r="Z18" s="13">
        <v>54.1</v>
      </c>
      <c r="AA18" s="28" t="s">
        <v>5855</v>
      </c>
      <c r="AB18" s="28" t="s">
        <v>5844</v>
      </c>
      <c r="AC18" s="31">
        <f>VLOOKUP(T18,[1]PWK!D$5:L$840,9,0)</f>
        <v>51.9</v>
      </c>
      <c r="AD18" s="32">
        <f t="shared" si="0"/>
        <v>-2.2</v>
      </c>
    </row>
    <row r="19" spans="1:30">
      <c r="A19" s="13">
        <v>15</v>
      </c>
      <c r="B19" s="13" t="s">
        <v>219</v>
      </c>
      <c r="C19" s="14" t="s">
        <v>220</v>
      </c>
      <c r="D19" s="15" t="s">
        <v>6712</v>
      </c>
      <c r="E19" s="13">
        <v>60.8</v>
      </c>
      <c r="F19" s="16" t="s">
        <v>9152</v>
      </c>
      <c r="G19" s="11"/>
      <c r="H19" s="2">
        <v>60.8</v>
      </c>
      <c r="I19" s="2">
        <f t="shared" si="1"/>
        <v>0</v>
      </c>
      <c r="J19" s="1" t="b">
        <f t="shared" si="2"/>
        <v>1</v>
      </c>
      <c r="K19" s="1" t="b">
        <f t="shared" si="3"/>
        <v>1</v>
      </c>
      <c r="S19" s="13">
        <v>15</v>
      </c>
      <c r="T19" s="13" t="s">
        <v>513</v>
      </c>
      <c r="U19" s="14" t="s">
        <v>514</v>
      </c>
      <c r="V19" s="14" t="s">
        <v>516</v>
      </c>
      <c r="W19" s="14" t="s">
        <v>291</v>
      </c>
      <c r="X19" s="14" t="s">
        <v>49</v>
      </c>
      <c r="Y19" s="14" t="s">
        <v>5871</v>
      </c>
      <c r="Z19" s="13">
        <v>54.2</v>
      </c>
      <c r="AA19" s="28" t="s">
        <v>5872</v>
      </c>
      <c r="AB19" s="28" t="s">
        <v>5844</v>
      </c>
      <c r="AC19" s="31">
        <f>VLOOKUP(T19,[1]PWK!D$5:L$840,9,0)</f>
        <v>54.2</v>
      </c>
      <c r="AD19" s="32">
        <f t="shared" si="0"/>
        <v>0</v>
      </c>
    </row>
    <row r="20" spans="1:30">
      <c r="A20" s="13">
        <v>16</v>
      </c>
      <c r="B20" s="13" t="s">
        <v>178</v>
      </c>
      <c r="C20" s="14" t="s">
        <v>179</v>
      </c>
      <c r="D20" s="15" t="s">
        <v>6264</v>
      </c>
      <c r="E20" s="13">
        <v>14.6</v>
      </c>
      <c r="F20" s="16" t="s">
        <v>9152</v>
      </c>
      <c r="G20" s="11"/>
      <c r="H20" s="2">
        <v>14.6</v>
      </c>
      <c r="I20" s="2">
        <f t="shared" si="1"/>
        <v>0</v>
      </c>
      <c r="J20" s="1" t="b">
        <f t="shared" si="2"/>
        <v>1</v>
      </c>
      <c r="K20" s="1" t="b">
        <f t="shared" si="3"/>
        <v>1</v>
      </c>
      <c r="S20" s="13">
        <v>16</v>
      </c>
      <c r="T20" s="13" t="s">
        <v>1389</v>
      </c>
      <c r="U20" s="14" t="s">
        <v>1390</v>
      </c>
      <c r="V20" s="14" t="s">
        <v>516</v>
      </c>
      <c r="W20" s="14" t="s">
        <v>291</v>
      </c>
      <c r="X20" s="14" t="s">
        <v>49</v>
      </c>
      <c r="Y20" s="14" t="s">
        <v>5873</v>
      </c>
      <c r="Z20" s="13">
        <v>57</v>
      </c>
      <c r="AA20" s="28" t="s">
        <v>5872</v>
      </c>
      <c r="AB20" s="28" t="s">
        <v>5844</v>
      </c>
      <c r="AC20" s="31">
        <f>VLOOKUP(T20,[1]PWK!D$5:L$840,9,0)</f>
        <v>54.2</v>
      </c>
      <c r="AD20" s="32">
        <f t="shared" si="0"/>
        <v>-2.8</v>
      </c>
    </row>
    <row r="21" spans="1:30">
      <c r="A21" s="13">
        <v>17</v>
      </c>
      <c r="B21" s="13" t="s">
        <v>60</v>
      </c>
      <c r="C21" s="14" t="s">
        <v>61</v>
      </c>
      <c r="D21" s="15" t="s">
        <v>6828</v>
      </c>
      <c r="E21" s="13">
        <v>58.7</v>
      </c>
      <c r="F21" s="16" t="s">
        <v>9152</v>
      </c>
      <c r="G21" s="11"/>
      <c r="H21" s="2">
        <v>58.7</v>
      </c>
      <c r="I21" s="2">
        <f t="shared" si="1"/>
        <v>0</v>
      </c>
      <c r="J21" s="1" t="b">
        <f t="shared" si="2"/>
        <v>1</v>
      </c>
      <c r="K21" s="1" t="b">
        <f t="shared" si="3"/>
        <v>1</v>
      </c>
      <c r="S21" s="13">
        <v>17</v>
      </c>
      <c r="T21" s="13" t="s">
        <v>2668</v>
      </c>
      <c r="U21" s="14" t="s">
        <v>2669</v>
      </c>
      <c r="V21" s="14" t="s">
        <v>516</v>
      </c>
      <c r="W21" s="14" t="s">
        <v>291</v>
      </c>
      <c r="X21" s="14" t="s">
        <v>49</v>
      </c>
      <c r="Y21" s="14" t="s">
        <v>5874</v>
      </c>
      <c r="Z21" s="13">
        <v>57.5</v>
      </c>
      <c r="AA21" s="28" t="s">
        <v>5872</v>
      </c>
      <c r="AB21" s="28" t="s">
        <v>5844</v>
      </c>
      <c r="AC21" s="31">
        <f>VLOOKUP(T21,[1]PWK!D$5:L$840,9,0)</f>
        <v>57.4</v>
      </c>
      <c r="AD21" s="32">
        <f t="shared" si="0"/>
        <v>-0.100000000000001</v>
      </c>
    </row>
    <row r="22" spans="1:30">
      <c r="A22" s="13">
        <v>18</v>
      </c>
      <c r="B22" s="13" t="s">
        <v>256</v>
      </c>
      <c r="C22" s="14" t="s">
        <v>257</v>
      </c>
      <c r="D22" s="15" t="s">
        <v>6735</v>
      </c>
      <c r="E22" s="13">
        <v>62.4</v>
      </c>
      <c r="F22" s="16" t="s">
        <v>9152</v>
      </c>
      <c r="G22" s="11"/>
      <c r="H22" s="2">
        <v>62.4</v>
      </c>
      <c r="I22" s="2">
        <f t="shared" si="1"/>
        <v>0</v>
      </c>
      <c r="J22" s="1" t="b">
        <f t="shared" si="2"/>
        <v>1</v>
      </c>
      <c r="K22" s="1" t="b">
        <f t="shared" si="3"/>
        <v>1</v>
      </c>
      <c r="S22" s="13">
        <v>18</v>
      </c>
      <c r="T22" s="13" t="s">
        <v>3242</v>
      </c>
      <c r="U22" s="14" t="s">
        <v>3243</v>
      </c>
      <c r="V22" s="14" t="s">
        <v>516</v>
      </c>
      <c r="W22" s="14" t="s">
        <v>291</v>
      </c>
      <c r="X22" s="14" t="s">
        <v>49</v>
      </c>
      <c r="Y22" s="14" t="s">
        <v>5875</v>
      </c>
      <c r="Z22" s="13">
        <v>55</v>
      </c>
      <c r="AA22" s="28" t="s">
        <v>5872</v>
      </c>
      <c r="AB22" s="28" t="s">
        <v>5844</v>
      </c>
      <c r="AC22" s="31">
        <f>VLOOKUP(T22,[1]PWK!D$5:L$840,9,0)</f>
        <v>54.9</v>
      </c>
      <c r="AD22" s="32">
        <f t="shared" si="0"/>
        <v>-0.100000000000001</v>
      </c>
    </row>
    <row r="23" spans="1:30">
      <c r="A23" s="13">
        <v>19</v>
      </c>
      <c r="B23" s="13" t="s">
        <v>270</v>
      </c>
      <c r="C23" s="14" t="s">
        <v>272</v>
      </c>
      <c r="D23" s="15" t="s">
        <v>6674</v>
      </c>
      <c r="E23" s="13">
        <v>64.9</v>
      </c>
      <c r="F23" s="16" t="s">
        <v>9152</v>
      </c>
      <c r="G23" s="11"/>
      <c r="H23" s="2">
        <v>64</v>
      </c>
      <c r="I23" s="2">
        <f t="shared" si="1"/>
        <v>-0.900000000000006</v>
      </c>
      <c r="J23" s="1" t="b">
        <f t="shared" si="2"/>
        <v>1</v>
      </c>
      <c r="K23" s="1" t="b">
        <f t="shared" si="3"/>
        <v>0</v>
      </c>
      <c r="S23" s="13">
        <v>19</v>
      </c>
      <c r="T23" s="13" t="s">
        <v>5825</v>
      </c>
      <c r="U23" s="14" t="s">
        <v>5826</v>
      </c>
      <c r="V23" s="14" t="s">
        <v>516</v>
      </c>
      <c r="W23" s="14" t="s">
        <v>291</v>
      </c>
      <c r="X23" s="14" t="s">
        <v>49</v>
      </c>
      <c r="Y23" s="14" t="s">
        <v>5876</v>
      </c>
      <c r="Z23" s="13">
        <v>55.8</v>
      </c>
      <c r="AA23" s="28" t="s">
        <v>5872</v>
      </c>
      <c r="AB23" s="28" t="s">
        <v>5844</v>
      </c>
      <c r="AC23" s="31">
        <f>VLOOKUP(T23,[1]PWK!D$5:L$840,9,0)</f>
        <v>55.6</v>
      </c>
      <c r="AD23" s="32">
        <f t="shared" si="0"/>
        <v>-0.199999999999996</v>
      </c>
    </row>
    <row r="24" spans="1:30">
      <c r="A24" s="13">
        <v>20</v>
      </c>
      <c r="B24" s="13" t="s">
        <v>43</v>
      </c>
      <c r="C24" s="14" t="s">
        <v>45</v>
      </c>
      <c r="D24" s="15" t="s">
        <v>5981</v>
      </c>
      <c r="E24" s="13">
        <v>58.4</v>
      </c>
      <c r="F24" s="16" t="s">
        <v>9152</v>
      </c>
      <c r="G24" s="11"/>
      <c r="H24" s="2">
        <v>58.4</v>
      </c>
      <c r="I24" s="2">
        <f t="shared" si="1"/>
        <v>0</v>
      </c>
      <c r="J24" s="1" t="b">
        <f t="shared" si="2"/>
        <v>1</v>
      </c>
      <c r="K24" s="1" t="b">
        <f t="shared" si="3"/>
        <v>1</v>
      </c>
      <c r="S24" s="13">
        <v>20</v>
      </c>
      <c r="T24" s="13" t="s">
        <v>5132</v>
      </c>
      <c r="U24" s="14" t="s">
        <v>5133</v>
      </c>
      <c r="V24" s="14" t="s">
        <v>5135</v>
      </c>
      <c r="W24" s="14" t="s">
        <v>291</v>
      </c>
      <c r="X24" s="14" t="s">
        <v>49</v>
      </c>
      <c r="Y24" s="14" t="s">
        <v>5878</v>
      </c>
      <c r="Z24" s="13">
        <v>62.7</v>
      </c>
      <c r="AA24" s="28" t="s">
        <v>5872</v>
      </c>
      <c r="AB24" s="28" t="s">
        <v>5844</v>
      </c>
      <c r="AC24" s="31">
        <f>VLOOKUP(T24,[1]PWK!D$5:L$840,9,0)</f>
        <v>61.4</v>
      </c>
      <c r="AD24" s="32">
        <f t="shared" si="0"/>
        <v>-1.3</v>
      </c>
    </row>
    <row r="25" spans="1:30">
      <c r="A25" s="13">
        <v>21</v>
      </c>
      <c r="B25" s="13" t="s">
        <v>102</v>
      </c>
      <c r="C25" s="14" t="s">
        <v>104</v>
      </c>
      <c r="D25" s="15" t="s">
        <v>6673</v>
      </c>
      <c r="E25" s="13">
        <v>65.4</v>
      </c>
      <c r="F25" s="16" t="s">
        <v>9152</v>
      </c>
      <c r="G25" s="11"/>
      <c r="H25" s="2">
        <v>65.4</v>
      </c>
      <c r="I25" s="2">
        <f t="shared" si="1"/>
        <v>0</v>
      </c>
      <c r="J25" s="1" t="b">
        <f t="shared" si="2"/>
        <v>1</v>
      </c>
      <c r="K25" s="1" t="b">
        <f t="shared" si="3"/>
        <v>1</v>
      </c>
      <c r="S25" s="13">
        <v>21</v>
      </c>
      <c r="T25" s="13" t="s">
        <v>1085</v>
      </c>
      <c r="U25" s="14" t="s">
        <v>1086</v>
      </c>
      <c r="V25" s="14" t="s">
        <v>1088</v>
      </c>
      <c r="W25" s="14" t="s">
        <v>291</v>
      </c>
      <c r="X25" s="14" t="s">
        <v>49</v>
      </c>
      <c r="Y25" s="14" t="s">
        <v>5879</v>
      </c>
      <c r="Z25" s="13">
        <v>53.9</v>
      </c>
      <c r="AA25" s="28" t="s">
        <v>5880</v>
      </c>
      <c r="AB25" s="28" t="s">
        <v>5844</v>
      </c>
      <c r="AC25" s="31">
        <f>VLOOKUP(T25,[1]PWK!D$5:L$840,9,0)</f>
        <v>53.8</v>
      </c>
      <c r="AD25" s="32">
        <f t="shared" si="0"/>
        <v>-0.100000000000001</v>
      </c>
    </row>
    <row r="26" spans="1:30">
      <c r="A26" s="13">
        <v>22</v>
      </c>
      <c r="B26" s="13" t="s">
        <v>295</v>
      </c>
      <c r="C26" s="14" t="s">
        <v>296</v>
      </c>
      <c r="D26" s="15" t="s">
        <v>6640</v>
      </c>
      <c r="E26" s="13">
        <v>66.1</v>
      </c>
      <c r="F26" s="16" t="s">
        <v>9152</v>
      </c>
      <c r="G26" s="11"/>
      <c r="H26" s="2">
        <v>66.1</v>
      </c>
      <c r="I26" s="2">
        <f t="shared" si="1"/>
        <v>0</v>
      </c>
      <c r="J26" s="1" t="b">
        <f t="shared" si="2"/>
        <v>1</v>
      </c>
      <c r="K26" s="1" t="b">
        <f t="shared" si="3"/>
        <v>1</v>
      </c>
      <c r="S26" s="13">
        <v>22</v>
      </c>
      <c r="T26" s="13" t="s">
        <v>3516</v>
      </c>
      <c r="U26" s="14" t="s">
        <v>3517</v>
      </c>
      <c r="V26" s="14" t="s">
        <v>1088</v>
      </c>
      <c r="W26" s="14" t="s">
        <v>291</v>
      </c>
      <c r="X26" s="14" t="s">
        <v>49</v>
      </c>
      <c r="Y26" s="14" t="s">
        <v>5881</v>
      </c>
      <c r="Z26" s="13">
        <v>54.4</v>
      </c>
      <c r="AA26" s="28" t="s">
        <v>5880</v>
      </c>
      <c r="AB26" s="28" t="s">
        <v>5844</v>
      </c>
      <c r="AC26" s="31">
        <f>VLOOKUP(T26,[1]PWK!D$5:L$840,9,0)</f>
        <v>54.3</v>
      </c>
      <c r="AD26" s="32">
        <f t="shared" si="0"/>
        <v>-0.100000000000001</v>
      </c>
    </row>
    <row r="27" spans="1:30">
      <c r="A27" s="13">
        <v>23</v>
      </c>
      <c r="B27" s="13" t="s">
        <v>302</v>
      </c>
      <c r="C27" s="14" t="s">
        <v>303</v>
      </c>
      <c r="D27" s="15" t="s">
        <v>6251</v>
      </c>
      <c r="E27" s="13">
        <v>17.2</v>
      </c>
      <c r="F27" s="16" t="s">
        <v>9152</v>
      </c>
      <c r="G27" s="11"/>
      <c r="H27" s="2">
        <v>17.2</v>
      </c>
      <c r="I27" s="2">
        <f t="shared" si="1"/>
        <v>0</v>
      </c>
      <c r="J27" s="1" t="b">
        <f t="shared" si="2"/>
        <v>1</v>
      </c>
      <c r="K27" s="1" t="b">
        <f t="shared" si="3"/>
        <v>1</v>
      </c>
      <c r="S27" s="13">
        <v>23</v>
      </c>
      <c r="T27" s="13" t="s">
        <v>4345</v>
      </c>
      <c r="U27" s="14" t="s">
        <v>4346</v>
      </c>
      <c r="V27" s="14" t="s">
        <v>1088</v>
      </c>
      <c r="W27" s="14" t="s">
        <v>291</v>
      </c>
      <c r="X27" s="14" t="s">
        <v>49</v>
      </c>
      <c r="Y27" s="14" t="s">
        <v>6025</v>
      </c>
      <c r="Z27" s="13">
        <v>56.5</v>
      </c>
      <c r="AA27" s="28" t="s">
        <v>5883</v>
      </c>
      <c r="AB27" s="28" t="s">
        <v>5844</v>
      </c>
      <c r="AC27" s="31">
        <f>VLOOKUP(T27,[1]PWK!D$5:L$840,9,0)</f>
        <v>56.7</v>
      </c>
      <c r="AD27" s="32">
        <f t="shared" si="0"/>
        <v>0.200000000000003</v>
      </c>
    </row>
    <row r="28" spans="1:30">
      <c r="A28" s="13">
        <v>24</v>
      </c>
      <c r="B28" s="13" t="s">
        <v>318</v>
      </c>
      <c r="C28" s="14" t="s">
        <v>319</v>
      </c>
      <c r="D28" s="15" t="s">
        <v>6337</v>
      </c>
      <c r="E28" s="13">
        <v>31.3</v>
      </c>
      <c r="F28" s="16" t="s">
        <v>9152</v>
      </c>
      <c r="G28" s="11"/>
      <c r="H28" s="2">
        <v>31.3</v>
      </c>
      <c r="I28" s="2">
        <f t="shared" si="1"/>
        <v>0</v>
      </c>
      <c r="J28" s="1" t="b">
        <f t="shared" si="2"/>
        <v>1</v>
      </c>
      <c r="K28" s="1" t="b">
        <f t="shared" si="3"/>
        <v>1</v>
      </c>
      <c r="S28" s="13">
        <v>24</v>
      </c>
      <c r="T28" s="13" t="s">
        <v>681</v>
      </c>
      <c r="U28" s="14" t="s">
        <v>682</v>
      </c>
      <c r="V28" s="14" t="s">
        <v>684</v>
      </c>
      <c r="W28" s="14" t="s">
        <v>291</v>
      </c>
      <c r="X28" s="14" t="s">
        <v>49</v>
      </c>
      <c r="Y28" s="14" t="s">
        <v>5884</v>
      </c>
      <c r="Z28" s="13">
        <v>61.2</v>
      </c>
      <c r="AA28" s="28" t="s">
        <v>5872</v>
      </c>
      <c r="AB28" s="28" t="s">
        <v>5844</v>
      </c>
      <c r="AC28" s="31">
        <f>VLOOKUP(T28,[1]PWK!D$5:L$840,9,0)</f>
        <v>57.4</v>
      </c>
      <c r="AD28" s="32">
        <f t="shared" si="0"/>
        <v>-3.8</v>
      </c>
    </row>
    <row r="29" spans="1:30">
      <c r="A29" s="13">
        <v>25</v>
      </c>
      <c r="B29" s="13" t="s">
        <v>326</v>
      </c>
      <c r="C29" s="14" t="s">
        <v>327</v>
      </c>
      <c r="D29" s="15" t="s">
        <v>6331</v>
      </c>
      <c r="E29" s="13">
        <v>27.2</v>
      </c>
      <c r="F29" s="16" t="s">
        <v>9152</v>
      </c>
      <c r="G29" s="11"/>
      <c r="H29" s="2">
        <v>28.5</v>
      </c>
      <c r="I29" s="2">
        <f t="shared" si="1"/>
        <v>1.3</v>
      </c>
      <c r="J29" s="1" t="b">
        <f t="shared" si="2"/>
        <v>0</v>
      </c>
      <c r="K29" s="1" t="b">
        <f t="shared" si="3"/>
        <v>1</v>
      </c>
      <c r="S29" s="13">
        <v>25</v>
      </c>
      <c r="T29" s="13" t="s">
        <v>741</v>
      </c>
      <c r="U29" s="14" t="s">
        <v>743</v>
      </c>
      <c r="V29" s="14" t="s">
        <v>684</v>
      </c>
      <c r="W29" s="14" t="s">
        <v>291</v>
      </c>
      <c r="X29" s="14" t="s">
        <v>49</v>
      </c>
      <c r="Y29" s="14" t="s">
        <v>5885</v>
      </c>
      <c r="Z29" s="13">
        <v>65.2</v>
      </c>
      <c r="AA29" s="28" t="s">
        <v>5872</v>
      </c>
      <c r="AB29" s="28" t="s">
        <v>5844</v>
      </c>
      <c r="AC29" s="31">
        <f>VLOOKUP(T29,[1]PWK!D$5:L$840,9,0)</f>
        <v>57.5</v>
      </c>
      <c r="AD29" s="32">
        <f t="shared" si="0"/>
        <v>-7.7</v>
      </c>
    </row>
    <row r="30" spans="1:30">
      <c r="A30" s="13">
        <v>26</v>
      </c>
      <c r="B30" s="13" t="s">
        <v>1355</v>
      </c>
      <c r="C30" s="14" t="s">
        <v>1356</v>
      </c>
      <c r="D30" s="15" t="s">
        <v>6679</v>
      </c>
      <c r="E30" s="13">
        <v>64.4</v>
      </c>
      <c r="F30" s="16" t="s">
        <v>9152</v>
      </c>
      <c r="G30" s="11"/>
      <c r="H30" s="2">
        <v>64.4</v>
      </c>
      <c r="I30" s="2">
        <f t="shared" si="1"/>
        <v>0</v>
      </c>
      <c r="J30" s="1" t="b">
        <f t="shared" si="2"/>
        <v>1</v>
      </c>
      <c r="K30" s="1" t="b">
        <f t="shared" si="3"/>
        <v>1</v>
      </c>
      <c r="S30" s="13">
        <v>26</v>
      </c>
      <c r="T30" s="13" t="s">
        <v>1008</v>
      </c>
      <c r="U30" s="14" t="s">
        <v>1009</v>
      </c>
      <c r="V30" s="14" t="s">
        <v>684</v>
      </c>
      <c r="W30" s="14" t="s">
        <v>291</v>
      </c>
      <c r="X30" s="14" t="s">
        <v>49</v>
      </c>
      <c r="Y30" s="14" t="s">
        <v>5886</v>
      </c>
      <c r="Z30" s="13">
        <v>61.7</v>
      </c>
      <c r="AA30" s="28" t="s">
        <v>5872</v>
      </c>
      <c r="AB30" s="28" t="s">
        <v>5844</v>
      </c>
      <c r="AC30" s="31">
        <f>VLOOKUP(T30,[1]PWK!D$5:L$840,9,0)</f>
        <v>56.6</v>
      </c>
      <c r="AD30" s="32">
        <f t="shared" si="0"/>
        <v>-5.1</v>
      </c>
    </row>
    <row r="31" spans="1:30">
      <c r="A31" s="13">
        <v>27</v>
      </c>
      <c r="B31" s="13" t="s">
        <v>340</v>
      </c>
      <c r="C31" s="14" t="s">
        <v>6085</v>
      </c>
      <c r="D31" s="15" t="s">
        <v>6086</v>
      </c>
      <c r="E31" s="13">
        <v>11.6</v>
      </c>
      <c r="F31" s="16" t="s">
        <v>9152</v>
      </c>
      <c r="G31" s="11"/>
      <c r="H31" s="2">
        <v>11.6</v>
      </c>
      <c r="I31" s="2">
        <f t="shared" si="1"/>
        <v>0</v>
      </c>
      <c r="J31" s="1" t="b">
        <f t="shared" si="2"/>
        <v>1</v>
      </c>
      <c r="K31" s="1" t="b">
        <f t="shared" si="3"/>
        <v>1</v>
      </c>
      <c r="S31" s="13">
        <v>27</v>
      </c>
      <c r="T31" s="13" t="s">
        <v>1631</v>
      </c>
      <c r="U31" s="14" t="s">
        <v>1632</v>
      </c>
      <c r="V31" s="14" t="s">
        <v>684</v>
      </c>
      <c r="W31" s="14" t="s">
        <v>291</v>
      </c>
      <c r="X31" s="14" t="s">
        <v>49</v>
      </c>
      <c r="Y31" s="14" t="s">
        <v>5887</v>
      </c>
      <c r="Z31" s="13">
        <v>57.4</v>
      </c>
      <c r="AA31" s="28" t="s">
        <v>5880</v>
      </c>
      <c r="AB31" s="28" t="s">
        <v>5844</v>
      </c>
      <c r="AC31" s="31">
        <f>VLOOKUP(T31,[1]PWK!D$5:L$840,9,0)</f>
        <v>57.4</v>
      </c>
      <c r="AD31" s="32">
        <f t="shared" si="0"/>
        <v>0</v>
      </c>
    </row>
    <row r="32" spans="1:30">
      <c r="A32" s="13">
        <v>28</v>
      </c>
      <c r="B32" s="13" t="s">
        <v>91</v>
      </c>
      <c r="C32" s="14" t="s">
        <v>92</v>
      </c>
      <c r="D32" s="15" t="s">
        <v>6747</v>
      </c>
      <c r="E32" s="13">
        <v>61.1</v>
      </c>
      <c r="F32" s="16" t="s">
        <v>9152</v>
      </c>
      <c r="G32" s="11"/>
      <c r="H32" s="2">
        <v>61.3</v>
      </c>
      <c r="I32" s="2">
        <f t="shared" si="1"/>
        <v>0.199999999999996</v>
      </c>
      <c r="J32" s="1" t="b">
        <f t="shared" si="2"/>
        <v>1</v>
      </c>
      <c r="K32" s="1" t="b">
        <f t="shared" si="3"/>
        <v>1</v>
      </c>
      <c r="S32" s="13">
        <v>28</v>
      </c>
      <c r="T32" s="13" t="s">
        <v>3686</v>
      </c>
      <c r="U32" s="14" t="s">
        <v>3687</v>
      </c>
      <c r="V32" s="14" t="s">
        <v>684</v>
      </c>
      <c r="W32" s="14" t="s">
        <v>291</v>
      </c>
      <c r="X32" s="14" t="s">
        <v>49</v>
      </c>
      <c r="Y32" s="14" t="s">
        <v>5888</v>
      </c>
      <c r="Z32" s="13">
        <v>59.5</v>
      </c>
      <c r="AA32" s="28" t="s">
        <v>5872</v>
      </c>
      <c r="AB32" s="28" t="s">
        <v>5844</v>
      </c>
      <c r="AC32" s="31">
        <f>VLOOKUP(T32,[1]PWK!D$5:L$840,9,0)</f>
        <v>56.2</v>
      </c>
      <c r="AD32" s="32">
        <f t="shared" si="0"/>
        <v>-3.3</v>
      </c>
    </row>
    <row r="33" spans="1:30">
      <c r="A33" s="13">
        <v>29</v>
      </c>
      <c r="B33" s="13" t="s">
        <v>9159</v>
      </c>
      <c r="C33" s="14" t="s">
        <v>65</v>
      </c>
      <c r="D33" s="15" t="s">
        <v>9160</v>
      </c>
      <c r="E33" s="13">
        <v>58.9</v>
      </c>
      <c r="F33" s="16" t="s">
        <v>9152</v>
      </c>
      <c r="G33" s="11"/>
      <c r="H33" s="2" t="e">
        <v>#N/A</v>
      </c>
      <c r="I33" s="2" t="e">
        <f t="shared" si="1"/>
        <v>#N/A</v>
      </c>
      <c r="J33" s="1" t="e">
        <f t="shared" si="2"/>
        <v>#N/A</v>
      </c>
      <c r="K33" s="1" t="e">
        <f t="shared" si="3"/>
        <v>#N/A</v>
      </c>
      <c r="S33" s="13">
        <v>29</v>
      </c>
      <c r="T33" s="13" t="s">
        <v>4028</v>
      </c>
      <c r="U33" s="14" t="s">
        <v>4029</v>
      </c>
      <c r="V33" s="14" t="s">
        <v>684</v>
      </c>
      <c r="W33" s="14" t="s">
        <v>291</v>
      </c>
      <c r="X33" s="14" t="s">
        <v>49</v>
      </c>
      <c r="Y33" s="14" t="s">
        <v>5889</v>
      </c>
      <c r="Z33" s="13">
        <v>59.9</v>
      </c>
      <c r="AA33" s="28" t="s">
        <v>5872</v>
      </c>
      <c r="AB33" s="28" t="s">
        <v>5844</v>
      </c>
      <c r="AC33" s="31">
        <f>VLOOKUP(T33,[1]PWK!D$5:L$840,9,0)</f>
        <v>62.9</v>
      </c>
      <c r="AD33" s="32">
        <f t="shared" si="0"/>
        <v>3</v>
      </c>
    </row>
    <row r="34" spans="1:30">
      <c r="A34" s="13">
        <v>30</v>
      </c>
      <c r="B34" s="13" t="s">
        <v>198</v>
      </c>
      <c r="C34" s="14" t="s">
        <v>199</v>
      </c>
      <c r="D34" s="15" t="s">
        <v>6830</v>
      </c>
      <c r="E34" s="13">
        <v>60.6</v>
      </c>
      <c r="F34" s="16" t="s">
        <v>9152</v>
      </c>
      <c r="G34" s="11"/>
      <c r="H34" s="2">
        <v>60.6</v>
      </c>
      <c r="I34" s="2">
        <f t="shared" si="1"/>
        <v>0</v>
      </c>
      <c r="J34" s="1" t="b">
        <f t="shared" si="2"/>
        <v>1</v>
      </c>
      <c r="K34" s="1" t="b">
        <f t="shared" si="3"/>
        <v>1</v>
      </c>
      <c r="S34" s="13">
        <v>30</v>
      </c>
      <c r="T34" s="13" t="s">
        <v>4960</v>
      </c>
      <c r="U34" s="14" t="s">
        <v>4961</v>
      </c>
      <c r="V34" s="14" t="s">
        <v>684</v>
      </c>
      <c r="W34" s="14" t="s">
        <v>291</v>
      </c>
      <c r="X34" s="14" t="s">
        <v>49</v>
      </c>
      <c r="Y34" s="14" t="s">
        <v>5890</v>
      </c>
      <c r="Z34" s="13">
        <v>60.6</v>
      </c>
      <c r="AA34" s="28" t="s">
        <v>5872</v>
      </c>
      <c r="AB34" s="28" t="s">
        <v>5844</v>
      </c>
      <c r="AC34" s="31">
        <f>VLOOKUP(T34,[1]PWK!D$5:L$840,9,0)</f>
        <v>57.3</v>
      </c>
      <c r="AD34" s="32">
        <f t="shared" si="0"/>
        <v>-3.3</v>
      </c>
    </row>
    <row r="35" spans="1:30">
      <c r="A35" s="17">
        <v>31</v>
      </c>
      <c r="B35" s="13" t="s">
        <v>348</v>
      </c>
      <c r="C35" s="14" t="s">
        <v>349</v>
      </c>
      <c r="D35" s="15" t="s">
        <v>6402</v>
      </c>
      <c r="E35" s="13">
        <v>25.4</v>
      </c>
      <c r="F35" s="16" t="s">
        <v>9152</v>
      </c>
      <c r="G35" s="11"/>
      <c r="H35" s="2">
        <v>25.4</v>
      </c>
      <c r="I35" s="2">
        <f t="shared" si="1"/>
        <v>0</v>
      </c>
      <c r="J35" s="1" t="b">
        <f t="shared" si="2"/>
        <v>1</v>
      </c>
      <c r="K35" s="1" t="b">
        <f t="shared" si="3"/>
        <v>1</v>
      </c>
      <c r="S35" s="13">
        <v>31</v>
      </c>
      <c r="T35" s="13" t="s">
        <v>286</v>
      </c>
      <c r="U35" s="14" t="s">
        <v>288</v>
      </c>
      <c r="V35" s="14" t="s">
        <v>290</v>
      </c>
      <c r="W35" s="14" t="s">
        <v>291</v>
      </c>
      <c r="X35" s="14" t="s">
        <v>49</v>
      </c>
      <c r="Y35" s="14" t="s">
        <v>5891</v>
      </c>
      <c r="Z35" s="13">
        <v>60</v>
      </c>
      <c r="AA35" s="28" t="s">
        <v>5872</v>
      </c>
      <c r="AB35" s="28" t="s">
        <v>5844</v>
      </c>
      <c r="AC35" s="31">
        <f>VLOOKUP(T35,[1]PWK!D$5:L$840,9,0)</f>
        <v>60</v>
      </c>
      <c r="AD35" s="32">
        <f t="shared" si="0"/>
        <v>0</v>
      </c>
    </row>
    <row r="36" spans="1:30">
      <c r="A36" s="13">
        <v>32</v>
      </c>
      <c r="B36" s="13" t="s">
        <v>332</v>
      </c>
      <c r="C36" s="14" t="s">
        <v>333</v>
      </c>
      <c r="D36" s="15" t="s">
        <v>5950</v>
      </c>
      <c r="E36" s="13">
        <v>52.9</v>
      </c>
      <c r="F36" s="16" t="s">
        <v>9152</v>
      </c>
      <c r="G36" s="11"/>
      <c r="H36" s="2">
        <v>50.6</v>
      </c>
      <c r="I36" s="2">
        <f t="shared" si="1"/>
        <v>-2.3</v>
      </c>
      <c r="J36" s="1" t="b">
        <f t="shared" si="2"/>
        <v>1</v>
      </c>
      <c r="K36" s="1" t="b">
        <f t="shared" si="3"/>
        <v>0</v>
      </c>
      <c r="S36" s="13">
        <v>32</v>
      </c>
      <c r="T36" s="13" t="s">
        <v>883</v>
      </c>
      <c r="U36" s="14" t="s">
        <v>885</v>
      </c>
      <c r="V36" s="14" t="s">
        <v>290</v>
      </c>
      <c r="W36" s="14" t="s">
        <v>291</v>
      </c>
      <c r="X36" s="14" t="s">
        <v>49</v>
      </c>
      <c r="Y36" s="14" t="s">
        <v>5892</v>
      </c>
      <c r="Z36" s="13">
        <v>59.2</v>
      </c>
      <c r="AA36" s="28" t="s">
        <v>5872</v>
      </c>
      <c r="AB36" s="28" t="s">
        <v>5844</v>
      </c>
      <c r="AC36" s="31">
        <f>VLOOKUP(T36,[1]PWK!D$5:L$840,9,0)</f>
        <v>57</v>
      </c>
      <c r="AD36" s="32">
        <f t="shared" si="0"/>
        <v>-2.2</v>
      </c>
    </row>
    <row r="37" spans="1:30">
      <c r="A37" s="13">
        <v>33</v>
      </c>
      <c r="B37" s="13" t="s">
        <v>374</v>
      </c>
      <c r="C37" s="14" t="s">
        <v>363</v>
      </c>
      <c r="D37" s="15" t="s">
        <v>6426</v>
      </c>
      <c r="E37" s="13">
        <v>37.2</v>
      </c>
      <c r="F37" s="16" t="s">
        <v>9152</v>
      </c>
      <c r="G37" s="11"/>
      <c r="H37" s="2">
        <v>37.2</v>
      </c>
      <c r="I37" s="2">
        <f t="shared" si="1"/>
        <v>0</v>
      </c>
      <c r="J37" s="1" t="b">
        <f t="shared" si="2"/>
        <v>1</v>
      </c>
      <c r="K37" s="1" t="b">
        <f t="shared" si="3"/>
        <v>1</v>
      </c>
      <c r="S37" s="13">
        <v>33</v>
      </c>
      <c r="T37" s="13" t="s">
        <v>1493</v>
      </c>
      <c r="U37" s="14" t="s">
        <v>1495</v>
      </c>
      <c r="V37" s="14" t="s">
        <v>290</v>
      </c>
      <c r="W37" s="14" t="s">
        <v>291</v>
      </c>
      <c r="X37" s="14" t="s">
        <v>49</v>
      </c>
      <c r="Y37" s="14" t="s">
        <v>5893</v>
      </c>
      <c r="Z37" s="13">
        <v>60</v>
      </c>
      <c r="AA37" s="28" t="s">
        <v>5872</v>
      </c>
      <c r="AB37" s="28" t="s">
        <v>5844</v>
      </c>
      <c r="AC37" s="31">
        <f>VLOOKUP(T37,[1]PWK!D$5:L$840,9,0)</f>
        <v>57.8</v>
      </c>
      <c r="AD37" s="32">
        <f t="shared" si="0"/>
        <v>-2.2</v>
      </c>
    </row>
    <row r="38" spans="1:30">
      <c r="A38" s="13">
        <v>34</v>
      </c>
      <c r="B38" s="13" t="s">
        <v>240</v>
      </c>
      <c r="C38" s="14" t="s">
        <v>241</v>
      </c>
      <c r="D38" s="15" t="s">
        <v>6777</v>
      </c>
      <c r="E38" s="13">
        <v>58.9</v>
      </c>
      <c r="F38" s="16" t="s">
        <v>9152</v>
      </c>
      <c r="G38" s="11"/>
      <c r="H38" s="2">
        <v>59.8</v>
      </c>
      <c r="I38" s="2">
        <f t="shared" si="1"/>
        <v>0.899999999999999</v>
      </c>
      <c r="J38" s="1" t="b">
        <f t="shared" si="2"/>
        <v>0</v>
      </c>
      <c r="K38" s="1" t="b">
        <f t="shared" si="3"/>
        <v>1</v>
      </c>
      <c r="S38" s="13">
        <v>34</v>
      </c>
      <c r="T38" s="13" t="s">
        <v>1554</v>
      </c>
      <c r="U38" s="14" t="s">
        <v>1555</v>
      </c>
      <c r="V38" s="14" t="s">
        <v>290</v>
      </c>
      <c r="W38" s="14" t="s">
        <v>291</v>
      </c>
      <c r="X38" s="14" t="s">
        <v>49</v>
      </c>
      <c r="Y38" s="14" t="s">
        <v>5894</v>
      </c>
      <c r="Z38" s="13">
        <v>61.8</v>
      </c>
      <c r="AA38" s="28" t="s">
        <v>5872</v>
      </c>
      <c r="AB38" s="28" t="s">
        <v>5844</v>
      </c>
      <c r="AC38" s="31">
        <f>VLOOKUP(T38,[1]PWK!D$5:L$840,9,0)</f>
        <v>61.8</v>
      </c>
      <c r="AD38" s="32">
        <f t="shared" si="0"/>
        <v>0</v>
      </c>
    </row>
    <row r="39" spans="1:30">
      <c r="A39" s="13">
        <v>35</v>
      </c>
      <c r="B39" s="13" t="s">
        <v>249</v>
      </c>
      <c r="C39" s="14" t="s">
        <v>250</v>
      </c>
      <c r="D39" s="15" t="s">
        <v>6765</v>
      </c>
      <c r="E39" s="13">
        <v>61.6</v>
      </c>
      <c r="F39" s="16" t="s">
        <v>9152</v>
      </c>
      <c r="G39" s="11"/>
      <c r="H39" s="2">
        <v>61.6</v>
      </c>
      <c r="I39" s="2">
        <f t="shared" si="1"/>
        <v>0</v>
      </c>
      <c r="J39" s="1" t="b">
        <f t="shared" si="2"/>
        <v>1</v>
      </c>
      <c r="K39" s="1" t="b">
        <f t="shared" si="3"/>
        <v>1</v>
      </c>
      <c r="S39" s="13">
        <v>35</v>
      </c>
      <c r="T39" s="13" t="s">
        <v>1915</v>
      </c>
      <c r="U39" s="14" t="s">
        <v>1916</v>
      </c>
      <c r="V39" s="14" t="s">
        <v>290</v>
      </c>
      <c r="W39" s="14" t="s">
        <v>291</v>
      </c>
      <c r="X39" s="14" t="s">
        <v>49</v>
      </c>
      <c r="Y39" s="14" t="s">
        <v>5895</v>
      </c>
      <c r="Z39" s="13">
        <v>62.3</v>
      </c>
      <c r="AA39" s="28" t="s">
        <v>5872</v>
      </c>
      <c r="AB39" s="28" t="s">
        <v>5844</v>
      </c>
      <c r="AC39" s="31">
        <f>VLOOKUP(T39,[1]PWK!D$5:L$840,9,0)</f>
        <v>62.2</v>
      </c>
      <c r="AD39" s="32">
        <f t="shared" si="0"/>
        <v>-0.0999999999999943</v>
      </c>
    </row>
    <row r="40" spans="1:30">
      <c r="A40" s="13">
        <v>36</v>
      </c>
      <c r="B40" s="13" t="s">
        <v>381</v>
      </c>
      <c r="C40" s="14" t="s">
        <v>382</v>
      </c>
      <c r="D40" s="15" t="s">
        <v>6037</v>
      </c>
      <c r="E40" s="13">
        <v>58.6</v>
      </c>
      <c r="F40" s="16" t="s">
        <v>9152</v>
      </c>
      <c r="G40" s="11"/>
      <c r="H40" s="2">
        <v>54.7</v>
      </c>
      <c r="I40" s="2">
        <f t="shared" si="1"/>
        <v>-3.9</v>
      </c>
      <c r="J40" s="1" t="b">
        <f t="shared" si="2"/>
        <v>1</v>
      </c>
      <c r="K40" s="1" t="b">
        <f t="shared" si="3"/>
        <v>0</v>
      </c>
      <c r="S40" s="13">
        <v>36</v>
      </c>
      <c r="T40" s="13" t="s">
        <v>2165</v>
      </c>
      <c r="U40" s="14" t="s">
        <v>2166</v>
      </c>
      <c r="V40" s="14" t="s">
        <v>290</v>
      </c>
      <c r="W40" s="14" t="s">
        <v>291</v>
      </c>
      <c r="X40" s="14" t="s">
        <v>49</v>
      </c>
      <c r="Y40" s="14" t="s">
        <v>5896</v>
      </c>
      <c r="Z40" s="13">
        <v>57.9</v>
      </c>
      <c r="AA40" s="28" t="s">
        <v>5872</v>
      </c>
      <c r="AB40" s="28" t="s">
        <v>5844</v>
      </c>
      <c r="AC40" s="31">
        <f>VLOOKUP(T40,[1]PWK!D$5:L$840,9,0)</f>
        <v>59.6</v>
      </c>
      <c r="AD40" s="32">
        <f t="shared" si="0"/>
        <v>1.7</v>
      </c>
    </row>
    <row r="41" spans="1:30">
      <c r="A41" s="13">
        <v>37</v>
      </c>
      <c r="B41" s="13" t="s">
        <v>153</v>
      </c>
      <c r="C41" s="14" t="s">
        <v>155</v>
      </c>
      <c r="D41" s="15" t="s">
        <v>6734</v>
      </c>
      <c r="E41" s="13">
        <v>61.5</v>
      </c>
      <c r="F41" s="16" t="s">
        <v>9152</v>
      </c>
      <c r="G41" s="11"/>
      <c r="H41" s="2">
        <v>61.5</v>
      </c>
      <c r="I41" s="2">
        <f t="shared" si="1"/>
        <v>0</v>
      </c>
      <c r="J41" s="1" t="b">
        <f t="shared" si="2"/>
        <v>1</v>
      </c>
      <c r="K41" s="1" t="b">
        <f t="shared" si="3"/>
        <v>1</v>
      </c>
      <c r="S41" s="13">
        <v>37</v>
      </c>
      <c r="T41" s="13" t="s">
        <v>2366</v>
      </c>
      <c r="U41" s="14" t="s">
        <v>2367</v>
      </c>
      <c r="V41" s="14" t="s">
        <v>290</v>
      </c>
      <c r="W41" s="14" t="s">
        <v>291</v>
      </c>
      <c r="X41" s="14" t="s">
        <v>49</v>
      </c>
      <c r="Y41" s="14" t="s">
        <v>5897</v>
      </c>
      <c r="Z41" s="13">
        <v>60.3</v>
      </c>
      <c r="AA41" s="28" t="s">
        <v>5872</v>
      </c>
      <c r="AB41" s="28" t="s">
        <v>5844</v>
      </c>
      <c r="AC41" s="31">
        <f>VLOOKUP(T41,[1]PWK!D$5:L$840,9,0)</f>
        <v>58.6</v>
      </c>
      <c r="AD41" s="32">
        <f t="shared" si="0"/>
        <v>-1.7</v>
      </c>
    </row>
    <row r="42" spans="1:30">
      <c r="A42" s="13">
        <v>38</v>
      </c>
      <c r="B42" s="13" t="s">
        <v>395</v>
      </c>
      <c r="C42" s="14" t="s">
        <v>396</v>
      </c>
      <c r="D42" s="15" t="s">
        <v>6720</v>
      </c>
      <c r="E42" s="13">
        <v>62.9</v>
      </c>
      <c r="F42" s="16" t="s">
        <v>9152</v>
      </c>
      <c r="G42" s="11"/>
      <c r="H42" s="2">
        <v>62.9</v>
      </c>
      <c r="I42" s="2">
        <f t="shared" si="1"/>
        <v>0</v>
      </c>
      <c r="J42" s="1" t="b">
        <f t="shared" si="2"/>
        <v>1</v>
      </c>
      <c r="K42" s="1" t="b">
        <f t="shared" si="3"/>
        <v>1</v>
      </c>
      <c r="S42" s="13">
        <v>38</v>
      </c>
      <c r="T42" s="13" t="s">
        <v>2896</v>
      </c>
      <c r="U42" s="14" t="s">
        <v>2897</v>
      </c>
      <c r="V42" s="14" t="s">
        <v>290</v>
      </c>
      <c r="W42" s="14" t="s">
        <v>291</v>
      </c>
      <c r="X42" s="14" t="s">
        <v>49</v>
      </c>
      <c r="Y42" s="14" t="s">
        <v>5898</v>
      </c>
      <c r="Z42" s="13">
        <v>62.2</v>
      </c>
      <c r="AA42" s="28" t="s">
        <v>5872</v>
      </c>
      <c r="AB42" s="28" t="s">
        <v>5844</v>
      </c>
      <c r="AC42" s="31">
        <f>VLOOKUP(T42,[1]PWK!D$5:L$840,9,0)</f>
        <v>58.5</v>
      </c>
      <c r="AD42" s="32">
        <f t="shared" si="0"/>
        <v>-3.7</v>
      </c>
    </row>
    <row r="43" spans="1:30">
      <c r="A43" s="13">
        <v>39</v>
      </c>
      <c r="B43" s="13" t="s">
        <v>402</v>
      </c>
      <c r="C43" s="14" t="s">
        <v>403</v>
      </c>
      <c r="D43" s="15" t="s">
        <v>6226</v>
      </c>
      <c r="E43" s="13">
        <v>9.7</v>
      </c>
      <c r="F43" s="16" t="s">
        <v>9152</v>
      </c>
      <c r="G43" s="11"/>
      <c r="H43" s="2">
        <v>9.7</v>
      </c>
      <c r="I43" s="2">
        <f t="shared" si="1"/>
        <v>0</v>
      </c>
      <c r="J43" s="1" t="b">
        <f t="shared" si="2"/>
        <v>1</v>
      </c>
      <c r="K43" s="1" t="b">
        <f t="shared" si="3"/>
        <v>1</v>
      </c>
      <c r="S43" s="13">
        <v>39</v>
      </c>
      <c r="T43" s="13" t="s">
        <v>3029</v>
      </c>
      <c r="U43" s="14" t="s">
        <v>3030</v>
      </c>
      <c r="V43" s="14" t="s">
        <v>290</v>
      </c>
      <c r="W43" s="14" t="s">
        <v>291</v>
      </c>
      <c r="X43" s="14" t="s">
        <v>49</v>
      </c>
      <c r="Y43" s="14" t="s">
        <v>5899</v>
      </c>
      <c r="Z43" s="13">
        <v>61.1</v>
      </c>
      <c r="AA43" s="28" t="s">
        <v>5872</v>
      </c>
      <c r="AB43" s="28" t="s">
        <v>5844</v>
      </c>
      <c r="AC43" s="31">
        <f>VLOOKUP(T43,[1]PWK!D$5:L$840,9,0)</f>
        <v>57</v>
      </c>
      <c r="AD43" s="32">
        <f t="shared" si="0"/>
        <v>-4.1</v>
      </c>
    </row>
    <row r="44" spans="1:30">
      <c r="A44" s="13">
        <v>40</v>
      </c>
      <c r="B44" s="13" t="s">
        <v>132</v>
      </c>
      <c r="C44" s="14" t="s">
        <v>133</v>
      </c>
      <c r="D44" s="15" t="s">
        <v>6634</v>
      </c>
      <c r="E44" s="13">
        <v>68.9</v>
      </c>
      <c r="F44" s="16" t="s">
        <v>9152</v>
      </c>
      <c r="G44" s="11"/>
      <c r="H44" s="2">
        <v>67.9</v>
      </c>
      <c r="I44" s="2">
        <f t="shared" si="1"/>
        <v>-1</v>
      </c>
      <c r="J44" s="1" t="b">
        <f t="shared" si="2"/>
        <v>1</v>
      </c>
      <c r="K44" s="1" t="b">
        <f t="shared" si="3"/>
        <v>0</v>
      </c>
      <c r="S44" s="13">
        <v>40</v>
      </c>
      <c r="T44" s="13" t="s">
        <v>3504</v>
      </c>
      <c r="U44" s="14" t="s">
        <v>3505</v>
      </c>
      <c r="V44" s="14" t="s">
        <v>290</v>
      </c>
      <c r="W44" s="14" t="s">
        <v>291</v>
      </c>
      <c r="X44" s="14" t="s">
        <v>49</v>
      </c>
      <c r="Y44" s="14" t="s">
        <v>5900</v>
      </c>
      <c r="Z44" s="13">
        <v>59.3</v>
      </c>
      <c r="AA44" s="28" t="s">
        <v>5872</v>
      </c>
      <c r="AB44" s="28" t="s">
        <v>5844</v>
      </c>
      <c r="AC44" s="31">
        <f>VLOOKUP(T44,[1]PWK!D$5:L$840,9,0)</f>
        <v>55.3</v>
      </c>
      <c r="AD44" s="32">
        <f t="shared" si="0"/>
        <v>-4</v>
      </c>
    </row>
    <row r="45" spans="1:30">
      <c r="A45" s="13">
        <v>41</v>
      </c>
      <c r="B45" s="13" t="s">
        <v>416</v>
      </c>
      <c r="C45" s="14" t="s">
        <v>417</v>
      </c>
      <c r="D45" s="15" t="s">
        <v>6736</v>
      </c>
      <c r="E45" s="13">
        <v>60.8</v>
      </c>
      <c r="F45" s="16" t="s">
        <v>9152</v>
      </c>
      <c r="G45" s="11"/>
      <c r="H45" s="2">
        <v>60.8</v>
      </c>
      <c r="I45" s="2">
        <f t="shared" si="1"/>
        <v>0</v>
      </c>
      <c r="J45" s="1" t="b">
        <f t="shared" si="2"/>
        <v>1</v>
      </c>
      <c r="K45" s="1" t="b">
        <f t="shared" si="3"/>
        <v>1</v>
      </c>
      <c r="S45" s="13">
        <v>41</v>
      </c>
      <c r="T45" s="13" t="s">
        <v>3528</v>
      </c>
      <c r="U45" s="14" t="s">
        <v>3529</v>
      </c>
      <c r="V45" s="14" t="s">
        <v>290</v>
      </c>
      <c r="W45" s="14" t="s">
        <v>291</v>
      </c>
      <c r="X45" s="14" t="s">
        <v>49</v>
      </c>
      <c r="Y45" s="14" t="s">
        <v>5901</v>
      </c>
      <c r="Z45" s="13">
        <v>56.6</v>
      </c>
      <c r="AA45" s="28" t="s">
        <v>5872</v>
      </c>
      <c r="AB45" s="28" t="s">
        <v>5844</v>
      </c>
      <c r="AC45" s="31">
        <f>VLOOKUP(T45,[1]PWK!D$5:L$840,9,0)</f>
        <v>56.6</v>
      </c>
      <c r="AD45" s="32">
        <f t="shared" si="0"/>
        <v>0</v>
      </c>
    </row>
    <row r="46" spans="1:30">
      <c r="A46" s="13">
        <v>42</v>
      </c>
      <c r="B46" s="13" t="s">
        <v>429</v>
      </c>
      <c r="C46" s="14" t="s">
        <v>430</v>
      </c>
      <c r="D46" s="15" t="s">
        <v>6621</v>
      </c>
      <c r="E46" s="13">
        <v>68</v>
      </c>
      <c r="F46" s="16" t="s">
        <v>9152</v>
      </c>
      <c r="G46" s="11"/>
      <c r="H46" s="2">
        <v>66.6</v>
      </c>
      <c r="I46" s="2">
        <f t="shared" si="1"/>
        <v>-1.40000000000001</v>
      </c>
      <c r="J46" s="1" t="b">
        <f t="shared" si="2"/>
        <v>1</v>
      </c>
      <c r="K46" s="1" t="b">
        <f t="shared" si="3"/>
        <v>0</v>
      </c>
      <c r="S46" s="13">
        <v>42</v>
      </c>
      <c r="T46" s="13" t="s">
        <v>5795</v>
      </c>
      <c r="U46" s="14" t="s">
        <v>5796</v>
      </c>
      <c r="V46" s="14" t="s">
        <v>290</v>
      </c>
      <c r="W46" s="14" t="s">
        <v>291</v>
      </c>
      <c r="X46" s="14" t="s">
        <v>49</v>
      </c>
      <c r="Y46" s="14" t="s">
        <v>5902</v>
      </c>
      <c r="Z46" s="13">
        <v>61.3</v>
      </c>
      <c r="AA46" s="28" t="s">
        <v>5872</v>
      </c>
      <c r="AB46" s="28" t="s">
        <v>5844</v>
      </c>
      <c r="AC46" s="31">
        <f>VLOOKUP(T46,[1]PWK!D$5:L$840,9,0)</f>
        <v>58</v>
      </c>
      <c r="AD46" s="32">
        <f t="shared" si="0"/>
        <v>-3.3</v>
      </c>
    </row>
    <row r="47" spans="1:30">
      <c r="A47" s="13">
        <v>43</v>
      </c>
      <c r="B47" s="13" t="s">
        <v>436</v>
      </c>
      <c r="C47" s="14" t="s">
        <v>437</v>
      </c>
      <c r="D47" s="15" t="s">
        <v>6109</v>
      </c>
      <c r="E47" s="13">
        <v>11.6</v>
      </c>
      <c r="F47" s="16" t="s">
        <v>9152</v>
      </c>
      <c r="G47" s="11"/>
      <c r="H47" s="2">
        <v>11.6</v>
      </c>
      <c r="I47" s="2">
        <f t="shared" si="1"/>
        <v>0</v>
      </c>
      <c r="J47" s="1" t="b">
        <f t="shared" si="2"/>
        <v>1</v>
      </c>
      <c r="K47" s="1" t="b">
        <f t="shared" si="3"/>
        <v>1</v>
      </c>
      <c r="S47" s="13">
        <v>43</v>
      </c>
      <c r="T47" s="13" t="s">
        <v>3692</v>
      </c>
      <c r="U47" s="14" t="s">
        <v>3693</v>
      </c>
      <c r="V47" s="14" t="s">
        <v>290</v>
      </c>
      <c r="W47" s="14" t="s">
        <v>291</v>
      </c>
      <c r="X47" s="14" t="s">
        <v>49</v>
      </c>
      <c r="Y47" s="14" t="s">
        <v>5903</v>
      </c>
      <c r="Z47" s="13">
        <v>61.8</v>
      </c>
      <c r="AA47" s="28" t="s">
        <v>5872</v>
      </c>
      <c r="AB47" s="28" t="s">
        <v>5844</v>
      </c>
      <c r="AC47" s="31">
        <f>VLOOKUP(T47,[1]PWK!D$5:L$840,9,0)</f>
        <v>61.8</v>
      </c>
      <c r="AD47" s="32">
        <f t="shared" si="0"/>
        <v>0</v>
      </c>
    </row>
    <row r="48" spans="1:30">
      <c r="A48" s="13">
        <v>44</v>
      </c>
      <c r="B48" s="13" t="s">
        <v>444</v>
      </c>
      <c r="C48" s="14" t="s">
        <v>445</v>
      </c>
      <c r="D48" s="15" t="s">
        <v>6332</v>
      </c>
      <c r="E48" s="13">
        <v>28.7</v>
      </c>
      <c r="F48" s="16" t="s">
        <v>9152</v>
      </c>
      <c r="G48" s="11"/>
      <c r="H48" s="2">
        <v>28.7</v>
      </c>
      <c r="I48" s="2">
        <f t="shared" si="1"/>
        <v>0</v>
      </c>
      <c r="J48" s="1" t="b">
        <f t="shared" si="2"/>
        <v>1</v>
      </c>
      <c r="K48" s="1" t="b">
        <f t="shared" si="3"/>
        <v>1</v>
      </c>
      <c r="S48" s="13">
        <v>44</v>
      </c>
      <c r="T48" s="13" t="s">
        <v>3803</v>
      </c>
      <c r="U48" s="14" t="s">
        <v>3804</v>
      </c>
      <c r="V48" s="14" t="s">
        <v>290</v>
      </c>
      <c r="W48" s="14" t="s">
        <v>291</v>
      </c>
      <c r="X48" s="14" t="s">
        <v>49</v>
      </c>
      <c r="Y48" s="14" t="s">
        <v>5904</v>
      </c>
      <c r="Z48" s="13">
        <v>60.1</v>
      </c>
      <c r="AA48" s="28" t="s">
        <v>5872</v>
      </c>
      <c r="AB48" s="28" t="s">
        <v>5844</v>
      </c>
      <c r="AC48" s="31">
        <f>VLOOKUP(T48,[1]PWK!D$5:L$840,9,0)</f>
        <v>57.9</v>
      </c>
      <c r="AD48" s="32">
        <f t="shared" si="0"/>
        <v>-2.2</v>
      </c>
    </row>
    <row r="49" spans="1:30">
      <c r="A49" s="13">
        <v>45</v>
      </c>
      <c r="B49" s="13" t="s">
        <v>457</v>
      </c>
      <c r="C49" s="14" t="s">
        <v>458</v>
      </c>
      <c r="D49" s="15" t="s">
        <v>6259</v>
      </c>
      <c r="E49" s="13">
        <v>13.4</v>
      </c>
      <c r="F49" s="16" t="s">
        <v>9152</v>
      </c>
      <c r="G49" s="11"/>
      <c r="H49" s="2">
        <v>13.4</v>
      </c>
      <c r="I49" s="2">
        <f t="shared" si="1"/>
        <v>0</v>
      </c>
      <c r="J49" s="1" t="b">
        <f t="shared" si="2"/>
        <v>1</v>
      </c>
      <c r="K49" s="1" t="b">
        <f t="shared" si="3"/>
        <v>1</v>
      </c>
      <c r="S49" s="13">
        <v>45</v>
      </c>
      <c r="T49" s="13" t="s">
        <v>5766</v>
      </c>
      <c r="U49" s="14" t="s">
        <v>5767</v>
      </c>
      <c r="V49" s="14" t="s">
        <v>290</v>
      </c>
      <c r="W49" s="14" t="s">
        <v>291</v>
      </c>
      <c r="X49" s="14" t="s">
        <v>49</v>
      </c>
      <c r="Y49" s="14" t="s">
        <v>5905</v>
      </c>
      <c r="Z49" s="13">
        <v>60.3</v>
      </c>
      <c r="AA49" s="28" t="s">
        <v>5872</v>
      </c>
      <c r="AB49" s="28" t="s">
        <v>5844</v>
      </c>
      <c r="AC49" s="31">
        <f>VLOOKUP(T49,[1]PWK!D$5:L$840,9,0)</f>
        <v>58</v>
      </c>
      <c r="AD49" s="32">
        <f t="shared" si="0"/>
        <v>-2.3</v>
      </c>
    </row>
    <row r="50" spans="1:30">
      <c r="A50" s="17">
        <v>46</v>
      </c>
      <c r="B50" s="13" t="s">
        <v>463</v>
      </c>
      <c r="C50" s="14" t="s">
        <v>464</v>
      </c>
      <c r="D50" s="15" t="s">
        <v>6696</v>
      </c>
      <c r="E50" s="13">
        <v>64.4</v>
      </c>
      <c r="F50" s="16" t="s">
        <v>9152</v>
      </c>
      <c r="G50" s="11"/>
      <c r="H50" s="2">
        <v>64.4</v>
      </c>
      <c r="I50" s="2">
        <f t="shared" si="1"/>
        <v>0</v>
      </c>
      <c r="J50" s="1" t="b">
        <f t="shared" si="2"/>
        <v>1</v>
      </c>
      <c r="K50" s="1" t="b">
        <f t="shared" si="3"/>
        <v>1</v>
      </c>
      <c r="S50" s="13">
        <v>46</v>
      </c>
      <c r="T50" s="13" t="s">
        <v>4169</v>
      </c>
      <c r="U50" s="14" t="s">
        <v>4170</v>
      </c>
      <c r="V50" s="14" t="s">
        <v>290</v>
      </c>
      <c r="W50" s="14" t="s">
        <v>291</v>
      </c>
      <c r="X50" s="14" t="s">
        <v>49</v>
      </c>
      <c r="Y50" s="14" t="s">
        <v>5906</v>
      </c>
      <c r="Z50" s="13">
        <v>58.7</v>
      </c>
      <c r="AA50" s="28" t="s">
        <v>5872</v>
      </c>
      <c r="AB50" s="28" t="s">
        <v>5844</v>
      </c>
      <c r="AC50" s="31">
        <f>VLOOKUP(T50,[1]PWK!D$5:L$840,9,0)</f>
        <v>56.5</v>
      </c>
      <c r="AD50" s="32">
        <f t="shared" si="0"/>
        <v>-2.2</v>
      </c>
    </row>
    <row r="51" spans="1:30">
      <c r="A51" s="13">
        <v>47</v>
      </c>
      <c r="B51" s="13" t="s">
        <v>470</v>
      </c>
      <c r="C51" s="14" t="s">
        <v>471</v>
      </c>
      <c r="D51" s="15" t="s">
        <v>6028</v>
      </c>
      <c r="E51" s="13">
        <v>65</v>
      </c>
      <c r="F51" s="16" t="s">
        <v>9152</v>
      </c>
      <c r="G51" s="11"/>
      <c r="H51" s="2">
        <v>61.2</v>
      </c>
      <c r="I51" s="2">
        <f t="shared" si="1"/>
        <v>-3.8</v>
      </c>
      <c r="J51" s="1" t="b">
        <f t="shared" si="2"/>
        <v>1</v>
      </c>
      <c r="K51" s="1" t="b">
        <f t="shared" si="3"/>
        <v>0</v>
      </c>
      <c r="S51" s="13">
        <v>47</v>
      </c>
      <c r="T51" s="13" t="s">
        <v>4164</v>
      </c>
      <c r="U51" s="14" t="s">
        <v>4165</v>
      </c>
      <c r="V51" s="14" t="s">
        <v>290</v>
      </c>
      <c r="W51" s="14" t="s">
        <v>291</v>
      </c>
      <c r="X51" s="14" t="s">
        <v>49</v>
      </c>
      <c r="Y51" s="14" t="s">
        <v>5907</v>
      </c>
      <c r="Z51" s="13">
        <v>59.4</v>
      </c>
      <c r="AA51" s="28" t="s">
        <v>5872</v>
      </c>
      <c r="AB51" s="28" t="s">
        <v>5844</v>
      </c>
      <c r="AC51" s="31">
        <f>VLOOKUP(T51,[1]PWK!D$5:L$840,9,0)</f>
        <v>58.1</v>
      </c>
      <c r="AD51" s="32">
        <f t="shared" si="0"/>
        <v>-1.3</v>
      </c>
    </row>
    <row r="52" spans="1:30">
      <c r="A52" s="13">
        <v>48</v>
      </c>
      <c r="B52" s="13" t="s">
        <v>484</v>
      </c>
      <c r="C52" s="14" t="s">
        <v>486</v>
      </c>
      <c r="D52" s="15" t="s">
        <v>6721</v>
      </c>
      <c r="E52" s="13">
        <v>62</v>
      </c>
      <c r="F52" s="16" t="s">
        <v>9152</v>
      </c>
      <c r="G52" s="11"/>
      <c r="H52" s="2">
        <v>62</v>
      </c>
      <c r="I52" s="2">
        <f t="shared" si="1"/>
        <v>0</v>
      </c>
      <c r="J52" s="1" t="b">
        <f t="shared" si="2"/>
        <v>1</v>
      </c>
      <c r="K52" s="1" t="b">
        <f t="shared" si="3"/>
        <v>1</v>
      </c>
      <c r="S52" s="13">
        <v>48</v>
      </c>
      <c r="T52" s="13" t="s">
        <v>4530</v>
      </c>
      <c r="U52" s="14" t="s">
        <v>4531</v>
      </c>
      <c r="V52" s="14" t="s">
        <v>290</v>
      </c>
      <c r="W52" s="14" t="s">
        <v>291</v>
      </c>
      <c r="X52" s="14" t="s">
        <v>49</v>
      </c>
      <c r="Y52" s="14" t="s">
        <v>5908</v>
      </c>
      <c r="Z52" s="13">
        <v>64.5</v>
      </c>
      <c r="AA52" s="28" t="s">
        <v>5883</v>
      </c>
      <c r="AB52" s="28" t="s">
        <v>5844</v>
      </c>
      <c r="AC52" s="31">
        <f>VLOOKUP(T52,[1]PWK!D$5:L$840,9,0)</f>
        <v>64.5</v>
      </c>
      <c r="AD52" s="32">
        <f t="shared" si="0"/>
        <v>0</v>
      </c>
    </row>
    <row r="53" spans="1:30">
      <c r="A53" s="13">
        <v>49</v>
      </c>
      <c r="B53" s="13" t="s">
        <v>118</v>
      </c>
      <c r="C53" s="14" t="s">
        <v>119</v>
      </c>
      <c r="D53" s="15" t="s">
        <v>6829</v>
      </c>
      <c r="E53" s="13">
        <v>60.3</v>
      </c>
      <c r="F53" s="16" t="s">
        <v>9152</v>
      </c>
      <c r="G53" s="11"/>
      <c r="H53" s="2">
        <v>60.3</v>
      </c>
      <c r="I53" s="2">
        <f t="shared" si="1"/>
        <v>0</v>
      </c>
      <c r="J53" s="1" t="b">
        <f t="shared" si="2"/>
        <v>1</v>
      </c>
      <c r="K53" s="1" t="b">
        <f t="shared" si="3"/>
        <v>1</v>
      </c>
      <c r="S53" s="13">
        <v>49</v>
      </c>
      <c r="T53" s="13" t="s">
        <v>4865</v>
      </c>
      <c r="U53" s="14" t="s">
        <v>4866</v>
      </c>
      <c r="V53" s="14" t="s">
        <v>290</v>
      </c>
      <c r="W53" s="14" t="s">
        <v>291</v>
      </c>
      <c r="X53" s="14" t="s">
        <v>49</v>
      </c>
      <c r="Y53" s="14" t="s">
        <v>5909</v>
      </c>
      <c r="Z53" s="13">
        <v>60.7</v>
      </c>
      <c r="AA53" s="28" t="s">
        <v>5872</v>
      </c>
      <c r="AB53" s="28" t="s">
        <v>5844</v>
      </c>
      <c r="AC53" s="31">
        <f>VLOOKUP(T53,[1]PWK!D$5:L$840,9,0)</f>
        <v>60.7</v>
      </c>
      <c r="AD53" s="32">
        <f t="shared" si="0"/>
        <v>0</v>
      </c>
    </row>
    <row r="54" spans="1:30">
      <c r="A54" s="13">
        <v>50</v>
      </c>
      <c r="B54" s="13" t="s">
        <v>506</v>
      </c>
      <c r="C54" s="14" t="s">
        <v>507</v>
      </c>
      <c r="D54" s="15" t="s">
        <v>6173</v>
      </c>
      <c r="E54" s="13">
        <v>26.4</v>
      </c>
      <c r="F54" s="16" t="s">
        <v>9152</v>
      </c>
      <c r="G54" s="11"/>
      <c r="H54" s="2">
        <v>21.7</v>
      </c>
      <c r="I54" s="2">
        <f t="shared" si="1"/>
        <v>-4.7</v>
      </c>
      <c r="J54" s="1" t="b">
        <f t="shared" si="2"/>
        <v>1</v>
      </c>
      <c r="K54" s="1" t="b">
        <f t="shared" si="3"/>
        <v>0</v>
      </c>
      <c r="S54" s="13">
        <v>50</v>
      </c>
      <c r="T54" s="13" t="s">
        <v>5093</v>
      </c>
      <c r="U54" s="14" t="s">
        <v>5094</v>
      </c>
      <c r="V54" s="14" t="s">
        <v>290</v>
      </c>
      <c r="W54" s="14" t="s">
        <v>291</v>
      </c>
      <c r="X54" s="14" t="s">
        <v>49</v>
      </c>
      <c r="Y54" s="14" t="s">
        <v>5910</v>
      </c>
      <c r="Z54" s="13">
        <v>56.3</v>
      </c>
      <c r="AA54" s="28" t="s">
        <v>5872</v>
      </c>
      <c r="AB54" s="28" t="s">
        <v>5844</v>
      </c>
      <c r="AC54" s="31">
        <f>VLOOKUP(T54,[1]PWK!D$5:L$840,9,0)</f>
        <v>56.3</v>
      </c>
      <c r="AD54" s="32">
        <f t="shared" si="0"/>
        <v>0</v>
      </c>
    </row>
    <row r="55" spans="1:30">
      <c r="A55" s="13">
        <v>51</v>
      </c>
      <c r="B55" s="13" t="s">
        <v>513</v>
      </c>
      <c r="C55" s="14" t="s">
        <v>514</v>
      </c>
      <c r="D55" s="15" t="s">
        <v>5871</v>
      </c>
      <c r="E55" s="13">
        <v>52.9</v>
      </c>
      <c r="F55" s="16" t="s">
        <v>9152</v>
      </c>
      <c r="G55" s="11"/>
      <c r="H55" s="2">
        <v>52.1</v>
      </c>
      <c r="I55" s="2">
        <f t="shared" si="1"/>
        <v>-0.799999999999997</v>
      </c>
      <c r="J55" s="1" t="b">
        <f t="shared" si="2"/>
        <v>1</v>
      </c>
      <c r="K55" s="1" t="b">
        <f t="shared" si="3"/>
        <v>0</v>
      </c>
      <c r="S55" s="13">
        <v>51</v>
      </c>
      <c r="T55" s="13" t="s">
        <v>5081</v>
      </c>
      <c r="U55" s="14" t="s">
        <v>5082</v>
      </c>
      <c r="V55" s="14" t="s">
        <v>5082</v>
      </c>
      <c r="W55" s="14" t="s">
        <v>1740</v>
      </c>
      <c r="X55" s="14" t="s">
        <v>49</v>
      </c>
      <c r="Y55" s="14" t="s">
        <v>5911</v>
      </c>
      <c r="Z55" s="13">
        <v>44.7</v>
      </c>
      <c r="AA55" s="28" t="s">
        <v>5852</v>
      </c>
      <c r="AB55" s="28" t="s">
        <v>5844</v>
      </c>
      <c r="AC55" s="31">
        <f>VLOOKUP(T55,[1]PWK!D$5:L$840,9,0)</f>
        <v>46.8</v>
      </c>
      <c r="AD55" s="32">
        <f t="shared" si="0"/>
        <v>2.09999999999999</v>
      </c>
    </row>
    <row r="56" spans="1:30">
      <c r="A56" s="13">
        <v>52</v>
      </c>
      <c r="B56" s="13" t="s">
        <v>535</v>
      </c>
      <c r="C56" s="14" t="s">
        <v>536</v>
      </c>
      <c r="D56" s="15" t="s">
        <v>6687</v>
      </c>
      <c r="E56" s="13">
        <v>62.1</v>
      </c>
      <c r="F56" s="16" t="s">
        <v>9152</v>
      </c>
      <c r="G56" s="11"/>
      <c r="H56" s="2">
        <v>62.1</v>
      </c>
      <c r="I56" s="2">
        <f t="shared" si="1"/>
        <v>0</v>
      </c>
      <c r="J56" s="1" t="b">
        <f t="shared" si="2"/>
        <v>1</v>
      </c>
      <c r="K56" s="1" t="b">
        <f t="shared" si="3"/>
        <v>1</v>
      </c>
      <c r="S56" s="13">
        <v>52</v>
      </c>
      <c r="T56" s="13" t="s">
        <v>2849</v>
      </c>
      <c r="U56" s="14" t="s">
        <v>2850</v>
      </c>
      <c r="V56" s="14" t="s">
        <v>2850</v>
      </c>
      <c r="W56" s="14" t="s">
        <v>1740</v>
      </c>
      <c r="X56" s="14" t="s">
        <v>49</v>
      </c>
      <c r="Y56" s="14" t="s">
        <v>5912</v>
      </c>
      <c r="Z56" s="13">
        <v>55.4</v>
      </c>
      <c r="AA56" s="28" t="s">
        <v>5880</v>
      </c>
      <c r="AB56" s="28" t="s">
        <v>5844</v>
      </c>
      <c r="AC56" s="31">
        <f>VLOOKUP(T56,[1]PWK!D$5:L$840,9,0)</f>
        <v>55.4</v>
      </c>
      <c r="AD56" s="32">
        <f t="shared" si="0"/>
        <v>0</v>
      </c>
    </row>
    <row r="57" spans="1:30">
      <c r="A57" s="13">
        <v>53</v>
      </c>
      <c r="B57" s="13" t="s">
        <v>542</v>
      </c>
      <c r="C57" s="14" t="s">
        <v>543</v>
      </c>
      <c r="D57" s="15" t="s">
        <v>6154</v>
      </c>
      <c r="E57" s="13">
        <v>27</v>
      </c>
      <c r="F57" s="16" t="s">
        <v>9152</v>
      </c>
      <c r="G57" s="11"/>
      <c r="H57" s="2">
        <v>25.8</v>
      </c>
      <c r="I57" s="2">
        <f t="shared" si="1"/>
        <v>-1.2</v>
      </c>
      <c r="J57" s="1" t="b">
        <f t="shared" si="2"/>
        <v>1</v>
      </c>
      <c r="K57" s="1" t="b">
        <f t="shared" si="3"/>
        <v>0</v>
      </c>
      <c r="S57" s="13">
        <v>53</v>
      </c>
      <c r="T57" s="13" t="s">
        <v>2980</v>
      </c>
      <c r="U57" s="14" t="s">
        <v>2981</v>
      </c>
      <c r="V57" s="14" t="s">
        <v>5913</v>
      </c>
      <c r="W57" s="14" t="s">
        <v>1740</v>
      </c>
      <c r="X57" s="14" t="s">
        <v>49</v>
      </c>
      <c r="Y57" s="14" t="s">
        <v>5914</v>
      </c>
      <c r="Z57" s="13">
        <v>61.7</v>
      </c>
      <c r="AA57" s="28" t="s">
        <v>5880</v>
      </c>
      <c r="AB57" s="28" t="s">
        <v>5844</v>
      </c>
      <c r="AC57" s="31">
        <f>VLOOKUP(T57,[1]PWK!D$5:L$840,9,0)</f>
        <v>55.7</v>
      </c>
      <c r="AD57" s="32">
        <f t="shared" si="0"/>
        <v>-6</v>
      </c>
    </row>
    <row r="58" spans="1:30">
      <c r="A58" s="17">
        <v>54</v>
      </c>
      <c r="B58" s="13" t="s">
        <v>549</v>
      </c>
      <c r="C58" s="14" t="s">
        <v>550</v>
      </c>
      <c r="D58" s="15" t="s">
        <v>5971</v>
      </c>
      <c r="E58" s="13">
        <v>66.4</v>
      </c>
      <c r="F58" s="16" t="s">
        <v>9152</v>
      </c>
      <c r="G58" s="11"/>
      <c r="H58" s="2">
        <v>66.4</v>
      </c>
      <c r="I58" s="2">
        <f t="shared" si="1"/>
        <v>0</v>
      </c>
      <c r="J58" s="1" t="b">
        <f t="shared" si="2"/>
        <v>1</v>
      </c>
      <c r="K58" s="1" t="b">
        <f t="shared" si="3"/>
        <v>1</v>
      </c>
      <c r="S58" s="13">
        <v>54</v>
      </c>
      <c r="T58" s="13" t="s">
        <v>2987</v>
      </c>
      <c r="U58" s="14" t="s">
        <v>2988</v>
      </c>
      <c r="V58" s="14" t="s">
        <v>5913</v>
      </c>
      <c r="W58" s="14" t="s">
        <v>1740</v>
      </c>
      <c r="X58" s="14" t="s">
        <v>49</v>
      </c>
      <c r="Y58" s="14" t="s">
        <v>5915</v>
      </c>
      <c r="Z58" s="13">
        <v>59.6</v>
      </c>
      <c r="AA58" s="28" t="s">
        <v>5880</v>
      </c>
      <c r="AB58" s="28" t="s">
        <v>5844</v>
      </c>
      <c r="AC58" s="31">
        <f>VLOOKUP(T58,[1]PWK!D$5:L$840,9,0)</f>
        <v>57.8</v>
      </c>
      <c r="AD58" s="32">
        <f t="shared" si="0"/>
        <v>-1.8</v>
      </c>
    </row>
    <row r="59" spans="1:30">
      <c r="A59" s="13">
        <v>55</v>
      </c>
      <c r="B59" s="13" t="s">
        <v>557</v>
      </c>
      <c r="C59" s="14" t="s">
        <v>558</v>
      </c>
      <c r="D59" s="15" t="s">
        <v>6575</v>
      </c>
      <c r="E59" s="13">
        <v>47.7</v>
      </c>
      <c r="F59" s="16" t="s">
        <v>9152</v>
      </c>
      <c r="G59" s="11"/>
      <c r="H59" s="2">
        <v>47.7</v>
      </c>
      <c r="I59" s="2">
        <f t="shared" si="1"/>
        <v>0</v>
      </c>
      <c r="J59" s="1" t="b">
        <f t="shared" si="2"/>
        <v>1</v>
      </c>
      <c r="K59" s="1" t="b">
        <f t="shared" si="3"/>
        <v>1</v>
      </c>
      <c r="S59" s="13">
        <v>55</v>
      </c>
      <c r="T59" s="13" t="s">
        <v>3229</v>
      </c>
      <c r="U59" s="14" t="s">
        <v>3230</v>
      </c>
      <c r="V59" s="14" t="s">
        <v>5913</v>
      </c>
      <c r="W59" s="14" t="s">
        <v>1740</v>
      </c>
      <c r="X59" s="14" t="s">
        <v>49</v>
      </c>
      <c r="Y59" s="14" t="s">
        <v>5916</v>
      </c>
      <c r="Z59" s="13">
        <v>59.1</v>
      </c>
      <c r="AA59" s="28" t="s">
        <v>5880</v>
      </c>
      <c r="AB59" s="28" t="s">
        <v>5844</v>
      </c>
      <c r="AC59" s="31">
        <f>VLOOKUP(T59,[1]PWK!D$5:L$840,9,0)</f>
        <v>57.3</v>
      </c>
      <c r="AD59" s="32">
        <f t="shared" si="0"/>
        <v>-1.8</v>
      </c>
    </row>
    <row r="60" spans="1:30">
      <c r="A60" s="13">
        <v>56</v>
      </c>
      <c r="B60" s="13" t="s">
        <v>565</v>
      </c>
      <c r="C60" s="14" t="s">
        <v>567</v>
      </c>
      <c r="D60" s="15" t="s">
        <v>6809</v>
      </c>
      <c r="E60" s="13">
        <v>62.8</v>
      </c>
      <c r="F60" s="16" t="s">
        <v>9152</v>
      </c>
      <c r="G60" s="11"/>
      <c r="H60" s="2">
        <v>62.7</v>
      </c>
      <c r="I60" s="2">
        <f t="shared" si="1"/>
        <v>-0.0999999999999943</v>
      </c>
      <c r="J60" s="1" t="b">
        <f t="shared" si="2"/>
        <v>1</v>
      </c>
      <c r="K60" s="1" t="b">
        <f t="shared" si="3"/>
        <v>1</v>
      </c>
      <c r="S60" s="13">
        <v>56</v>
      </c>
      <c r="T60" s="13" t="s">
        <v>4499</v>
      </c>
      <c r="U60" s="14" t="s">
        <v>4500</v>
      </c>
      <c r="V60" s="14" t="s">
        <v>5913</v>
      </c>
      <c r="W60" s="14" t="s">
        <v>1740</v>
      </c>
      <c r="X60" s="14" t="s">
        <v>49</v>
      </c>
      <c r="Y60" s="14" t="s">
        <v>5917</v>
      </c>
      <c r="Z60" s="13">
        <v>61.7</v>
      </c>
      <c r="AA60" s="28" t="s">
        <v>5880</v>
      </c>
      <c r="AB60" s="28" t="s">
        <v>5844</v>
      </c>
      <c r="AC60" s="31">
        <f>VLOOKUP(T60,[1]PWK!D$5:L$840,9,0)</f>
        <v>61.7</v>
      </c>
      <c r="AD60" s="32">
        <f t="shared" si="0"/>
        <v>0</v>
      </c>
    </row>
    <row r="61" spans="1:30">
      <c r="A61" s="13">
        <v>57</v>
      </c>
      <c r="B61" s="13" t="s">
        <v>590</v>
      </c>
      <c r="C61" s="14" t="s">
        <v>591</v>
      </c>
      <c r="D61" s="15" t="s">
        <v>6816</v>
      </c>
      <c r="E61" s="13">
        <v>66.9</v>
      </c>
      <c r="F61" s="16" t="s">
        <v>9152</v>
      </c>
      <c r="G61" s="11"/>
      <c r="H61" s="2">
        <v>63.3</v>
      </c>
      <c r="I61" s="2">
        <f t="shared" si="1"/>
        <v>-3.60000000000001</v>
      </c>
      <c r="J61" s="1" t="b">
        <f t="shared" si="2"/>
        <v>1</v>
      </c>
      <c r="K61" s="1" t="b">
        <f t="shared" si="3"/>
        <v>0</v>
      </c>
      <c r="S61" s="13">
        <v>57</v>
      </c>
      <c r="T61" s="13" t="s">
        <v>4877</v>
      </c>
      <c r="U61" s="14" t="s">
        <v>4878</v>
      </c>
      <c r="V61" s="14" t="s">
        <v>5913</v>
      </c>
      <c r="W61" s="14" t="s">
        <v>1740</v>
      </c>
      <c r="X61" s="14" t="s">
        <v>49</v>
      </c>
      <c r="Y61" s="14" t="s">
        <v>5918</v>
      </c>
      <c r="Z61" s="13">
        <v>60.3</v>
      </c>
      <c r="AA61" s="28" t="s">
        <v>5880</v>
      </c>
      <c r="AB61" s="28" t="s">
        <v>5844</v>
      </c>
      <c r="AC61" s="31">
        <f>VLOOKUP(T61,[1]PWK!D$5:L$840,9,0)</f>
        <v>58.4</v>
      </c>
      <c r="AD61" s="32">
        <f t="shared" si="0"/>
        <v>-1.9</v>
      </c>
    </row>
    <row r="62" spans="1:30">
      <c r="A62" s="13">
        <v>58</v>
      </c>
      <c r="B62" s="13" t="s">
        <v>596</v>
      </c>
      <c r="C62" s="14" t="s">
        <v>597</v>
      </c>
      <c r="D62" s="15" t="s">
        <v>5931</v>
      </c>
      <c r="E62" s="13">
        <v>40.4</v>
      </c>
      <c r="F62" s="16" t="s">
        <v>9152</v>
      </c>
      <c r="G62" s="11"/>
      <c r="H62" s="2">
        <v>40.2</v>
      </c>
      <c r="I62" s="2">
        <f t="shared" si="1"/>
        <v>-0.199999999999996</v>
      </c>
      <c r="J62" s="1" t="b">
        <f t="shared" si="2"/>
        <v>1</v>
      </c>
      <c r="K62" s="1" t="b">
        <f t="shared" si="3"/>
        <v>1</v>
      </c>
      <c r="S62" s="13">
        <v>58</v>
      </c>
      <c r="T62" s="13" t="s">
        <v>5163</v>
      </c>
      <c r="U62" s="14" t="s">
        <v>5164</v>
      </c>
      <c r="V62" s="14" t="s">
        <v>1145</v>
      </c>
      <c r="W62" s="14" t="s">
        <v>1740</v>
      </c>
      <c r="X62" s="14" t="s">
        <v>49</v>
      </c>
      <c r="Y62" s="14" t="s">
        <v>5919</v>
      </c>
      <c r="Z62" s="13">
        <v>59.1</v>
      </c>
      <c r="AA62" s="28" t="s">
        <v>5880</v>
      </c>
      <c r="AB62" s="28" t="s">
        <v>5844</v>
      </c>
      <c r="AC62" s="31">
        <f>VLOOKUP(T62,[1]PWK!D$5:L$840,9,0)</f>
        <v>59.1</v>
      </c>
      <c r="AD62" s="32">
        <f t="shared" si="0"/>
        <v>0</v>
      </c>
    </row>
    <row r="63" spans="1:30">
      <c r="A63" s="13">
        <v>59</v>
      </c>
      <c r="B63" s="13" t="s">
        <v>31</v>
      </c>
      <c r="C63" s="14" t="s">
        <v>32</v>
      </c>
      <c r="D63" s="15" t="s">
        <v>6813</v>
      </c>
      <c r="E63" s="13">
        <v>64.5</v>
      </c>
      <c r="F63" s="16" t="s">
        <v>9152</v>
      </c>
      <c r="G63" s="11"/>
      <c r="H63" s="2">
        <v>62.7</v>
      </c>
      <c r="I63" s="2">
        <f t="shared" si="1"/>
        <v>-1.8</v>
      </c>
      <c r="J63" s="1" t="b">
        <f t="shared" si="2"/>
        <v>1</v>
      </c>
      <c r="K63" s="1" t="b">
        <f t="shared" si="3"/>
        <v>0</v>
      </c>
      <c r="S63" s="13">
        <v>59</v>
      </c>
      <c r="T63" s="13" t="s">
        <v>3253</v>
      </c>
      <c r="U63" s="14" t="s">
        <v>3254</v>
      </c>
      <c r="V63" s="14" t="s">
        <v>3256</v>
      </c>
      <c r="W63" s="14" t="s">
        <v>1740</v>
      </c>
      <c r="X63" s="14" t="s">
        <v>49</v>
      </c>
      <c r="Y63" s="14" t="s">
        <v>5922</v>
      </c>
      <c r="Z63" s="13">
        <v>57</v>
      </c>
      <c r="AA63" s="28" t="s">
        <v>5880</v>
      </c>
      <c r="AB63" s="28" t="s">
        <v>5844</v>
      </c>
      <c r="AC63" s="31">
        <f>VLOOKUP(T63,[1]PWK!D$5:L$840,9,0)</f>
        <v>55.1</v>
      </c>
      <c r="AD63" s="32">
        <f t="shared" si="0"/>
        <v>-1.9</v>
      </c>
    </row>
    <row r="64" spans="1:30">
      <c r="A64" s="13">
        <v>60</v>
      </c>
      <c r="B64" s="13" t="s">
        <v>629</v>
      </c>
      <c r="C64" s="14" t="s">
        <v>630</v>
      </c>
      <c r="D64" s="15" t="s">
        <v>6636</v>
      </c>
      <c r="E64" s="13">
        <v>67.8</v>
      </c>
      <c r="F64" s="16" t="s">
        <v>9152</v>
      </c>
      <c r="G64" s="11"/>
      <c r="H64" s="2">
        <v>68.5</v>
      </c>
      <c r="I64" s="2">
        <f t="shared" si="1"/>
        <v>0.700000000000003</v>
      </c>
      <c r="J64" s="1" t="b">
        <f t="shared" si="2"/>
        <v>0</v>
      </c>
      <c r="K64" s="1" t="b">
        <f t="shared" si="3"/>
        <v>1</v>
      </c>
      <c r="S64" s="13">
        <v>60</v>
      </c>
      <c r="T64" s="13" t="s">
        <v>1736</v>
      </c>
      <c r="U64" s="14" t="s">
        <v>1737</v>
      </c>
      <c r="V64" s="14" t="s">
        <v>1739</v>
      </c>
      <c r="W64" s="14" t="s">
        <v>1740</v>
      </c>
      <c r="X64" s="14" t="s">
        <v>49</v>
      </c>
      <c r="Y64" s="14" t="s">
        <v>5923</v>
      </c>
      <c r="Z64" s="13">
        <v>54.7</v>
      </c>
      <c r="AA64" s="28" t="s">
        <v>5880</v>
      </c>
      <c r="AB64" s="28" t="s">
        <v>5844</v>
      </c>
      <c r="AC64" s="31">
        <f>VLOOKUP(T64,[1]PWK!D$5:L$840,9,0)</f>
        <v>52.8</v>
      </c>
      <c r="AD64" s="32">
        <f t="shared" si="0"/>
        <v>-1.90000000000001</v>
      </c>
    </row>
    <row r="65" spans="1:30">
      <c r="A65" s="17">
        <v>61</v>
      </c>
      <c r="B65" s="13" t="s">
        <v>602</v>
      </c>
      <c r="C65" s="14" t="s">
        <v>603</v>
      </c>
      <c r="D65" s="15" t="s">
        <v>6250</v>
      </c>
      <c r="E65" s="13">
        <v>62.6</v>
      </c>
      <c r="F65" s="16" t="s">
        <v>9152</v>
      </c>
      <c r="G65" s="11"/>
      <c r="H65" s="2">
        <v>65</v>
      </c>
      <c r="I65" s="2">
        <f t="shared" si="1"/>
        <v>2.4</v>
      </c>
      <c r="J65" s="1" t="b">
        <f t="shared" si="2"/>
        <v>0</v>
      </c>
      <c r="K65" s="1" t="b">
        <f t="shared" si="3"/>
        <v>1</v>
      </c>
      <c r="S65" s="13">
        <v>61</v>
      </c>
      <c r="T65" s="13" t="s">
        <v>2575</v>
      </c>
      <c r="U65" s="14" t="s">
        <v>2576</v>
      </c>
      <c r="V65" s="14" t="s">
        <v>1739</v>
      </c>
      <c r="W65" s="14" t="s">
        <v>1740</v>
      </c>
      <c r="X65" s="14" t="s">
        <v>49</v>
      </c>
      <c r="Y65" s="14" t="s">
        <v>5924</v>
      </c>
      <c r="Z65" s="13">
        <v>53.9</v>
      </c>
      <c r="AA65" s="28" t="s">
        <v>5880</v>
      </c>
      <c r="AB65" s="28" t="s">
        <v>5844</v>
      </c>
      <c r="AC65" s="31">
        <f>VLOOKUP(T65,[1]PWK!D$5:L$840,9,0)</f>
        <v>53.9</v>
      </c>
      <c r="AD65" s="32">
        <f t="shared" si="0"/>
        <v>0</v>
      </c>
    </row>
    <row r="66" spans="1:30">
      <c r="A66" s="13">
        <v>62</v>
      </c>
      <c r="B66" s="13" t="s">
        <v>609</v>
      </c>
      <c r="C66" s="14" t="s">
        <v>610</v>
      </c>
      <c r="D66" s="15" t="s">
        <v>5946</v>
      </c>
      <c r="E66" s="13">
        <v>55.3</v>
      </c>
      <c r="F66" s="16" t="s">
        <v>9152</v>
      </c>
      <c r="G66" s="11"/>
      <c r="H66" s="2">
        <v>51.2</v>
      </c>
      <c r="I66" s="2">
        <f t="shared" si="1"/>
        <v>-4.09999999999999</v>
      </c>
      <c r="J66" s="1" t="b">
        <f t="shared" si="2"/>
        <v>1</v>
      </c>
      <c r="K66" s="1" t="b">
        <f t="shared" si="3"/>
        <v>0</v>
      </c>
      <c r="S66" s="13">
        <v>62</v>
      </c>
      <c r="T66" s="13" t="s">
        <v>3048</v>
      </c>
      <c r="U66" s="14" t="s">
        <v>3049</v>
      </c>
      <c r="V66" s="14" t="s">
        <v>1739</v>
      </c>
      <c r="W66" s="14" t="s">
        <v>1740</v>
      </c>
      <c r="X66" s="14" t="s">
        <v>49</v>
      </c>
      <c r="Y66" s="14" t="s">
        <v>5925</v>
      </c>
      <c r="Z66" s="13">
        <v>53.8</v>
      </c>
      <c r="AA66" s="28" t="s">
        <v>5880</v>
      </c>
      <c r="AB66" s="28" t="s">
        <v>5844</v>
      </c>
      <c r="AC66" s="31">
        <f>VLOOKUP(T66,[1]PWK!D$5:L$840,9,0)</f>
        <v>54.2</v>
      </c>
      <c r="AD66" s="32">
        <f t="shared" si="0"/>
        <v>0.400000000000006</v>
      </c>
    </row>
    <row r="67" spans="1:30">
      <c r="A67" s="13">
        <v>63</v>
      </c>
      <c r="B67" s="13" t="s">
        <v>615</v>
      </c>
      <c r="C67" s="14" t="s">
        <v>616</v>
      </c>
      <c r="D67" s="15" t="s">
        <v>6123</v>
      </c>
      <c r="E67" s="13">
        <v>38</v>
      </c>
      <c r="F67" s="16" t="s">
        <v>9152</v>
      </c>
      <c r="G67" s="11"/>
      <c r="H67" s="2">
        <v>38.2</v>
      </c>
      <c r="I67" s="2">
        <f t="shared" si="1"/>
        <v>0.200000000000003</v>
      </c>
      <c r="J67" s="1" t="b">
        <f t="shared" si="2"/>
        <v>1</v>
      </c>
      <c r="K67" s="1" t="b">
        <f t="shared" si="3"/>
        <v>1</v>
      </c>
      <c r="S67" s="13">
        <v>63</v>
      </c>
      <c r="T67" s="13" t="s">
        <v>4461</v>
      </c>
      <c r="U67" s="14" t="s">
        <v>4462</v>
      </c>
      <c r="V67" s="14" t="s">
        <v>4464</v>
      </c>
      <c r="W67" s="14" t="s">
        <v>1740</v>
      </c>
      <c r="X67" s="14" t="s">
        <v>49</v>
      </c>
      <c r="Y67" s="14" t="s">
        <v>5926</v>
      </c>
      <c r="Z67" s="13">
        <v>56.5</v>
      </c>
      <c r="AA67" s="28" t="s">
        <v>5880</v>
      </c>
      <c r="AB67" s="28" t="s">
        <v>5844</v>
      </c>
      <c r="AC67" s="31">
        <f>VLOOKUP(T67,[1]PWK!D$5:L$840,9,0)</f>
        <v>56.5</v>
      </c>
      <c r="AD67" s="32">
        <f t="shared" si="0"/>
        <v>0</v>
      </c>
    </row>
    <row r="68" spans="1:30">
      <c r="A68" s="13">
        <v>64</v>
      </c>
      <c r="B68" s="13" t="s">
        <v>622</v>
      </c>
      <c r="C68" s="14" t="s">
        <v>623</v>
      </c>
      <c r="D68" s="15" t="s">
        <v>9161</v>
      </c>
      <c r="E68" s="13">
        <v>61</v>
      </c>
      <c r="F68" s="16" t="s">
        <v>9152</v>
      </c>
      <c r="G68" s="11"/>
      <c r="H68" s="2">
        <v>61.4</v>
      </c>
      <c r="I68" s="2">
        <f t="shared" si="1"/>
        <v>0.399999999999999</v>
      </c>
      <c r="J68" s="1" t="b">
        <f t="shared" si="2"/>
        <v>1</v>
      </c>
      <c r="K68" s="1" t="b">
        <f t="shared" si="3"/>
        <v>1</v>
      </c>
      <c r="S68" s="13">
        <v>64</v>
      </c>
      <c r="T68" s="13" t="s">
        <v>2727</v>
      </c>
      <c r="U68" s="14" t="s">
        <v>2728</v>
      </c>
      <c r="V68" s="14" t="s">
        <v>2730</v>
      </c>
      <c r="W68" s="14" t="s">
        <v>597</v>
      </c>
      <c r="X68" s="14" t="s">
        <v>49</v>
      </c>
      <c r="Y68" s="14" t="s">
        <v>5927</v>
      </c>
      <c r="Z68" s="13">
        <v>38.4</v>
      </c>
      <c r="AA68" s="28" t="s">
        <v>5852</v>
      </c>
      <c r="AB68" s="28" t="s">
        <v>5844</v>
      </c>
      <c r="AC68" s="31">
        <f>VLOOKUP(T68,[1]PWK!D$5:L$840,9,0)</f>
        <v>40.5</v>
      </c>
      <c r="AD68" s="32">
        <f t="shared" si="0"/>
        <v>2.1</v>
      </c>
    </row>
    <row r="69" spans="1:30">
      <c r="A69" s="13">
        <v>65</v>
      </c>
      <c r="B69" s="13" t="s">
        <v>450</v>
      </c>
      <c r="C69" s="14" t="s">
        <v>451</v>
      </c>
      <c r="D69" s="15" t="s">
        <v>6132</v>
      </c>
      <c r="E69" s="13">
        <v>35.8</v>
      </c>
      <c r="F69" s="16" t="s">
        <v>9152</v>
      </c>
      <c r="G69" s="11"/>
      <c r="H69" s="2">
        <v>30.2</v>
      </c>
      <c r="I69" s="2">
        <f t="shared" si="1"/>
        <v>-5.6</v>
      </c>
      <c r="J69" s="1" t="b">
        <f t="shared" si="2"/>
        <v>1</v>
      </c>
      <c r="K69" s="1" t="b">
        <f t="shared" si="3"/>
        <v>0</v>
      </c>
      <c r="S69" s="13">
        <v>65</v>
      </c>
      <c r="T69" s="13" t="s">
        <v>2779</v>
      </c>
      <c r="U69" s="14" t="s">
        <v>2730</v>
      </c>
      <c r="V69" s="14" t="s">
        <v>2730</v>
      </c>
      <c r="W69" s="14" t="s">
        <v>597</v>
      </c>
      <c r="X69" s="14" t="s">
        <v>49</v>
      </c>
      <c r="Y69" s="14" t="s">
        <v>5928</v>
      </c>
      <c r="Z69" s="13">
        <v>38.6</v>
      </c>
      <c r="AA69" s="28" t="s">
        <v>5852</v>
      </c>
      <c r="AB69" s="28" t="s">
        <v>5844</v>
      </c>
      <c r="AC69" s="31">
        <f>VLOOKUP(T69,[1]PWK!D$5:L$840,9,0)</f>
        <v>41.1</v>
      </c>
      <c r="AD69" s="32">
        <f t="shared" ref="AD69:AD132" si="4">AC69-Z69</f>
        <v>2.5</v>
      </c>
    </row>
    <row r="70" spans="1:30">
      <c r="A70" s="13">
        <v>66</v>
      </c>
      <c r="B70" s="13" t="s">
        <v>367</v>
      </c>
      <c r="C70" s="14" t="s">
        <v>368</v>
      </c>
      <c r="D70" s="15" t="s">
        <v>6586</v>
      </c>
      <c r="E70" s="13">
        <v>69.4</v>
      </c>
      <c r="F70" s="16" t="s">
        <v>9152</v>
      </c>
      <c r="G70" s="11"/>
      <c r="H70" s="2">
        <v>65.6</v>
      </c>
      <c r="I70" s="2">
        <f t="shared" ref="I70:I133" si="5">H70-E70</f>
        <v>-3.80000000000001</v>
      </c>
      <c r="J70" s="1" t="b">
        <f t="shared" ref="J70:J133" si="6">IF(I70&lt;0.5,TRUE,FALSE)</f>
        <v>1</v>
      </c>
      <c r="K70" s="1" t="b">
        <f t="shared" ref="K70:K133" si="7">IF(I70&gt;-0.5,TRUE,FALSE)</f>
        <v>0</v>
      </c>
      <c r="S70" s="13">
        <v>66</v>
      </c>
      <c r="T70" s="13" t="s">
        <v>870</v>
      </c>
      <c r="U70" s="14" t="s">
        <v>871</v>
      </c>
      <c r="V70" s="14" t="s">
        <v>873</v>
      </c>
      <c r="W70" s="14" t="s">
        <v>597</v>
      </c>
      <c r="X70" s="14" t="s">
        <v>49</v>
      </c>
      <c r="Y70" s="14" t="s">
        <v>5929</v>
      </c>
      <c r="Z70" s="13">
        <v>42.1</v>
      </c>
      <c r="AA70" s="28" t="s">
        <v>5852</v>
      </c>
      <c r="AB70" s="28" t="s">
        <v>5844</v>
      </c>
      <c r="AC70" s="31">
        <f>VLOOKUP(T70,[1]PWK!D$5:L$840,9,0)</f>
        <v>42.1</v>
      </c>
      <c r="AD70" s="32">
        <f t="shared" si="4"/>
        <v>0</v>
      </c>
    </row>
    <row r="71" spans="1:30">
      <c r="A71" s="13">
        <v>67</v>
      </c>
      <c r="B71" s="13" t="s">
        <v>641</v>
      </c>
      <c r="C71" s="14" t="s">
        <v>642</v>
      </c>
      <c r="D71" s="15" t="s">
        <v>6017</v>
      </c>
      <c r="E71" s="13">
        <v>60.4</v>
      </c>
      <c r="F71" s="16" t="s">
        <v>9152</v>
      </c>
      <c r="G71" s="11"/>
      <c r="H71" s="2">
        <v>60.3</v>
      </c>
      <c r="I71" s="2">
        <f t="shared" si="5"/>
        <v>-0.100000000000001</v>
      </c>
      <c r="J71" s="1" t="b">
        <f t="shared" si="6"/>
        <v>1</v>
      </c>
      <c r="K71" s="1" t="b">
        <f t="shared" si="7"/>
        <v>1</v>
      </c>
      <c r="S71" s="13">
        <v>67</v>
      </c>
      <c r="T71" s="13" t="s">
        <v>2960</v>
      </c>
      <c r="U71" s="14" t="s">
        <v>2962</v>
      </c>
      <c r="V71" s="14" t="s">
        <v>873</v>
      </c>
      <c r="W71" s="14" t="s">
        <v>597</v>
      </c>
      <c r="X71" s="14" t="s">
        <v>49</v>
      </c>
      <c r="Y71" s="14" t="s">
        <v>5930</v>
      </c>
      <c r="Z71" s="13">
        <v>49</v>
      </c>
      <c r="AA71" s="28" t="s">
        <v>5852</v>
      </c>
      <c r="AB71" s="28" t="s">
        <v>5844</v>
      </c>
      <c r="AC71" s="31">
        <f>VLOOKUP(T71,[1]PWK!D$5:L$840,9,0)</f>
        <v>48.9</v>
      </c>
      <c r="AD71" s="32">
        <f t="shared" si="4"/>
        <v>-0.100000000000001</v>
      </c>
    </row>
    <row r="72" spans="1:30">
      <c r="A72" s="13">
        <v>68</v>
      </c>
      <c r="B72" s="13" t="s">
        <v>662</v>
      </c>
      <c r="C72" s="14" t="s">
        <v>663</v>
      </c>
      <c r="D72" s="15" t="s">
        <v>6675</v>
      </c>
      <c r="E72" s="13">
        <v>64.3</v>
      </c>
      <c r="F72" s="16" t="s">
        <v>9152</v>
      </c>
      <c r="G72" s="11"/>
      <c r="H72" s="2">
        <v>64.3</v>
      </c>
      <c r="I72" s="2">
        <f t="shared" si="5"/>
        <v>0</v>
      </c>
      <c r="J72" s="1" t="b">
        <f t="shared" si="6"/>
        <v>1</v>
      </c>
      <c r="K72" s="1" t="b">
        <f t="shared" si="7"/>
        <v>1</v>
      </c>
      <c r="S72" s="13">
        <v>68</v>
      </c>
      <c r="T72" s="13" t="s">
        <v>596</v>
      </c>
      <c r="U72" s="14" t="s">
        <v>597</v>
      </c>
      <c r="V72" s="14" t="s">
        <v>597</v>
      </c>
      <c r="W72" s="14" t="s">
        <v>597</v>
      </c>
      <c r="X72" s="14" t="s">
        <v>49</v>
      </c>
      <c r="Y72" s="14" t="s">
        <v>5931</v>
      </c>
      <c r="Z72" s="13">
        <v>37.4</v>
      </c>
      <c r="AA72" s="28" t="s">
        <v>5852</v>
      </c>
      <c r="AB72" s="28" t="s">
        <v>5844</v>
      </c>
      <c r="AC72" s="31">
        <f>VLOOKUP(T72,[1]PWK!D$5:L$840,9,0)</f>
        <v>38.6</v>
      </c>
      <c r="AD72" s="32">
        <f t="shared" si="4"/>
        <v>1.2</v>
      </c>
    </row>
    <row r="73" spans="1:30">
      <c r="A73" s="13">
        <v>69</v>
      </c>
      <c r="B73" s="13" t="s">
        <v>423</v>
      </c>
      <c r="C73" s="14" t="s">
        <v>424</v>
      </c>
      <c r="D73" s="15" t="s">
        <v>6749</v>
      </c>
      <c r="E73" s="13">
        <v>59.1</v>
      </c>
      <c r="F73" s="16" t="s">
        <v>9152</v>
      </c>
      <c r="G73" s="11"/>
      <c r="H73" s="2">
        <v>59.1</v>
      </c>
      <c r="I73" s="2">
        <f t="shared" si="5"/>
        <v>0</v>
      </c>
      <c r="J73" s="1" t="b">
        <f t="shared" si="6"/>
        <v>1</v>
      </c>
      <c r="K73" s="1" t="b">
        <f t="shared" si="7"/>
        <v>1</v>
      </c>
      <c r="S73" s="13">
        <v>69</v>
      </c>
      <c r="T73" s="13" t="s">
        <v>2325</v>
      </c>
      <c r="U73" s="14" t="s">
        <v>2326</v>
      </c>
      <c r="V73" s="14" t="s">
        <v>597</v>
      </c>
      <c r="W73" s="14" t="s">
        <v>597</v>
      </c>
      <c r="X73" s="14" t="s">
        <v>49</v>
      </c>
      <c r="Y73" s="14" t="s">
        <v>5932</v>
      </c>
      <c r="Z73" s="13">
        <v>37.7</v>
      </c>
      <c r="AA73" s="28" t="s">
        <v>5852</v>
      </c>
      <c r="AB73" s="28" t="s">
        <v>5844</v>
      </c>
      <c r="AC73" s="31">
        <f>VLOOKUP(T73,[1]PWK!D$5:L$840,9,0)</f>
        <v>37.6</v>
      </c>
      <c r="AD73" s="32">
        <f t="shared" si="4"/>
        <v>-0.100000000000001</v>
      </c>
    </row>
    <row r="74" spans="1:30">
      <c r="A74" s="13">
        <v>70</v>
      </c>
      <c r="B74" s="13" t="s">
        <v>286</v>
      </c>
      <c r="C74" s="14" t="s">
        <v>288</v>
      </c>
      <c r="D74" s="15" t="s">
        <v>5891</v>
      </c>
      <c r="E74" s="13">
        <v>58.7</v>
      </c>
      <c r="F74" s="16" t="s">
        <v>9152</v>
      </c>
      <c r="G74" s="11"/>
      <c r="H74" s="2">
        <v>56</v>
      </c>
      <c r="I74" s="2">
        <f t="shared" si="5"/>
        <v>-2.7</v>
      </c>
      <c r="J74" s="1" t="b">
        <f t="shared" si="6"/>
        <v>1</v>
      </c>
      <c r="K74" s="1" t="b">
        <f t="shared" si="7"/>
        <v>0</v>
      </c>
      <c r="S74" s="13">
        <v>70</v>
      </c>
      <c r="T74" s="13" t="s">
        <v>3359</v>
      </c>
      <c r="U74" s="14" t="s">
        <v>3360</v>
      </c>
      <c r="V74" s="14" t="s">
        <v>3362</v>
      </c>
      <c r="W74" s="14" t="s">
        <v>597</v>
      </c>
      <c r="X74" s="14" t="s">
        <v>49</v>
      </c>
      <c r="Y74" s="14" t="s">
        <v>5933</v>
      </c>
      <c r="Z74" s="13">
        <v>42.8</v>
      </c>
      <c r="AA74" s="28" t="s">
        <v>5852</v>
      </c>
      <c r="AB74" s="28" t="s">
        <v>5844</v>
      </c>
      <c r="AC74" s="31">
        <f>VLOOKUP(T74,[1]PWK!D$5:L$840,9,0)</f>
        <v>42.7</v>
      </c>
      <c r="AD74" s="32">
        <f t="shared" si="4"/>
        <v>-0.0999999999999943</v>
      </c>
    </row>
    <row r="75" spans="1:30">
      <c r="A75" s="13">
        <v>71</v>
      </c>
      <c r="B75" s="13" t="s">
        <v>668</v>
      </c>
      <c r="C75" s="14" t="s">
        <v>669</v>
      </c>
      <c r="D75" s="15" t="s">
        <v>5994</v>
      </c>
      <c r="E75" s="13">
        <v>53.8</v>
      </c>
      <c r="F75" s="16" t="s">
        <v>9152</v>
      </c>
      <c r="G75" s="11"/>
      <c r="H75" s="2">
        <v>53.7</v>
      </c>
      <c r="I75" s="2">
        <f t="shared" si="5"/>
        <v>-0.0999999999999943</v>
      </c>
      <c r="J75" s="1" t="b">
        <f t="shared" si="6"/>
        <v>1</v>
      </c>
      <c r="K75" s="1" t="b">
        <f t="shared" si="7"/>
        <v>1</v>
      </c>
      <c r="S75" s="13">
        <v>71</v>
      </c>
      <c r="T75" s="13" t="s">
        <v>4313</v>
      </c>
      <c r="U75" s="14" t="s">
        <v>4314</v>
      </c>
      <c r="V75" s="14" t="s">
        <v>3362</v>
      </c>
      <c r="W75" s="14" t="s">
        <v>597</v>
      </c>
      <c r="X75" s="14" t="s">
        <v>49</v>
      </c>
      <c r="Y75" s="14" t="s">
        <v>5934</v>
      </c>
      <c r="Z75" s="13">
        <v>42.8</v>
      </c>
      <c r="AA75" s="28" t="s">
        <v>5852</v>
      </c>
      <c r="AB75" s="28" t="s">
        <v>5844</v>
      </c>
      <c r="AC75" s="31">
        <f>VLOOKUP(T75,[1]PWK!D$5:L$840,9,0)</f>
        <v>42.7</v>
      </c>
      <c r="AD75" s="32">
        <f t="shared" si="4"/>
        <v>-0.0999999999999943</v>
      </c>
    </row>
    <row r="76" spans="1:30">
      <c r="A76" s="13">
        <v>72</v>
      </c>
      <c r="B76" s="13" t="s">
        <v>681</v>
      </c>
      <c r="C76" s="14" t="s">
        <v>682</v>
      </c>
      <c r="D76" s="15" t="s">
        <v>5884</v>
      </c>
      <c r="E76" s="13">
        <v>56.3</v>
      </c>
      <c r="F76" s="16" t="s">
        <v>9152</v>
      </c>
      <c r="G76" s="11"/>
      <c r="H76" s="2">
        <v>57.1</v>
      </c>
      <c r="I76" s="2">
        <f t="shared" si="5"/>
        <v>0.800000000000004</v>
      </c>
      <c r="J76" s="1" t="b">
        <f t="shared" si="6"/>
        <v>0</v>
      </c>
      <c r="K76" s="1" t="b">
        <f t="shared" si="7"/>
        <v>1</v>
      </c>
      <c r="S76" s="13">
        <v>72</v>
      </c>
      <c r="T76" s="13" t="s">
        <v>4857</v>
      </c>
      <c r="U76" s="14" t="s">
        <v>4858</v>
      </c>
      <c r="V76" s="14" t="s">
        <v>4860</v>
      </c>
      <c r="W76" s="14" t="s">
        <v>4861</v>
      </c>
      <c r="X76" s="14" t="s">
        <v>49</v>
      </c>
      <c r="Y76" s="14" t="s">
        <v>5935</v>
      </c>
      <c r="Z76" s="13">
        <v>90.5</v>
      </c>
      <c r="AA76" s="28" t="s">
        <v>5852</v>
      </c>
      <c r="AB76" s="28" t="s">
        <v>5844</v>
      </c>
      <c r="AC76" s="31">
        <f>VLOOKUP(T76,[1]PWK!D$5:L$840,9,0)</f>
        <v>89.8</v>
      </c>
      <c r="AD76" s="32">
        <f t="shared" si="4"/>
        <v>-0.700000000000003</v>
      </c>
    </row>
    <row r="77" spans="1:30">
      <c r="A77" s="13">
        <v>73</v>
      </c>
      <c r="B77" s="13" t="s">
        <v>675</v>
      </c>
      <c r="C77" s="14" t="s">
        <v>676</v>
      </c>
      <c r="D77" s="15" t="s">
        <v>6029</v>
      </c>
      <c r="E77" s="13">
        <v>61.6</v>
      </c>
      <c r="F77" s="16" t="s">
        <v>9152</v>
      </c>
      <c r="G77" s="11"/>
      <c r="H77" s="2">
        <v>59.6</v>
      </c>
      <c r="I77" s="2">
        <f t="shared" si="5"/>
        <v>-2</v>
      </c>
      <c r="J77" s="1" t="b">
        <f t="shared" si="6"/>
        <v>1</v>
      </c>
      <c r="K77" s="1" t="b">
        <f t="shared" si="7"/>
        <v>0</v>
      </c>
      <c r="S77" s="13">
        <v>73</v>
      </c>
      <c r="T77" s="13" t="s">
        <v>1908</v>
      </c>
      <c r="U77" s="14" t="s">
        <v>1909</v>
      </c>
      <c r="V77" s="14" t="s">
        <v>1911</v>
      </c>
      <c r="W77" s="14" t="s">
        <v>1730</v>
      </c>
      <c r="X77" s="14" t="s">
        <v>49</v>
      </c>
      <c r="Y77" s="14" t="s">
        <v>5936</v>
      </c>
      <c r="Z77" s="13">
        <v>51.6</v>
      </c>
      <c r="AA77" s="28" t="s">
        <v>5852</v>
      </c>
      <c r="AB77" s="28" t="s">
        <v>5844</v>
      </c>
      <c r="AC77" s="31">
        <f>VLOOKUP(T77,[1]PWK!D$5:L$840,9,0)</f>
        <v>51.7</v>
      </c>
      <c r="AD77" s="32">
        <f t="shared" si="4"/>
        <v>0.100000000000001</v>
      </c>
    </row>
    <row r="78" spans="1:30">
      <c r="A78" s="13">
        <v>74</v>
      </c>
      <c r="B78" s="13" t="s">
        <v>688</v>
      </c>
      <c r="C78" s="14" t="s">
        <v>689</v>
      </c>
      <c r="D78" s="15" t="s">
        <v>6007</v>
      </c>
      <c r="E78" s="13">
        <v>63.8</v>
      </c>
      <c r="F78" s="16" t="s">
        <v>9152</v>
      </c>
      <c r="G78" s="11"/>
      <c r="H78" s="2">
        <v>60</v>
      </c>
      <c r="I78" s="2">
        <f t="shared" si="5"/>
        <v>-3.8</v>
      </c>
      <c r="J78" s="1" t="b">
        <f t="shared" si="6"/>
        <v>1</v>
      </c>
      <c r="K78" s="1" t="b">
        <f t="shared" si="7"/>
        <v>0</v>
      </c>
      <c r="S78" s="13">
        <v>74</v>
      </c>
      <c r="T78" s="13" t="s">
        <v>4741</v>
      </c>
      <c r="U78" s="14" t="s">
        <v>4742</v>
      </c>
      <c r="V78" s="14" t="s">
        <v>4742</v>
      </c>
      <c r="W78" s="14" t="s">
        <v>1730</v>
      </c>
      <c r="X78" s="14" t="s">
        <v>49</v>
      </c>
      <c r="Y78" s="14" t="s">
        <v>5937</v>
      </c>
      <c r="Z78" s="13">
        <v>50.3</v>
      </c>
      <c r="AA78" s="28" t="s">
        <v>5852</v>
      </c>
      <c r="AB78" s="28" t="s">
        <v>5844</v>
      </c>
      <c r="AC78" s="31">
        <f>VLOOKUP(T78,[1]PWK!D$5:L$840,9,0)</f>
        <v>55.3</v>
      </c>
      <c r="AD78" s="32">
        <f t="shared" si="4"/>
        <v>5</v>
      </c>
    </row>
    <row r="79" spans="1:30">
      <c r="A79" s="17">
        <v>75</v>
      </c>
      <c r="B79" s="13" t="s">
        <v>573</v>
      </c>
      <c r="C79" s="14" t="s">
        <v>575</v>
      </c>
      <c r="D79" s="15" t="s">
        <v>6800</v>
      </c>
      <c r="E79" s="13">
        <v>65.4</v>
      </c>
      <c r="F79" s="16" t="s">
        <v>9152</v>
      </c>
      <c r="G79" s="11"/>
      <c r="H79" s="2">
        <v>63.3</v>
      </c>
      <c r="I79" s="2">
        <f t="shared" si="5"/>
        <v>-2.10000000000001</v>
      </c>
      <c r="J79" s="1" t="b">
        <f t="shared" si="6"/>
        <v>1</v>
      </c>
      <c r="K79" s="1" t="b">
        <f t="shared" si="7"/>
        <v>0</v>
      </c>
      <c r="S79" s="13">
        <v>75</v>
      </c>
      <c r="T79" s="13" t="s">
        <v>1729</v>
      </c>
      <c r="U79" s="14" t="s">
        <v>1730</v>
      </c>
      <c r="V79" s="14" t="s">
        <v>1732</v>
      </c>
      <c r="W79" s="14" t="s">
        <v>1730</v>
      </c>
      <c r="X79" s="14" t="s">
        <v>49</v>
      </c>
      <c r="Y79" s="14" t="s">
        <v>5938</v>
      </c>
      <c r="Z79" s="13">
        <v>44.4</v>
      </c>
      <c r="AA79" s="28" t="s">
        <v>5852</v>
      </c>
      <c r="AB79" s="28" t="s">
        <v>5844</v>
      </c>
      <c r="AC79" s="31">
        <f>VLOOKUP(T79,[1]PWK!D$5:L$840,9,0)</f>
        <v>44.4</v>
      </c>
      <c r="AD79" s="32">
        <f t="shared" si="4"/>
        <v>0</v>
      </c>
    </row>
    <row r="80" spans="1:30">
      <c r="A80" s="13">
        <v>76</v>
      </c>
      <c r="B80" s="13" t="s">
        <v>694</v>
      </c>
      <c r="C80" s="14" t="s">
        <v>695</v>
      </c>
      <c r="D80" s="15" t="s">
        <v>6778</v>
      </c>
      <c r="E80" s="13">
        <v>58.6</v>
      </c>
      <c r="F80" s="16" t="s">
        <v>9152</v>
      </c>
      <c r="G80" s="11"/>
      <c r="H80" s="2">
        <v>59.4</v>
      </c>
      <c r="I80" s="2">
        <f t="shared" si="5"/>
        <v>0.799999999999997</v>
      </c>
      <c r="J80" s="1" t="b">
        <f t="shared" si="6"/>
        <v>0</v>
      </c>
      <c r="K80" s="1" t="b">
        <f t="shared" si="7"/>
        <v>1</v>
      </c>
      <c r="S80" s="13">
        <v>76</v>
      </c>
      <c r="T80" s="13" t="s">
        <v>4157</v>
      </c>
      <c r="U80" s="14" t="s">
        <v>4158</v>
      </c>
      <c r="V80" s="14" t="s">
        <v>5939</v>
      </c>
      <c r="W80" s="14" t="s">
        <v>336</v>
      </c>
      <c r="X80" s="14" t="s">
        <v>49</v>
      </c>
      <c r="Y80" s="14" t="s">
        <v>5940</v>
      </c>
      <c r="Z80" s="13">
        <v>59.7</v>
      </c>
      <c r="AA80" s="28" t="s">
        <v>5880</v>
      </c>
      <c r="AB80" s="28" t="s">
        <v>5844</v>
      </c>
      <c r="AC80" s="31">
        <f>VLOOKUP(T80,[1]PWK!D$5:L$840,9,0)</f>
        <v>59.7</v>
      </c>
      <c r="AD80" s="32">
        <f t="shared" si="4"/>
        <v>0</v>
      </c>
    </row>
    <row r="81" spans="1:30">
      <c r="A81" s="13">
        <v>77</v>
      </c>
      <c r="B81" s="13" t="s">
        <v>700</v>
      </c>
      <c r="C81" s="14" t="s">
        <v>701</v>
      </c>
      <c r="D81" s="15" t="s">
        <v>6795</v>
      </c>
      <c r="E81" s="13">
        <v>61.8</v>
      </c>
      <c r="F81" s="16" t="s">
        <v>9152</v>
      </c>
      <c r="G81" s="11"/>
      <c r="H81" s="2">
        <v>61.7</v>
      </c>
      <c r="I81" s="2">
        <f t="shared" si="5"/>
        <v>-0.0999999999999943</v>
      </c>
      <c r="J81" s="1" t="b">
        <f t="shared" si="6"/>
        <v>1</v>
      </c>
      <c r="K81" s="1" t="b">
        <f t="shared" si="7"/>
        <v>1</v>
      </c>
      <c r="S81" s="13">
        <v>77</v>
      </c>
      <c r="T81" s="13" t="s">
        <v>4306</v>
      </c>
      <c r="U81" s="14" t="s">
        <v>4307</v>
      </c>
      <c r="V81" s="14" t="s">
        <v>4309</v>
      </c>
      <c r="W81" s="14" t="s">
        <v>336</v>
      </c>
      <c r="X81" s="14" t="s">
        <v>49</v>
      </c>
      <c r="Y81" s="14" t="s">
        <v>5941</v>
      </c>
      <c r="Z81" s="13">
        <v>56.4</v>
      </c>
      <c r="AA81" s="28" t="s">
        <v>5880</v>
      </c>
      <c r="AB81" s="28" t="s">
        <v>5844</v>
      </c>
      <c r="AC81" s="31">
        <f>VLOOKUP(T81,[1]PWK!D$5:L$840,9,0)</f>
        <v>56.4</v>
      </c>
      <c r="AD81" s="32">
        <f t="shared" si="4"/>
        <v>0</v>
      </c>
    </row>
    <row r="82" spans="1:30">
      <c r="A82" s="13">
        <v>78</v>
      </c>
      <c r="B82" s="13" t="s">
        <v>520</v>
      </c>
      <c r="C82" s="14" t="s">
        <v>521</v>
      </c>
      <c r="D82" s="15" t="s">
        <v>6165</v>
      </c>
      <c r="E82" s="13">
        <v>26.8</v>
      </c>
      <c r="F82" s="16" t="s">
        <v>9152</v>
      </c>
      <c r="G82" s="11"/>
      <c r="H82" s="2">
        <v>26.8</v>
      </c>
      <c r="I82" s="2">
        <f t="shared" si="5"/>
        <v>0</v>
      </c>
      <c r="J82" s="1" t="b">
        <f t="shared" si="6"/>
        <v>1</v>
      </c>
      <c r="K82" s="1" t="b">
        <f t="shared" si="7"/>
        <v>1</v>
      </c>
      <c r="S82" s="13">
        <v>78</v>
      </c>
      <c r="T82" s="13" t="s">
        <v>2674</v>
      </c>
      <c r="U82" s="14" t="s">
        <v>2676</v>
      </c>
      <c r="V82" s="14" t="s">
        <v>5943</v>
      </c>
      <c r="W82" s="14" t="s">
        <v>336</v>
      </c>
      <c r="X82" s="14" t="s">
        <v>49</v>
      </c>
      <c r="Y82" s="14" t="s">
        <v>5944</v>
      </c>
      <c r="Z82" s="13">
        <v>55</v>
      </c>
      <c r="AA82" s="28" t="s">
        <v>5880</v>
      </c>
      <c r="AB82" s="28" t="s">
        <v>5844</v>
      </c>
      <c r="AC82" s="31">
        <f>VLOOKUP(T82,[1]PWK!D$5:L$840,9,0)</f>
        <v>55</v>
      </c>
      <c r="AD82" s="32">
        <f t="shared" si="4"/>
        <v>0</v>
      </c>
    </row>
    <row r="83" spans="1:30">
      <c r="A83" s="13">
        <v>79</v>
      </c>
      <c r="B83" s="13" t="s">
        <v>714</v>
      </c>
      <c r="C83" s="14" t="s">
        <v>715</v>
      </c>
      <c r="D83" s="15" t="s">
        <v>6810</v>
      </c>
      <c r="E83" s="13">
        <v>68.4</v>
      </c>
      <c r="F83" s="16" t="s">
        <v>9152</v>
      </c>
      <c r="G83" s="11"/>
      <c r="H83" s="2">
        <v>68.3</v>
      </c>
      <c r="I83" s="2">
        <f t="shared" si="5"/>
        <v>-0.100000000000009</v>
      </c>
      <c r="J83" s="1" t="b">
        <f t="shared" si="6"/>
        <v>1</v>
      </c>
      <c r="K83" s="1" t="b">
        <f t="shared" si="7"/>
        <v>1</v>
      </c>
      <c r="S83" s="13">
        <v>79</v>
      </c>
      <c r="T83" s="13" t="s">
        <v>388</v>
      </c>
      <c r="U83" s="14" t="s">
        <v>389</v>
      </c>
      <c r="V83" s="14" t="s">
        <v>391</v>
      </c>
      <c r="W83" s="14" t="s">
        <v>336</v>
      </c>
      <c r="X83" s="14" t="s">
        <v>49</v>
      </c>
      <c r="Y83" s="14" t="s">
        <v>5945</v>
      </c>
      <c r="Z83" s="13">
        <v>56.9</v>
      </c>
      <c r="AA83" s="28" t="s">
        <v>5880</v>
      </c>
      <c r="AB83" s="28" t="s">
        <v>5844</v>
      </c>
      <c r="AC83" s="31">
        <f>VLOOKUP(T83,[1]PWK!D$5:L$840,9,0)</f>
        <v>55.3</v>
      </c>
      <c r="AD83" s="32">
        <f t="shared" si="4"/>
        <v>-1.6</v>
      </c>
    </row>
    <row r="84" spans="1:30">
      <c r="A84" s="13">
        <v>80</v>
      </c>
      <c r="B84" s="13" t="s">
        <v>720</v>
      </c>
      <c r="C84" s="14" t="s">
        <v>721</v>
      </c>
      <c r="D84" s="15" t="s">
        <v>6312</v>
      </c>
      <c r="E84" s="13">
        <v>33.2</v>
      </c>
      <c r="F84" s="16" t="s">
        <v>9152</v>
      </c>
      <c r="G84" s="11"/>
      <c r="H84" s="2">
        <v>31.3</v>
      </c>
      <c r="I84" s="2">
        <f t="shared" si="5"/>
        <v>-1.9</v>
      </c>
      <c r="J84" s="1" t="b">
        <f t="shared" si="6"/>
        <v>1</v>
      </c>
      <c r="K84" s="1" t="b">
        <f t="shared" si="7"/>
        <v>0</v>
      </c>
      <c r="S84" s="13">
        <v>80</v>
      </c>
      <c r="T84" s="13" t="s">
        <v>609</v>
      </c>
      <c r="U84" s="14" t="s">
        <v>610</v>
      </c>
      <c r="V84" s="14" t="s">
        <v>391</v>
      </c>
      <c r="W84" s="14" t="s">
        <v>336</v>
      </c>
      <c r="X84" s="14" t="s">
        <v>49</v>
      </c>
      <c r="Y84" s="14" t="s">
        <v>5946</v>
      </c>
      <c r="Z84" s="13">
        <v>55.3</v>
      </c>
      <c r="AA84" s="28" t="s">
        <v>5880</v>
      </c>
      <c r="AB84" s="28" t="s">
        <v>5844</v>
      </c>
      <c r="AC84" s="31">
        <f>VLOOKUP(T84,[1]PWK!D$5:L$840,9,0)</f>
        <v>53.6</v>
      </c>
      <c r="AD84" s="32">
        <f t="shared" si="4"/>
        <v>-1.7</v>
      </c>
    </row>
    <row r="85" spans="1:30">
      <c r="A85" s="13">
        <v>81</v>
      </c>
      <c r="B85" s="13" t="s">
        <v>727</v>
      </c>
      <c r="C85" s="14" t="s">
        <v>728</v>
      </c>
      <c r="D85" s="15" t="s">
        <v>6144</v>
      </c>
      <c r="E85" s="13">
        <v>27.9</v>
      </c>
      <c r="F85" s="16" t="s">
        <v>9152</v>
      </c>
      <c r="G85" s="11"/>
      <c r="H85" s="2">
        <v>27.9</v>
      </c>
      <c r="I85" s="2">
        <f t="shared" si="5"/>
        <v>0</v>
      </c>
      <c r="J85" s="1" t="b">
        <f t="shared" si="6"/>
        <v>1</v>
      </c>
      <c r="K85" s="1" t="b">
        <f t="shared" si="7"/>
        <v>1</v>
      </c>
      <c r="S85" s="13">
        <v>81</v>
      </c>
      <c r="T85" s="13" t="s">
        <v>805</v>
      </c>
      <c r="U85" s="14" t="s">
        <v>806</v>
      </c>
      <c r="V85" s="14" t="s">
        <v>391</v>
      </c>
      <c r="W85" s="14" t="s">
        <v>336</v>
      </c>
      <c r="X85" s="14" t="s">
        <v>49</v>
      </c>
      <c r="Y85" s="14" t="s">
        <v>5947</v>
      </c>
      <c r="Z85" s="13">
        <v>55.5</v>
      </c>
      <c r="AA85" s="28" t="s">
        <v>5880</v>
      </c>
      <c r="AB85" s="28" t="s">
        <v>5844</v>
      </c>
      <c r="AC85" s="31">
        <f>VLOOKUP(T85,[1]PWK!D$5:L$840,9,0)</f>
        <v>53.8</v>
      </c>
      <c r="AD85" s="32">
        <f t="shared" si="4"/>
        <v>-1.7</v>
      </c>
    </row>
    <row r="86" spans="1:30">
      <c r="A86" s="13">
        <v>82</v>
      </c>
      <c r="B86" s="13" t="s">
        <v>733</v>
      </c>
      <c r="C86" s="14" t="s">
        <v>734</v>
      </c>
      <c r="D86" s="15" t="s">
        <v>5974</v>
      </c>
      <c r="E86" s="13">
        <v>62.3</v>
      </c>
      <c r="F86" s="16" t="s">
        <v>9152</v>
      </c>
      <c r="G86" s="11"/>
      <c r="H86" s="2">
        <v>56.1</v>
      </c>
      <c r="I86" s="2">
        <f t="shared" si="5"/>
        <v>-6.2</v>
      </c>
      <c r="J86" s="1" t="b">
        <f t="shared" si="6"/>
        <v>1</v>
      </c>
      <c r="K86" s="1" t="b">
        <f t="shared" si="7"/>
        <v>0</v>
      </c>
      <c r="S86" s="13">
        <v>82</v>
      </c>
      <c r="T86" s="13" t="s">
        <v>1277</v>
      </c>
      <c r="U86" s="14" t="s">
        <v>1278</v>
      </c>
      <c r="V86" s="14" t="s">
        <v>391</v>
      </c>
      <c r="W86" s="14" t="s">
        <v>336</v>
      </c>
      <c r="X86" s="14" t="s">
        <v>49</v>
      </c>
      <c r="Y86" s="14" t="s">
        <v>5948</v>
      </c>
      <c r="Z86" s="13">
        <v>56.9</v>
      </c>
      <c r="AA86" s="28" t="s">
        <v>5880</v>
      </c>
      <c r="AB86" s="28" t="s">
        <v>5844</v>
      </c>
      <c r="AC86" s="31">
        <f>VLOOKUP(T86,[1]PWK!D$5:L$840,9,0)</f>
        <v>51.2</v>
      </c>
      <c r="AD86" s="32">
        <f t="shared" si="4"/>
        <v>-5.7</v>
      </c>
    </row>
    <row r="87" spans="1:30">
      <c r="A87" s="13">
        <v>83</v>
      </c>
      <c r="B87" s="13" t="s">
        <v>741</v>
      </c>
      <c r="C87" s="14" t="s">
        <v>743</v>
      </c>
      <c r="D87" s="15" t="s">
        <v>5885</v>
      </c>
      <c r="E87" s="13">
        <v>56.4</v>
      </c>
      <c r="F87" s="16" t="s">
        <v>9152</v>
      </c>
      <c r="G87" s="11"/>
      <c r="H87" s="2">
        <v>58.6</v>
      </c>
      <c r="I87" s="2">
        <f t="shared" si="5"/>
        <v>2.2</v>
      </c>
      <c r="J87" s="1" t="b">
        <f t="shared" si="6"/>
        <v>0</v>
      </c>
      <c r="K87" s="1" t="b">
        <f t="shared" si="7"/>
        <v>1</v>
      </c>
      <c r="S87" s="13">
        <v>83</v>
      </c>
      <c r="T87" s="13" t="s">
        <v>2107</v>
      </c>
      <c r="U87" s="14" t="s">
        <v>2108</v>
      </c>
      <c r="V87" s="14" t="s">
        <v>391</v>
      </c>
      <c r="W87" s="14" t="s">
        <v>336</v>
      </c>
      <c r="X87" s="14" t="s">
        <v>49</v>
      </c>
      <c r="Y87" s="14" t="s">
        <v>5949</v>
      </c>
      <c r="Z87" s="13">
        <v>56</v>
      </c>
      <c r="AA87" s="28" t="s">
        <v>5880</v>
      </c>
      <c r="AB87" s="28" t="s">
        <v>5844</v>
      </c>
      <c r="AC87" s="31">
        <f>VLOOKUP(T87,[1]PWK!D$5:L$840,9,0)</f>
        <v>54.4</v>
      </c>
      <c r="AD87" s="32">
        <f t="shared" si="4"/>
        <v>-1.6</v>
      </c>
    </row>
    <row r="88" spans="1:30">
      <c r="A88" s="13">
        <v>84</v>
      </c>
      <c r="B88" s="13" t="s">
        <v>755</v>
      </c>
      <c r="C88" s="14" t="s">
        <v>756</v>
      </c>
      <c r="D88" s="15" t="s">
        <v>5975</v>
      </c>
      <c r="E88" s="13">
        <v>61.8</v>
      </c>
      <c r="F88" s="16" t="s">
        <v>9152</v>
      </c>
      <c r="G88" s="11"/>
      <c r="H88" s="2">
        <v>55.3</v>
      </c>
      <c r="I88" s="2">
        <f t="shared" si="5"/>
        <v>-6.5</v>
      </c>
      <c r="J88" s="1" t="b">
        <f t="shared" si="6"/>
        <v>1</v>
      </c>
      <c r="K88" s="1" t="b">
        <f t="shared" si="7"/>
        <v>0</v>
      </c>
      <c r="S88" s="13">
        <v>84</v>
      </c>
      <c r="T88" s="13" t="s">
        <v>332</v>
      </c>
      <c r="U88" s="14" t="s">
        <v>333</v>
      </c>
      <c r="V88" s="14" t="s">
        <v>335</v>
      </c>
      <c r="W88" s="14" t="s">
        <v>336</v>
      </c>
      <c r="X88" s="14" t="s">
        <v>49</v>
      </c>
      <c r="Y88" s="14" t="s">
        <v>5950</v>
      </c>
      <c r="Z88" s="13">
        <v>54.5</v>
      </c>
      <c r="AA88" s="28" t="s">
        <v>5880</v>
      </c>
      <c r="AB88" s="28" t="s">
        <v>5844</v>
      </c>
      <c r="AC88" s="31">
        <f>VLOOKUP(T88,[1]PWK!D$5:L$840,9,0)</f>
        <v>52.8</v>
      </c>
      <c r="AD88" s="32">
        <f t="shared" si="4"/>
        <v>-1.7</v>
      </c>
    </row>
    <row r="89" spans="1:30">
      <c r="A89" s="13">
        <v>85</v>
      </c>
      <c r="B89" s="13" t="s">
        <v>761</v>
      </c>
      <c r="C89" s="14" t="s">
        <v>762</v>
      </c>
      <c r="D89" s="15" t="s">
        <v>5997</v>
      </c>
      <c r="E89" s="13">
        <v>55.3</v>
      </c>
      <c r="F89" s="16" t="s">
        <v>9152</v>
      </c>
      <c r="G89" s="11"/>
      <c r="H89" s="2">
        <v>55.3</v>
      </c>
      <c r="I89" s="2">
        <f t="shared" si="5"/>
        <v>0</v>
      </c>
      <c r="J89" s="1" t="b">
        <f t="shared" si="6"/>
        <v>1</v>
      </c>
      <c r="K89" s="1" t="b">
        <f t="shared" si="7"/>
        <v>1</v>
      </c>
      <c r="S89" s="13">
        <v>85</v>
      </c>
      <c r="T89" s="13" t="s">
        <v>964</v>
      </c>
      <c r="U89" s="14" t="s">
        <v>965</v>
      </c>
      <c r="V89" s="14" t="s">
        <v>335</v>
      </c>
      <c r="W89" s="14" t="s">
        <v>336</v>
      </c>
      <c r="X89" s="14" t="s">
        <v>49</v>
      </c>
      <c r="Y89" s="14" t="s">
        <v>5951</v>
      </c>
      <c r="Z89" s="13">
        <v>53.7</v>
      </c>
      <c r="AA89" s="28" t="s">
        <v>5880</v>
      </c>
      <c r="AB89" s="28" t="s">
        <v>5844</v>
      </c>
      <c r="AC89" s="31">
        <f>VLOOKUP(T89,[1]PWK!D$5:L$840,9,0)</f>
        <v>52</v>
      </c>
      <c r="AD89" s="32">
        <f t="shared" si="4"/>
        <v>-1.7</v>
      </c>
    </row>
    <row r="90" spans="1:30">
      <c r="A90" s="13">
        <v>86</v>
      </c>
      <c r="B90" s="13" t="s">
        <v>768</v>
      </c>
      <c r="C90" s="14" t="s">
        <v>769</v>
      </c>
      <c r="D90" s="15" t="s">
        <v>6500</v>
      </c>
      <c r="E90" s="13">
        <v>60</v>
      </c>
      <c r="F90" s="16" t="s">
        <v>9152</v>
      </c>
      <c r="G90" s="11"/>
      <c r="H90" s="2">
        <v>60</v>
      </c>
      <c r="I90" s="2">
        <f t="shared" si="5"/>
        <v>0</v>
      </c>
      <c r="J90" s="1" t="b">
        <f t="shared" si="6"/>
        <v>1</v>
      </c>
      <c r="K90" s="1" t="b">
        <f t="shared" si="7"/>
        <v>1</v>
      </c>
      <c r="S90" s="13">
        <v>86</v>
      </c>
      <c r="T90" s="13" t="s">
        <v>1092</v>
      </c>
      <c r="U90" s="14" t="s">
        <v>335</v>
      </c>
      <c r="V90" s="14" t="s">
        <v>335</v>
      </c>
      <c r="W90" s="14" t="s">
        <v>336</v>
      </c>
      <c r="X90" s="14" t="s">
        <v>49</v>
      </c>
      <c r="Y90" s="14" t="s">
        <v>5952</v>
      </c>
      <c r="Z90" s="13">
        <v>54.9</v>
      </c>
      <c r="AA90" s="28" t="s">
        <v>5880</v>
      </c>
      <c r="AB90" s="28" t="s">
        <v>5844</v>
      </c>
      <c r="AC90" s="31">
        <f>VLOOKUP(T90,[1]PWK!D$5:L$840,9,0)</f>
        <v>53.2</v>
      </c>
      <c r="AD90" s="32">
        <f t="shared" si="4"/>
        <v>-1.7</v>
      </c>
    </row>
    <row r="91" spans="1:30">
      <c r="A91" s="13">
        <v>87</v>
      </c>
      <c r="B91" s="13" t="s">
        <v>775</v>
      </c>
      <c r="C91" s="14" t="s">
        <v>776</v>
      </c>
      <c r="D91" s="15" t="s">
        <v>6429</v>
      </c>
      <c r="E91" s="13">
        <v>13.2</v>
      </c>
      <c r="F91" s="16" t="s">
        <v>9152</v>
      </c>
      <c r="G91" s="11"/>
      <c r="H91" s="2">
        <v>13.2</v>
      </c>
      <c r="I91" s="2">
        <f t="shared" si="5"/>
        <v>0</v>
      </c>
      <c r="J91" s="1" t="b">
        <f t="shared" si="6"/>
        <v>1</v>
      </c>
      <c r="K91" s="1" t="b">
        <f t="shared" si="7"/>
        <v>1</v>
      </c>
      <c r="S91" s="13">
        <v>87</v>
      </c>
      <c r="T91" s="13" t="s">
        <v>2589</v>
      </c>
      <c r="U91" s="14" t="s">
        <v>2590</v>
      </c>
      <c r="V91" s="14" t="s">
        <v>335</v>
      </c>
      <c r="W91" s="14" t="s">
        <v>336</v>
      </c>
      <c r="X91" s="14" t="s">
        <v>49</v>
      </c>
      <c r="Y91" s="14" t="s">
        <v>5953</v>
      </c>
      <c r="Z91" s="13">
        <v>55.2</v>
      </c>
      <c r="AA91" s="28" t="s">
        <v>5880</v>
      </c>
      <c r="AB91" s="28" t="s">
        <v>5844</v>
      </c>
      <c r="AC91" s="31">
        <f>VLOOKUP(T91,[1]PWK!D$5:L$840,9,0)</f>
        <v>53.1</v>
      </c>
      <c r="AD91" s="32">
        <f t="shared" si="4"/>
        <v>-2.1</v>
      </c>
    </row>
    <row r="92" spans="1:30">
      <c r="A92" s="13">
        <v>88</v>
      </c>
      <c r="B92" s="13" t="s">
        <v>783</v>
      </c>
      <c r="C92" s="14" t="s">
        <v>785</v>
      </c>
      <c r="D92" s="15" t="s">
        <v>6484</v>
      </c>
      <c r="E92" s="13">
        <v>72.9</v>
      </c>
      <c r="F92" s="16" t="s">
        <v>9152</v>
      </c>
      <c r="G92" s="11"/>
      <c r="H92" s="2">
        <v>72.9</v>
      </c>
      <c r="I92" s="2">
        <f t="shared" si="5"/>
        <v>0</v>
      </c>
      <c r="J92" s="1" t="b">
        <f t="shared" si="6"/>
        <v>1</v>
      </c>
      <c r="K92" s="1" t="b">
        <f t="shared" si="7"/>
        <v>1</v>
      </c>
      <c r="S92" s="13">
        <v>88</v>
      </c>
      <c r="T92" s="13" t="s">
        <v>4357</v>
      </c>
      <c r="U92" s="14" t="s">
        <v>4358</v>
      </c>
      <c r="V92" s="14" t="s">
        <v>335</v>
      </c>
      <c r="W92" s="14" t="s">
        <v>336</v>
      </c>
      <c r="X92" s="14" t="s">
        <v>49</v>
      </c>
      <c r="Y92" s="14" t="s">
        <v>5954</v>
      </c>
      <c r="Z92" s="13">
        <v>54.7</v>
      </c>
      <c r="AA92" s="28" t="s">
        <v>5880</v>
      </c>
      <c r="AB92" s="28" t="s">
        <v>5844</v>
      </c>
      <c r="AC92" s="31">
        <f>VLOOKUP(T92,[1]PWK!D$5:L$840,9,0)</f>
        <v>54.7</v>
      </c>
      <c r="AD92" s="32">
        <f t="shared" si="4"/>
        <v>0</v>
      </c>
    </row>
    <row r="93" spans="1:30">
      <c r="A93" s="13">
        <v>89</v>
      </c>
      <c r="B93" s="13" t="s">
        <v>491</v>
      </c>
      <c r="C93" s="14" t="s">
        <v>492</v>
      </c>
      <c r="D93" s="15" t="s">
        <v>6416</v>
      </c>
      <c r="E93" s="13">
        <v>21</v>
      </c>
      <c r="F93" s="16" t="s">
        <v>9152</v>
      </c>
      <c r="G93" s="11"/>
      <c r="H93" s="2">
        <v>21.1</v>
      </c>
      <c r="I93" s="2">
        <f t="shared" si="5"/>
        <v>0.100000000000001</v>
      </c>
      <c r="J93" s="1" t="b">
        <f t="shared" si="6"/>
        <v>1</v>
      </c>
      <c r="K93" s="1" t="b">
        <f t="shared" si="7"/>
        <v>1</v>
      </c>
      <c r="S93" s="13">
        <v>89</v>
      </c>
      <c r="T93" s="13" t="s">
        <v>1579</v>
      </c>
      <c r="U93" s="14" t="s">
        <v>1580</v>
      </c>
      <c r="V93" s="14" t="s">
        <v>1582</v>
      </c>
      <c r="W93" s="14" t="s">
        <v>553</v>
      </c>
      <c r="X93" s="14" t="s">
        <v>49</v>
      </c>
      <c r="Y93" s="14" t="s">
        <v>5955</v>
      </c>
      <c r="Z93" s="13">
        <v>62.1</v>
      </c>
      <c r="AA93" s="28" t="s">
        <v>5872</v>
      </c>
      <c r="AB93" s="28" t="s">
        <v>5844</v>
      </c>
      <c r="AC93" s="31">
        <f>VLOOKUP(T93,[1]PWK!D$5:L$840,9,0)</f>
        <v>59.4</v>
      </c>
      <c r="AD93" s="32">
        <f t="shared" si="4"/>
        <v>-2.7</v>
      </c>
    </row>
    <row r="94" spans="1:30">
      <c r="A94" s="13">
        <v>90</v>
      </c>
      <c r="B94" s="13" t="s">
        <v>791</v>
      </c>
      <c r="C94" s="14" t="s">
        <v>792</v>
      </c>
      <c r="D94" s="15" t="s">
        <v>5969</v>
      </c>
      <c r="E94" s="13">
        <v>58.2</v>
      </c>
      <c r="F94" s="16" t="s">
        <v>9152</v>
      </c>
      <c r="G94" s="11"/>
      <c r="H94" s="2">
        <v>58.9</v>
      </c>
      <c r="I94" s="2">
        <f t="shared" si="5"/>
        <v>0.699999999999996</v>
      </c>
      <c r="J94" s="1" t="b">
        <f t="shared" si="6"/>
        <v>0</v>
      </c>
      <c r="K94" s="1" t="b">
        <f t="shared" si="7"/>
        <v>1</v>
      </c>
      <c r="S94" s="13">
        <v>90</v>
      </c>
      <c r="T94" s="13" t="s">
        <v>1650</v>
      </c>
      <c r="U94" s="14" t="s">
        <v>1651</v>
      </c>
      <c r="V94" s="14" t="s">
        <v>1582</v>
      </c>
      <c r="W94" s="14" t="s">
        <v>553</v>
      </c>
      <c r="X94" s="14" t="s">
        <v>49</v>
      </c>
      <c r="Y94" s="14" t="s">
        <v>5956</v>
      </c>
      <c r="Z94" s="13">
        <v>64.8</v>
      </c>
      <c r="AA94" s="28" t="s">
        <v>5872</v>
      </c>
      <c r="AB94" s="28" t="s">
        <v>5844</v>
      </c>
      <c r="AC94" s="31">
        <f>VLOOKUP(T94,[1]PWK!D$5:L$840,9,0)</f>
        <v>62.1</v>
      </c>
      <c r="AD94" s="32">
        <f t="shared" si="4"/>
        <v>-2.7</v>
      </c>
    </row>
    <row r="95" spans="1:30">
      <c r="A95" s="13">
        <v>91</v>
      </c>
      <c r="B95" s="13" t="s">
        <v>811</v>
      </c>
      <c r="C95" s="14" t="s">
        <v>812</v>
      </c>
      <c r="D95" s="15" t="s">
        <v>6677</v>
      </c>
      <c r="E95" s="13">
        <v>64.3</v>
      </c>
      <c r="F95" s="16" t="s">
        <v>9152</v>
      </c>
      <c r="G95" s="11"/>
      <c r="H95" s="2">
        <v>64.3</v>
      </c>
      <c r="I95" s="2">
        <f t="shared" si="5"/>
        <v>0</v>
      </c>
      <c r="J95" s="1" t="b">
        <f t="shared" si="6"/>
        <v>1</v>
      </c>
      <c r="K95" s="1" t="b">
        <f t="shared" si="7"/>
        <v>1</v>
      </c>
      <c r="S95" s="13">
        <v>91</v>
      </c>
      <c r="T95" s="13" t="s">
        <v>2426</v>
      </c>
      <c r="U95" s="14" t="s">
        <v>2427</v>
      </c>
      <c r="V95" s="14" t="s">
        <v>1582</v>
      </c>
      <c r="W95" s="14" t="s">
        <v>553</v>
      </c>
      <c r="X95" s="14" t="s">
        <v>49</v>
      </c>
      <c r="Y95" s="14" t="s">
        <v>5957</v>
      </c>
      <c r="Z95" s="13">
        <v>62.2</v>
      </c>
      <c r="AA95" s="28" t="s">
        <v>5883</v>
      </c>
      <c r="AB95" s="28" t="s">
        <v>5844</v>
      </c>
      <c r="AC95" s="31">
        <f>VLOOKUP(T95,[1]PWK!D$5:L$840,9,0)</f>
        <v>61.4</v>
      </c>
      <c r="AD95" s="32">
        <f t="shared" si="4"/>
        <v>-0.800000000000004</v>
      </c>
    </row>
    <row r="96" spans="1:30">
      <c r="A96" s="13">
        <v>92</v>
      </c>
      <c r="B96" s="13" t="s">
        <v>477</v>
      </c>
      <c r="C96" s="14" t="s">
        <v>478</v>
      </c>
      <c r="D96" s="15" t="s">
        <v>6376</v>
      </c>
      <c r="E96" s="13">
        <v>5.3</v>
      </c>
      <c r="F96" s="16" t="s">
        <v>9152</v>
      </c>
      <c r="G96" s="11"/>
      <c r="H96" s="2">
        <v>5.3</v>
      </c>
      <c r="I96" s="2">
        <f t="shared" si="5"/>
        <v>0</v>
      </c>
      <c r="J96" s="1" t="b">
        <f t="shared" si="6"/>
        <v>1</v>
      </c>
      <c r="K96" s="1" t="b">
        <f t="shared" si="7"/>
        <v>1</v>
      </c>
      <c r="S96" s="13">
        <v>92</v>
      </c>
      <c r="T96" s="13" t="s">
        <v>4813</v>
      </c>
      <c r="U96" s="14" t="s">
        <v>4814</v>
      </c>
      <c r="V96" s="14" t="s">
        <v>1582</v>
      </c>
      <c r="W96" s="14" t="s">
        <v>553</v>
      </c>
      <c r="X96" s="14" t="s">
        <v>49</v>
      </c>
      <c r="Y96" s="14" t="s">
        <v>5958</v>
      </c>
      <c r="Z96" s="13">
        <v>63.6</v>
      </c>
      <c r="AA96" s="28" t="s">
        <v>5872</v>
      </c>
      <c r="AB96" s="28" t="s">
        <v>5844</v>
      </c>
      <c r="AC96" s="31">
        <f>VLOOKUP(T96,[1]PWK!D$5:L$840,9,0)</f>
        <v>60.8</v>
      </c>
      <c r="AD96" s="32">
        <f t="shared" si="4"/>
        <v>-2.8</v>
      </c>
    </row>
    <row r="97" spans="1:30">
      <c r="A97" s="13">
        <v>93</v>
      </c>
      <c r="B97" s="13" t="s">
        <v>635</v>
      </c>
      <c r="C97" s="14" t="s">
        <v>636</v>
      </c>
      <c r="D97" s="15" t="s">
        <v>6688</v>
      </c>
      <c r="E97" s="13">
        <v>64.7</v>
      </c>
      <c r="F97" s="16" t="s">
        <v>9152</v>
      </c>
      <c r="G97" s="11"/>
      <c r="H97" s="2">
        <v>64.7</v>
      </c>
      <c r="I97" s="2">
        <f t="shared" si="5"/>
        <v>0</v>
      </c>
      <c r="J97" s="1" t="b">
        <f t="shared" si="6"/>
        <v>1</v>
      </c>
      <c r="K97" s="1" t="b">
        <f t="shared" si="7"/>
        <v>1</v>
      </c>
      <c r="S97" s="13">
        <v>93</v>
      </c>
      <c r="T97" s="13" t="s">
        <v>2581</v>
      </c>
      <c r="U97" s="14" t="s">
        <v>2583</v>
      </c>
      <c r="V97" s="14" t="s">
        <v>2585</v>
      </c>
      <c r="W97" s="14" t="s">
        <v>553</v>
      </c>
      <c r="X97" s="14" t="s">
        <v>49</v>
      </c>
      <c r="Y97" s="14" t="s">
        <v>5961</v>
      </c>
      <c r="Z97" s="13">
        <v>60</v>
      </c>
      <c r="AA97" s="28" t="s">
        <v>5872</v>
      </c>
      <c r="AB97" s="28" t="s">
        <v>5844</v>
      </c>
      <c r="AC97" s="31">
        <f>VLOOKUP(T97,[1]PWK!D$5:L$840,9,0)</f>
        <v>60</v>
      </c>
      <c r="AD97" s="32">
        <f t="shared" si="4"/>
        <v>0</v>
      </c>
    </row>
    <row r="98" spans="1:30">
      <c r="A98" s="17">
        <v>94</v>
      </c>
      <c r="B98" s="13" t="s">
        <v>409</v>
      </c>
      <c r="C98" s="14" t="s">
        <v>266</v>
      </c>
      <c r="D98" s="15" t="s">
        <v>6482</v>
      </c>
      <c r="E98" s="13">
        <v>36.1</v>
      </c>
      <c r="F98" s="16" t="s">
        <v>9152</v>
      </c>
      <c r="G98" s="11"/>
      <c r="H98" s="2">
        <v>36.1</v>
      </c>
      <c r="I98" s="2">
        <f t="shared" si="5"/>
        <v>0</v>
      </c>
      <c r="J98" s="1" t="b">
        <f t="shared" si="6"/>
        <v>1</v>
      </c>
      <c r="K98" s="1" t="b">
        <f t="shared" si="7"/>
        <v>1</v>
      </c>
      <c r="S98" s="13">
        <v>94</v>
      </c>
      <c r="T98" s="13" t="s">
        <v>4511</v>
      </c>
      <c r="U98" s="14" t="s">
        <v>4512</v>
      </c>
      <c r="V98" s="14" t="s">
        <v>2585</v>
      </c>
      <c r="W98" s="14" t="s">
        <v>553</v>
      </c>
      <c r="X98" s="14" t="s">
        <v>49</v>
      </c>
      <c r="Y98" s="14" t="s">
        <v>5962</v>
      </c>
      <c r="Z98" s="13">
        <v>60.9</v>
      </c>
      <c r="AA98" s="28" t="s">
        <v>5872</v>
      </c>
      <c r="AB98" s="28" t="s">
        <v>5844</v>
      </c>
      <c r="AC98" s="31">
        <f>VLOOKUP(T98,[1]PWK!D$5:L$840,9,0)</f>
        <v>60.7</v>
      </c>
      <c r="AD98" s="32">
        <f t="shared" si="4"/>
        <v>-0.199999999999996</v>
      </c>
    </row>
    <row r="99" spans="1:30">
      <c r="A99" s="13">
        <v>95</v>
      </c>
      <c r="B99" s="13" t="s">
        <v>9162</v>
      </c>
      <c r="C99" s="14" t="s">
        <v>9163</v>
      </c>
      <c r="D99" s="15" t="s">
        <v>9164</v>
      </c>
      <c r="E99" s="13">
        <v>31.2</v>
      </c>
      <c r="F99" s="16" t="s">
        <v>9152</v>
      </c>
      <c r="G99" s="11"/>
      <c r="H99" s="2">
        <v>31.2</v>
      </c>
      <c r="I99" s="2">
        <f t="shared" si="5"/>
        <v>0</v>
      </c>
      <c r="J99" s="1" t="b">
        <f t="shared" si="6"/>
        <v>1</v>
      </c>
      <c r="K99" s="1" t="b">
        <f t="shared" si="7"/>
        <v>1</v>
      </c>
      <c r="S99" s="13">
        <v>95</v>
      </c>
      <c r="T99" s="13" t="s">
        <v>1703</v>
      </c>
      <c r="U99" s="14" t="s">
        <v>1704</v>
      </c>
      <c r="V99" s="14" t="s">
        <v>1706</v>
      </c>
      <c r="W99" s="14" t="s">
        <v>553</v>
      </c>
      <c r="X99" s="14" t="s">
        <v>49</v>
      </c>
      <c r="Y99" s="14" t="s">
        <v>5963</v>
      </c>
      <c r="Z99" s="13">
        <v>59.8</v>
      </c>
      <c r="AA99" s="28" t="s">
        <v>5883</v>
      </c>
      <c r="AB99" s="28" t="s">
        <v>5844</v>
      </c>
      <c r="AC99" s="31">
        <f>VLOOKUP(T99,[1]PWK!D$5:L$840,9,0)</f>
        <v>59.8</v>
      </c>
      <c r="AD99" s="32">
        <f t="shared" si="4"/>
        <v>0</v>
      </c>
    </row>
    <row r="100" spans="1:30">
      <c r="A100" s="17">
        <v>96</v>
      </c>
      <c r="B100" s="13" t="s">
        <v>6514</v>
      </c>
      <c r="C100" s="14" t="s">
        <v>6515</v>
      </c>
      <c r="D100" s="15" t="s">
        <v>6516</v>
      </c>
      <c r="E100" s="13">
        <v>64.2</v>
      </c>
      <c r="F100" s="16" t="s">
        <v>9152</v>
      </c>
      <c r="G100" s="11"/>
      <c r="H100" s="2">
        <v>64.2</v>
      </c>
      <c r="I100" s="2">
        <f t="shared" si="5"/>
        <v>0</v>
      </c>
      <c r="J100" s="1" t="b">
        <f t="shared" si="6"/>
        <v>1</v>
      </c>
      <c r="K100" s="1" t="b">
        <f t="shared" si="7"/>
        <v>1</v>
      </c>
      <c r="S100" s="13">
        <v>96</v>
      </c>
      <c r="T100" s="13" t="s">
        <v>2705</v>
      </c>
      <c r="U100" s="14" t="s">
        <v>2706</v>
      </c>
      <c r="V100" s="14" t="s">
        <v>1706</v>
      </c>
      <c r="W100" s="14" t="s">
        <v>553</v>
      </c>
      <c r="X100" s="14" t="s">
        <v>49</v>
      </c>
      <c r="Y100" s="14" t="s">
        <v>5964</v>
      </c>
      <c r="Z100" s="13">
        <v>60.8</v>
      </c>
      <c r="AA100" s="28" t="s">
        <v>5883</v>
      </c>
      <c r="AB100" s="28" t="s">
        <v>5844</v>
      </c>
      <c r="AC100" s="31">
        <f>VLOOKUP(T100,[1]PWK!D$5:L$840,9,0)</f>
        <v>59.2</v>
      </c>
      <c r="AD100" s="32">
        <f t="shared" si="4"/>
        <v>-1.59999999999999</v>
      </c>
    </row>
    <row r="101" spans="1:30">
      <c r="A101" s="13">
        <v>97</v>
      </c>
      <c r="B101" s="13" t="s">
        <v>817</v>
      </c>
      <c r="C101" s="14" t="s">
        <v>818</v>
      </c>
      <c r="D101" s="15" t="s">
        <v>6689</v>
      </c>
      <c r="E101" s="13">
        <v>64.4</v>
      </c>
      <c r="F101" s="16" t="s">
        <v>9152</v>
      </c>
      <c r="G101" s="11"/>
      <c r="H101" s="2">
        <v>64.4</v>
      </c>
      <c r="I101" s="2">
        <f t="shared" si="5"/>
        <v>0</v>
      </c>
      <c r="J101" s="1" t="b">
        <f t="shared" si="6"/>
        <v>1</v>
      </c>
      <c r="K101" s="1" t="b">
        <f t="shared" si="7"/>
        <v>1</v>
      </c>
      <c r="S101" s="13">
        <v>97</v>
      </c>
      <c r="T101" s="13" t="s">
        <v>3304</v>
      </c>
      <c r="U101" s="14" t="s">
        <v>3305</v>
      </c>
      <c r="V101" s="14" t="s">
        <v>1706</v>
      </c>
      <c r="W101" s="14" t="s">
        <v>553</v>
      </c>
      <c r="X101" s="14" t="s">
        <v>49</v>
      </c>
      <c r="Y101" s="14" t="s">
        <v>5965</v>
      </c>
      <c r="Z101" s="13">
        <v>59.6</v>
      </c>
      <c r="AA101" s="28" t="s">
        <v>5883</v>
      </c>
      <c r="AB101" s="28" t="s">
        <v>5844</v>
      </c>
      <c r="AC101" s="31">
        <f>VLOOKUP(T101,[1]PWK!D$5:L$840,9,0)</f>
        <v>59.6</v>
      </c>
      <c r="AD101" s="32">
        <f t="shared" si="4"/>
        <v>0</v>
      </c>
    </row>
    <row r="102" spans="1:30">
      <c r="A102" s="13">
        <v>98</v>
      </c>
      <c r="B102" s="13" t="s">
        <v>647</v>
      </c>
      <c r="C102" s="14" t="s">
        <v>648</v>
      </c>
      <c r="D102" s="15" t="s">
        <v>6006</v>
      </c>
      <c r="E102" s="13">
        <v>63.1</v>
      </c>
      <c r="F102" s="16" t="s">
        <v>9152</v>
      </c>
      <c r="G102" s="11"/>
      <c r="H102" s="2">
        <v>63.1</v>
      </c>
      <c r="I102" s="2">
        <f t="shared" si="5"/>
        <v>0</v>
      </c>
      <c r="J102" s="1" t="b">
        <f t="shared" si="6"/>
        <v>1</v>
      </c>
      <c r="K102" s="1" t="b">
        <f t="shared" si="7"/>
        <v>1</v>
      </c>
      <c r="S102" s="13">
        <v>98</v>
      </c>
      <c r="T102" s="13" t="s">
        <v>4890</v>
      </c>
      <c r="U102" s="14" t="s">
        <v>4891</v>
      </c>
      <c r="V102" s="14" t="s">
        <v>1706</v>
      </c>
      <c r="W102" s="14" t="s">
        <v>553</v>
      </c>
      <c r="X102" s="14" t="s">
        <v>49</v>
      </c>
      <c r="Y102" s="14" t="s">
        <v>5966</v>
      </c>
      <c r="Z102" s="13">
        <v>59.3</v>
      </c>
      <c r="AA102" s="28" t="s">
        <v>5883</v>
      </c>
      <c r="AB102" s="28" t="s">
        <v>5844</v>
      </c>
      <c r="AC102" s="31">
        <f>VLOOKUP(T102,[1]PWK!D$5:L$840,9,0)</f>
        <v>59.2</v>
      </c>
      <c r="AD102" s="32">
        <f t="shared" si="4"/>
        <v>-0.0999999999999943</v>
      </c>
    </row>
    <row r="103" spans="1:30">
      <c r="A103" s="13">
        <v>99</v>
      </c>
      <c r="B103" s="13" t="s">
        <v>9165</v>
      </c>
      <c r="C103" s="14" t="s">
        <v>9166</v>
      </c>
      <c r="D103" s="15" t="s">
        <v>9167</v>
      </c>
      <c r="E103" s="13">
        <v>56.1</v>
      </c>
      <c r="F103" s="16" t="s">
        <v>9152</v>
      </c>
      <c r="G103" s="11"/>
      <c r="H103" s="2">
        <v>56.1</v>
      </c>
      <c r="I103" s="2">
        <f t="shared" si="5"/>
        <v>0</v>
      </c>
      <c r="J103" s="1" t="b">
        <f t="shared" si="6"/>
        <v>1</v>
      </c>
      <c r="K103" s="1" t="b">
        <f t="shared" si="7"/>
        <v>1</v>
      </c>
      <c r="S103" s="13">
        <v>99</v>
      </c>
      <c r="T103" s="13" t="s">
        <v>3413</v>
      </c>
      <c r="U103" s="14" t="s">
        <v>3414</v>
      </c>
      <c r="V103" s="14" t="s">
        <v>3416</v>
      </c>
      <c r="W103" s="14" t="s">
        <v>553</v>
      </c>
      <c r="X103" s="14" t="s">
        <v>49</v>
      </c>
      <c r="Y103" s="14" t="s">
        <v>5967</v>
      </c>
      <c r="Z103" s="13">
        <v>67.7</v>
      </c>
      <c r="AA103" s="28" t="s">
        <v>5872</v>
      </c>
      <c r="AB103" s="28" t="s">
        <v>5844</v>
      </c>
      <c r="AC103" s="31">
        <f>VLOOKUP(T103,[1]PWK!D$5:L$840,9,0)</f>
        <v>67.7</v>
      </c>
      <c r="AD103" s="32">
        <f t="shared" si="4"/>
        <v>0</v>
      </c>
    </row>
    <row r="104" spans="1:30">
      <c r="A104" s="13">
        <v>100</v>
      </c>
      <c r="B104" s="13" t="s">
        <v>823</v>
      </c>
      <c r="C104" s="14" t="s">
        <v>824</v>
      </c>
      <c r="D104" s="15" t="s">
        <v>6697</v>
      </c>
      <c r="E104" s="13">
        <v>63.9</v>
      </c>
      <c r="F104" s="16" t="s">
        <v>9152</v>
      </c>
      <c r="G104" s="11"/>
      <c r="H104" s="2">
        <v>63.9</v>
      </c>
      <c r="I104" s="2">
        <f t="shared" si="5"/>
        <v>0</v>
      </c>
      <c r="J104" s="1" t="b">
        <f t="shared" si="6"/>
        <v>1</v>
      </c>
      <c r="K104" s="1" t="b">
        <f t="shared" si="7"/>
        <v>1</v>
      </c>
      <c r="S104" s="13">
        <v>100</v>
      </c>
      <c r="T104" s="13" t="s">
        <v>4554</v>
      </c>
      <c r="U104" s="14" t="s">
        <v>4555</v>
      </c>
      <c r="V104" s="14" t="s">
        <v>3416</v>
      </c>
      <c r="W104" s="14" t="s">
        <v>553</v>
      </c>
      <c r="X104" s="14" t="s">
        <v>49</v>
      </c>
      <c r="Y104" s="14" t="s">
        <v>5968</v>
      </c>
      <c r="Z104" s="13">
        <v>66.3</v>
      </c>
      <c r="AA104" s="28" t="s">
        <v>5872</v>
      </c>
      <c r="AB104" s="28" t="s">
        <v>5844</v>
      </c>
      <c r="AC104" s="31">
        <f>VLOOKUP(T104,[1]PWK!D$5:L$840,9,0)</f>
        <v>66.3</v>
      </c>
      <c r="AD104" s="32">
        <f t="shared" si="4"/>
        <v>0</v>
      </c>
    </row>
    <row r="105" spans="1:30">
      <c r="A105" s="17">
        <v>101</v>
      </c>
      <c r="B105" s="13" t="s">
        <v>829</v>
      </c>
      <c r="C105" s="14" t="s">
        <v>830</v>
      </c>
      <c r="D105" s="15" t="s">
        <v>6622</v>
      </c>
      <c r="E105" s="13">
        <v>70.5</v>
      </c>
      <c r="F105" s="16" t="s">
        <v>9152</v>
      </c>
      <c r="G105" s="11"/>
      <c r="H105" s="2">
        <v>65.1</v>
      </c>
      <c r="I105" s="2">
        <f t="shared" si="5"/>
        <v>-5.40000000000001</v>
      </c>
      <c r="J105" s="1" t="b">
        <f t="shared" si="6"/>
        <v>1</v>
      </c>
      <c r="K105" s="1" t="b">
        <f t="shared" si="7"/>
        <v>0</v>
      </c>
      <c r="S105" s="13">
        <v>101</v>
      </c>
      <c r="T105" s="13" t="s">
        <v>791</v>
      </c>
      <c r="U105" s="14" t="s">
        <v>792</v>
      </c>
      <c r="V105" s="14" t="s">
        <v>794</v>
      </c>
      <c r="W105" s="14" t="s">
        <v>553</v>
      </c>
      <c r="X105" s="14" t="s">
        <v>49</v>
      </c>
      <c r="Y105" s="14" t="s">
        <v>5969</v>
      </c>
      <c r="Z105" s="13">
        <v>60.8</v>
      </c>
      <c r="AA105" s="28" t="s">
        <v>5872</v>
      </c>
      <c r="AB105" s="28" t="s">
        <v>5844</v>
      </c>
      <c r="AC105" s="31">
        <f>VLOOKUP(T105,[1]PWK!D$5:L$840,9,0)</f>
        <v>58.1</v>
      </c>
      <c r="AD105" s="32">
        <f t="shared" si="4"/>
        <v>-2.7</v>
      </c>
    </row>
    <row r="106" spans="1:30">
      <c r="A106" s="13">
        <v>102</v>
      </c>
      <c r="B106" s="13" t="s">
        <v>309</v>
      </c>
      <c r="C106" s="14" t="s">
        <v>311</v>
      </c>
      <c r="D106" s="15" t="s">
        <v>6548</v>
      </c>
      <c r="E106" s="13">
        <v>38.5</v>
      </c>
      <c r="F106" s="16" t="s">
        <v>9152</v>
      </c>
      <c r="G106" s="11"/>
      <c r="H106" s="2">
        <v>38.5</v>
      </c>
      <c r="I106" s="2">
        <f t="shared" si="5"/>
        <v>0</v>
      </c>
      <c r="J106" s="1" t="b">
        <f t="shared" si="6"/>
        <v>1</v>
      </c>
      <c r="K106" s="1" t="b">
        <f t="shared" si="7"/>
        <v>1</v>
      </c>
      <c r="S106" s="13">
        <v>102</v>
      </c>
      <c r="T106" s="13" t="s">
        <v>4094</v>
      </c>
      <c r="U106" s="14" t="s">
        <v>4095</v>
      </c>
      <c r="V106" s="14" t="s">
        <v>794</v>
      </c>
      <c r="W106" s="14" t="s">
        <v>553</v>
      </c>
      <c r="X106" s="14" t="s">
        <v>49</v>
      </c>
      <c r="Y106" s="14" t="s">
        <v>5970</v>
      </c>
      <c r="Z106" s="13">
        <v>60</v>
      </c>
      <c r="AA106" s="28" t="s">
        <v>5872</v>
      </c>
      <c r="AB106" s="28" t="s">
        <v>5844</v>
      </c>
      <c r="AC106" s="31">
        <f>VLOOKUP(T106,[1]PWK!D$5:L$840,9,0)</f>
        <v>57.3</v>
      </c>
      <c r="AD106" s="32">
        <f t="shared" si="4"/>
        <v>-2.7</v>
      </c>
    </row>
    <row r="107" spans="1:30">
      <c r="A107" s="13">
        <v>103</v>
      </c>
      <c r="B107" s="13" t="s">
        <v>835</v>
      </c>
      <c r="C107" s="14" t="s">
        <v>836</v>
      </c>
      <c r="D107" s="15" t="s">
        <v>6611</v>
      </c>
      <c r="E107" s="13">
        <v>69.5</v>
      </c>
      <c r="F107" s="16" t="s">
        <v>9152</v>
      </c>
      <c r="G107" s="11"/>
      <c r="H107" s="2">
        <v>69.5</v>
      </c>
      <c r="I107" s="2">
        <f t="shared" si="5"/>
        <v>0</v>
      </c>
      <c r="J107" s="1" t="b">
        <f t="shared" si="6"/>
        <v>1</v>
      </c>
      <c r="K107" s="1" t="b">
        <f t="shared" si="7"/>
        <v>1</v>
      </c>
      <c r="S107" s="13">
        <v>103</v>
      </c>
      <c r="T107" s="13" t="s">
        <v>549</v>
      </c>
      <c r="U107" s="14" t="s">
        <v>550</v>
      </c>
      <c r="V107" s="14" t="s">
        <v>552</v>
      </c>
      <c r="W107" s="14" t="s">
        <v>553</v>
      </c>
      <c r="X107" s="14" t="s">
        <v>49</v>
      </c>
      <c r="Y107" s="14" t="s">
        <v>5971</v>
      </c>
      <c r="Z107" s="13">
        <v>67.2</v>
      </c>
      <c r="AA107" s="28" t="s">
        <v>5872</v>
      </c>
      <c r="AB107" s="28" t="s">
        <v>5844</v>
      </c>
      <c r="AC107" s="31">
        <f>VLOOKUP(T107,[1]PWK!D$5:L$840,9,0)</f>
        <v>64.5</v>
      </c>
      <c r="AD107" s="32">
        <f t="shared" si="4"/>
        <v>-2.7</v>
      </c>
    </row>
    <row r="108" spans="1:30">
      <c r="A108" s="13">
        <v>104</v>
      </c>
      <c r="B108" s="13" t="s">
        <v>841</v>
      </c>
      <c r="C108" s="14" t="s">
        <v>842</v>
      </c>
      <c r="D108" s="15" t="s">
        <v>6801</v>
      </c>
      <c r="E108" s="13">
        <v>63.1</v>
      </c>
      <c r="F108" s="16" t="s">
        <v>9152</v>
      </c>
      <c r="G108" s="11"/>
      <c r="H108" s="2">
        <v>62.8</v>
      </c>
      <c r="I108" s="2">
        <f t="shared" si="5"/>
        <v>-0.300000000000004</v>
      </c>
      <c r="J108" s="1" t="b">
        <f t="shared" si="6"/>
        <v>1</v>
      </c>
      <c r="K108" s="1" t="b">
        <f t="shared" si="7"/>
        <v>1</v>
      </c>
      <c r="S108" s="13">
        <v>104</v>
      </c>
      <c r="T108" s="13" t="s">
        <v>2094</v>
      </c>
      <c r="U108" s="14" t="s">
        <v>2095</v>
      </c>
      <c r="V108" s="14" t="s">
        <v>552</v>
      </c>
      <c r="W108" s="14" t="s">
        <v>553</v>
      </c>
      <c r="X108" s="14" t="s">
        <v>49</v>
      </c>
      <c r="Y108" s="14" t="s">
        <v>5972</v>
      </c>
      <c r="Z108" s="13">
        <v>67.5</v>
      </c>
      <c r="AA108" s="28" t="s">
        <v>5872</v>
      </c>
      <c r="AB108" s="28" t="s">
        <v>5844</v>
      </c>
      <c r="AC108" s="31">
        <f>VLOOKUP(T108,[1]PWK!D$5:L$840,9,0)</f>
        <v>64.8</v>
      </c>
      <c r="AD108" s="32">
        <f t="shared" si="4"/>
        <v>-2.7</v>
      </c>
    </row>
    <row r="109" spans="1:30">
      <c r="A109" s="17">
        <v>105</v>
      </c>
      <c r="B109" s="13" t="s">
        <v>847</v>
      </c>
      <c r="C109" s="14" t="s">
        <v>848</v>
      </c>
      <c r="D109" s="15" t="s">
        <v>6483</v>
      </c>
      <c r="E109" s="13">
        <v>31.3</v>
      </c>
      <c r="F109" s="16" t="s">
        <v>9152</v>
      </c>
      <c r="G109" s="11"/>
      <c r="H109" s="2">
        <v>31.3</v>
      </c>
      <c r="I109" s="2">
        <f t="shared" si="5"/>
        <v>0</v>
      </c>
      <c r="J109" s="1" t="b">
        <f t="shared" si="6"/>
        <v>1</v>
      </c>
      <c r="K109" s="1" t="b">
        <f t="shared" si="7"/>
        <v>1</v>
      </c>
      <c r="S109" s="13">
        <v>105</v>
      </c>
      <c r="T109" s="13" t="s">
        <v>5118</v>
      </c>
      <c r="U109" s="14" t="s">
        <v>5119</v>
      </c>
      <c r="V109" s="14" t="s">
        <v>5121</v>
      </c>
      <c r="W109" s="14" t="s">
        <v>5122</v>
      </c>
      <c r="X109" s="14" t="s">
        <v>49</v>
      </c>
      <c r="Y109" s="14" t="s">
        <v>5973</v>
      </c>
      <c r="Z109" s="13">
        <v>55.4</v>
      </c>
      <c r="AA109" s="28" t="s">
        <v>5852</v>
      </c>
      <c r="AB109" s="28" t="s">
        <v>5844</v>
      </c>
      <c r="AC109" s="31">
        <f>VLOOKUP(T109,[1]PWK!D$5:L$840,9,0)</f>
        <v>55.4</v>
      </c>
      <c r="AD109" s="32">
        <f t="shared" si="4"/>
        <v>0</v>
      </c>
    </row>
    <row r="110" spans="1:30">
      <c r="A110" s="13">
        <v>106</v>
      </c>
      <c r="B110" s="13" t="s">
        <v>854</v>
      </c>
      <c r="C110" s="14" t="s">
        <v>855</v>
      </c>
      <c r="D110" s="15" t="s">
        <v>5857</v>
      </c>
      <c r="E110" s="13">
        <v>60.4</v>
      </c>
      <c r="F110" s="16" t="s">
        <v>9152</v>
      </c>
      <c r="G110" s="11"/>
      <c r="H110" s="2">
        <v>58.1</v>
      </c>
      <c r="I110" s="2">
        <f t="shared" si="5"/>
        <v>-2.3</v>
      </c>
      <c r="J110" s="1" t="b">
        <f t="shared" si="6"/>
        <v>1</v>
      </c>
      <c r="K110" s="1" t="b">
        <f t="shared" si="7"/>
        <v>0</v>
      </c>
      <c r="S110" s="13">
        <v>106</v>
      </c>
      <c r="T110" s="13" t="s">
        <v>733</v>
      </c>
      <c r="U110" s="14" t="s">
        <v>734</v>
      </c>
      <c r="V110" s="14" t="s">
        <v>736</v>
      </c>
      <c r="W110" s="14" t="s">
        <v>737</v>
      </c>
      <c r="X110" s="14" t="s">
        <v>49</v>
      </c>
      <c r="Y110" s="14" t="s">
        <v>5974</v>
      </c>
      <c r="Z110" s="13">
        <v>62.3</v>
      </c>
      <c r="AA110" s="28" t="s">
        <v>5852</v>
      </c>
      <c r="AB110" s="28" t="s">
        <v>5844</v>
      </c>
      <c r="AC110" s="31">
        <f>VLOOKUP(T110,[1]PWK!D$5:L$840,9,0)</f>
        <v>62.3</v>
      </c>
      <c r="AD110" s="32">
        <f t="shared" si="4"/>
        <v>0</v>
      </c>
    </row>
    <row r="111" spans="1:30">
      <c r="A111" s="13">
        <v>107</v>
      </c>
      <c r="B111" s="13" t="s">
        <v>862</v>
      </c>
      <c r="C111" s="14" t="s">
        <v>863</v>
      </c>
      <c r="D111" s="15" t="s">
        <v>6542</v>
      </c>
      <c r="E111" s="13">
        <v>51.2</v>
      </c>
      <c r="F111" s="16" t="s">
        <v>9152</v>
      </c>
      <c r="G111" s="11"/>
      <c r="H111" s="2">
        <v>51.2</v>
      </c>
      <c r="I111" s="2">
        <f t="shared" si="5"/>
        <v>0</v>
      </c>
      <c r="J111" s="1" t="b">
        <f t="shared" si="6"/>
        <v>1</v>
      </c>
      <c r="K111" s="1" t="b">
        <f t="shared" si="7"/>
        <v>1</v>
      </c>
      <c r="S111" s="13">
        <v>107</v>
      </c>
      <c r="T111" s="13" t="s">
        <v>755</v>
      </c>
      <c r="U111" s="14" t="s">
        <v>756</v>
      </c>
      <c r="V111" s="14" t="s">
        <v>736</v>
      </c>
      <c r="W111" s="14" t="s">
        <v>737</v>
      </c>
      <c r="X111" s="14" t="s">
        <v>49</v>
      </c>
      <c r="Y111" s="14" t="s">
        <v>5975</v>
      </c>
      <c r="Z111" s="13">
        <v>61.8</v>
      </c>
      <c r="AA111" s="28" t="s">
        <v>5852</v>
      </c>
      <c r="AB111" s="28" t="s">
        <v>5844</v>
      </c>
      <c r="AC111" s="31">
        <f>VLOOKUP(T111,[1]PWK!D$5:L$840,9,0)</f>
        <v>61.8</v>
      </c>
      <c r="AD111" s="32">
        <f t="shared" si="4"/>
        <v>0</v>
      </c>
    </row>
    <row r="112" spans="1:30">
      <c r="A112" s="13">
        <v>108</v>
      </c>
      <c r="B112" s="13" t="s">
        <v>877</v>
      </c>
      <c r="C112" s="14" t="s">
        <v>878</v>
      </c>
      <c r="D112" s="15" t="s">
        <v>6737</v>
      </c>
      <c r="E112" s="13">
        <v>62.6</v>
      </c>
      <c r="F112" s="16" t="s">
        <v>9152</v>
      </c>
      <c r="G112" s="11"/>
      <c r="H112" s="2">
        <v>61</v>
      </c>
      <c r="I112" s="2">
        <f t="shared" si="5"/>
        <v>-1.6</v>
      </c>
      <c r="J112" s="1" t="b">
        <f t="shared" si="6"/>
        <v>1</v>
      </c>
      <c r="K112" s="1" t="b">
        <f t="shared" si="7"/>
        <v>0</v>
      </c>
      <c r="S112" s="13">
        <v>108</v>
      </c>
      <c r="T112" s="13" t="s">
        <v>1685</v>
      </c>
      <c r="U112" s="14" t="s">
        <v>1686</v>
      </c>
      <c r="V112" s="14" t="s">
        <v>736</v>
      </c>
      <c r="W112" s="14" t="s">
        <v>737</v>
      </c>
      <c r="X112" s="14" t="s">
        <v>49</v>
      </c>
      <c r="Y112" s="14" t="s">
        <v>5976</v>
      </c>
      <c r="Z112" s="13">
        <v>59.9</v>
      </c>
      <c r="AA112" s="28" t="s">
        <v>5852</v>
      </c>
      <c r="AB112" s="28" t="s">
        <v>5844</v>
      </c>
      <c r="AC112" s="31">
        <f>VLOOKUP(T112,[1]PWK!D$5:L$840,9,0)</f>
        <v>55.6</v>
      </c>
      <c r="AD112" s="32">
        <f t="shared" si="4"/>
        <v>-4.3</v>
      </c>
    </row>
    <row r="113" spans="1:30">
      <c r="A113" s="13">
        <v>109</v>
      </c>
      <c r="B113" s="13" t="s">
        <v>870</v>
      </c>
      <c r="C113" s="14" t="s">
        <v>871</v>
      </c>
      <c r="D113" s="15" t="s">
        <v>5929</v>
      </c>
      <c r="E113" s="13">
        <v>42.1</v>
      </c>
      <c r="F113" s="16" t="s">
        <v>9152</v>
      </c>
      <c r="G113" s="11"/>
      <c r="H113" s="2">
        <v>50</v>
      </c>
      <c r="I113" s="2">
        <f t="shared" si="5"/>
        <v>7.9</v>
      </c>
      <c r="J113" s="1" t="b">
        <f t="shared" si="6"/>
        <v>0</v>
      </c>
      <c r="K113" s="1" t="b">
        <f t="shared" si="7"/>
        <v>1</v>
      </c>
      <c r="S113" s="13">
        <v>109</v>
      </c>
      <c r="T113" s="13" t="s">
        <v>3381</v>
      </c>
      <c r="U113" s="14" t="s">
        <v>3382</v>
      </c>
      <c r="V113" s="14" t="s">
        <v>3384</v>
      </c>
      <c r="W113" s="14" t="s">
        <v>737</v>
      </c>
      <c r="X113" s="14" t="s">
        <v>49</v>
      </c>
      <c r="Y113" s="14" t="s">
        <v>5977</v>
      </c>
      <c r="Z113" s="13">
        <v>55.8</v>
      </c>
      <c r="AA113" s="28" t="s">
        <v>5852</v>
      </c>
      <c r="AB113" s="28" t="s">
        <v>5844</v>
      </c>
      <c r="AC113" s="31">
        <f>VLOOKUP(T113,[1]PWK!D$5:L$840,9,0)</f>
        <v>55.2</v>
      </c>
      <c r="AD113" s="32">
        <f t="shared" si="4"/>
        <v>-0.599999999999994</v>
      </c>
    </row>
    <row r="114" spans="1:30">
      <c r="A114" s="13">
        <v>110</v>
      </c>
      <c r="B114" s="13" t="s">
        <v>357</v>
      </c>
      <c r="C114" s="14" t="s">
        <v>359</v>
      </c>
      <c r="D114" s="15" t="s">
        <v>6424</v>
      </c>
      <c r="E114" s="13">
        <v>36.3</v>
      </c>
      <c r="F114" s="16" t="s">
        <v>9152</v>
      </c>
      <c r="G114" s="11"/>
      <c r="H114" s="2">
        <v>36.3</v>
      </c>
      <c r="I114" s="2">
        <f t="shared" si="5"/>
        <v>0</v>
      </c>
      <c r="J114" s="1" t="b">
        <f t="shared" si="6"/>
        <v>1</v>
      </c>
      <c r="K114" s="1" t="b">
        <f t="shared" si="7"/>
        <v>1</v>
      </c>
      <c r="S114" s="13">
        <v>110</v>
      </c>
      <c r="T114" s="13" t="s">
        <v>1767</v>
      </c>
      <c r="U114" s="14" t="s">
        <v>1768</v>
      </c>
      <c r="V114" s="14" t="s">
        <v>1770</v>
      </c>
      <c r="W114" s="14" t="s">
        <v>737</v>
      </c>
      <c r="X114" s="14" t="s">
        <v>49</v>
      </c>
      <c r="Y114" s="14" t="s">
        <v>5978</v>
      </c>
      <c r="Z114" s="13">
        <v>55.1</v>
      </c>
      <c r="AA114" s="28" t="s">
        <v>5852</v>
      </c>
      <c r="AB114" s="28" t="s">
        <v>5844</v>
      </c>
      <c r="AC114" s="31">
        <f>VLOOKUP(T114,[1]PWK!D$5:L$840,9,0)</f>
        <v>55.1</v>
      </c>
      <c r="AD114" s="32">
        <f t="shared" si="4"/>
        <v>0</v>
      </c>
    </row>
    <row r="115" spans="1:30">
      <c r="A115" s="13">
        <v>111</v>
      </c>
      <c r="B115" s="13" t="s">
        <v>883</v>
      </c>
      <c r="C115" s="14" t="s">
        <v>885</v>
      </c>
      <c r="D115" s="15" t="s">
        <v>5892</v>
      </c>
      <c r="E115" s="13">
        <v>57.9</v>
      </c>
      <c r="F115" s="16" t="s">
        <v>9152</v>
      </c>
      <c r="G115" s="11"/>
      <c r="H115" s="2">
        <v>55.2</v>
      </c>
      <c r="I115" s="2">
        <f t="shared" si="5"/>
        <v>-2.7</v>
      </c>
      <c r="J115" s="1" t="b">
        <f t="shared" si="6"/>
        <v>1</v>
      </c>
      <c r="K115" s="1" t="b">
        <f t="shared" si="7"/>
        <v>0</v>
      </c>
      <c r="S115" s="13">
        <v>111</v>
      </c>
      <c r="T115" s="13" t="s">
        <v>5175</v>
      </c>
      <c r="U115" s="14" t="s">
        <v>1770</v>
      </c>
      <c r="V115" s="14" t="s">
        <v>1770</v>
      </c>
      <c r="W115" s="14" t="s">
        <v>737</v>
      </c>
      <c r="X115" s="14" t="s">
        <v>49</v>
      </c>
      <c r="Y115" s="14" t="s">
        <v>5979</v>
      </c>
      <c r="Z115" s="13">
        <v>54</v>
      </c>
      <c r="AA115" s="28" t="s">
        <v>5852</v>
      </c>
      <c r="AB115" s="28" t="s">
        <v>5844</v>
      </c>
      <c r="AC115" s="31">
        <v>54.01</v>
      </c>
      <c r="AD115" s="32">
        <f t="shared" si="4"/>
        <v>0.00999999999999801</v>
      </c>
    </row>
    <row r="116" spans="1:30">
      <c r="A116" s="13">
        <v>112</v>
      </c>
      <c r="B116" s="13" t="s">
        <v>6599</v>
      </c>
      <c r="C116" s="14" t="s">
        <v>6600</v>
      </c>
      <c r="D116" s="15" t="s">
        <v>6601</v>
      </c>
      <c r="E116" s="13">
        <v>67.9</v>
      </c>
      <c r="F116" s="16" t="s">
        <v>9152</v>
      </c>
      <c r="G116" s="11"/>
      <c r="H116" s="2">
        <v>65.7</v>
      </c>
      <c r="I116" s="2">
        <f t="shared" si="5"/>
        <v>-2.2</v>
      </c>
      <c r="J116" s="1" t="b">
        <f t="shared" si="6"/>
        <v>1</v>
      </c>
      <c r="K116" s="1" t="b">
        <f t="shared" si="7"/>
        <v>0</v>
      </c>
      <c r="S116" s="13">
        <v>112</v>
      </c>
      <c r="T116" s="13" t="s">
        <v>3886</v>
      </c>
      <c r="U116" s="14" t="s">
        <v>3887</v>
      </c>
      <c r="V116" s="14" t="s">
        <v>3889</v>
      </c>
      <c r="W116" s="14" t="s">
        <v>3887</v>
      </c>
      <c r="X116" s="14" t="s">
        <v>49</v>
      </c>
      <c r="Y116" s="14" t="s">
        <v>5980</v>
      </c>
      <c r="Z116" s="13">
        <v>61.7</v>
      </c>
      <c r="AA116" s="28" t="s">
        <v>5852</v>
      </c>
      <c r="AB116" s="28" t="s">
        <v>5844</v>
      </c>
      <c r="AC116" s="31">
        <f>VLOOKUP(T116,[1]PWK!D$5:L$840,9,0)</f>
        <v>59.8</v>
      </c>
      <c r="AD116" s="32">
        <f t="shared" si="4"/>
        <v>-1.90000000000001</v>
      </c>
    </row>
    <row r="117" spans="1:30">
      <c r="A117" s="13">
        <v>113</v>
      </c>
      <c r="B117" s="13" t="s">
        <v>890</v>
      </c>
      <c r="C117" s="14" t="s">
        <v>6713</v>
      </c>
      <c r="D117" s="15" t="s">
        <v>6714</v>
      </c>
      <c r="E117" s="13">
        <v>63.2</v>
      </c>
      <c r="F117" s="16" t="s">
        <v>9152</v>
      </c>
      <c r="G117" s="11"/>
      <c r="H117" s="2">
        <v>61.6</v>
      </c>
      <c r="I117" s="2">
        <f t="shared" si="5"/>
        <v>-1.6</v>
      </c>
      <c r="J117" s="1" t="b">
        <f t="shared" si="6"/>
        <v>1</v>
      </c>
      <c r="K117" s="1" t="b">
        <f t="shared" si="7"/>
        <v>0</v>
      </c>
      <c r="S117" s="13">
        <v>113</v>
      </c>
      <c r="T117" s="13" t="s">
        <v>43</v>
      </c>
      <c r="U117" s="14" t="s">
        <v>45</v>
      </c>
      <c r="V117" s="14" t="s">
        <v>47</v>
      </c>
      <c r="W117" s="14" t="s">
        <v>48</v>
      </c>
      <c r="X117" s="14" t="s">
        <v>49</v>
      </c>
      <c r="Y117" s="14" t="s">
        <v>5981</v>
      </c>
      <c r="Z117" s="13">
        <v>58.4</v>
      </c>
      <c r="AA117" s="28" t="s">
        <v>5982</v>
      </c>
      <c r="AB117" s="28" t="s">
        <v>5844</v>
      </c>
      <c r="AC117" s="31">
        <f>VLOOKUP(T117,[1]PWK!D$5:L$840,9,0)</f>
        <v>58.4</v>
      </c>
      <c r="AD117" s="32">
        <f t="shared" si="4"/>
        <v>0</v>
      </c>
    </row>
    <row r="118" spans="1:30">
      <c r="A118" s="13">
        <v>114</v>
      </c>
      <c r="B118" s="13" t="s">
        <v>896</v>
      </c>
      <c r="C118" s="14" t="s">
        <v>897</v>
      </c>
      <c r="D118" s="15" t="s">
        <v>6617</v>
      </c>
      <c r="E118" s="13">
        <v>67</v>
      </c>
      <c r="F118" s="16" t="s">
        <v>9152</v>
      </c>
      <c r="G118" s="11"/>
      <c r="H118" s="2">
        <v>67</v>
      </c>
      <c r="I118" s="2">
        <f t="shared" si="5"/>
        <v>0</v>
      </c>
      <c r="J118" s="1" t="b">
        <f t="shared" si="6"/>
        <v>1</v>
      </c>
      <c r="K118" s="1" t="b">
        <f t="shared" si="7"/>
        <v>1</v>
      </c>
      <c r="S118" s="13">
        <v>114</v>
      </c>
      <c r="T118" s="13" t="s">
        <v>68</v>
      </c>
      <c r="U118" s="14" t="s">
        <v>69</v>
      </c>
      <c r="V118" s="14" t="s">
        <v>47</v>
      </c>
      <c r="W118" s="14" t="s">
        <v>48</v>
      </c>
      <c r="X118" s="14" t="s">
        <v>49</v>
      </c>
      <c r="Y118" s="14" t="s">
        <v>5983</v>
      </c>
      <c r="Z118" s="13">
        <v>60.2</v>
      </c>
      <c r="AA118" s="28" t="s">
        <v>5982</v>
      </c>
      <c r="AB118" s="28" t="s">
        <v>5844</v>
      </c>
      <c r="AC118" s="31">
        <f>VLOOKUP(T118,[1]PWK!D$5:L$840,9,0)</f>
        <v>60.1</v>
      </c>
      <c r="AD118" s="32">
        <f t="shared" si="4"/>
        <v>-0.100000000000001</v>
      </c>
    </row>
    <row r="119" spans="1:30">
      <c r="A119" s="13">
        <v>115</v>
      </c>
      <c r="B119" s="13" t="s">
        <v>902</v>
      </c>
      <c r="C119" s="14" t="s">
        <v>903</v>
      </c>
      <c r="D119" s="15" t="s">
        <v>6227</v>
      </c>
      <c r="E119" s="13">
        <v>8.9</v>
      </c>
      <c r="F119" s="16" t="s">
        <v>9152</v>
      </c>
      <c r="G119" s="11"/>
      <c r="H119" s="2">
        <v>8.9</v>
      </c>
      <c r="I119" s="2">
        <f t="shared" si="5"/>
        <v>0</v>
      </c>
      <c r="J119" s="1" t="b">
        <f t="shared" si="6"/>
        <v>1</v>
      </c>
      <c r="K119" s="1" t="b">
        <f t="shared" si="7"/>
        <v>1</v>
      </c>
      <c r="S119" s="13">
        <v>115</v>
      </c>
      <c r="T119" s="13" t="s">
        <v>148</v>
      </c>
      <c r="U119" s="14" t="s">
        <v>149</v>
      </c>
      <c r="V119" s="14" t="s">
        <v>47</v>
      </c>
      <c r="W119" s="14" t="s">
        <v>48</v>
      </c>
      <c r="X119" s="14" t="s">
        <v>49</v>
      </c>
      <c r="Y119" s="14" t="s">
        <v>5984</v>
      </c>
      <c r="Z119" s="13">
        <v>58.4</v>
      </c>
      <c r="AA119" s="28" t="s">
        <v>5883</v>
      </c>
      <c r="AB119" s="28" t="s">
        <v>5844</v>
      </c>
      <c r="AC119" s="31">
        <f>VLOOKUP(T119,[1]PWK!D$5:L$840,9,0)</f>
        <v>58.4</v>
      </c>
      <c r="AD119" s="32">
        <f t="shared" si="4"/>
        <v>0</v>
      </c>
    </row>
    <row r="120" spans="1:30">
      <c r="A120" s="13">
        <v>116</v>
      </c>
      <c r="B120" s="13" t="s">
        <v>908</v>
      </c>
      <c r="C120" s="14" t="s">
        <v>909</v>
      </c>
      <c r="D120" s="15" t="s">
        <v>6817</v>
      </c>
      <c r="E120" s="13">
        <v>61.6</v>
      </c>
      <c r="F120" s="16" t="s">
        <v>9152</v>
      </c>
      <c r="G120" s="11"/>
      <c r="H120" s="2">
        <v>61.6</v>
      </c>
      <c r="I120" s="2">
        <f t="shared" si="5"/>
        <v>0</v>
      </c>
      <c r="J120" s="1" t="b">
        <f t="shared" si="6"/>
        <v>1</v>
      </c>
      <c r="K120" s="1" t="b">
        <f t="shared" si="7"/>
        <v>1</v>
      </c>
      <c r="S120" s="13">
        <v>116</v>
      </c>
      <c r="T120" s="13" t="s">
        <v>934</v>
      </c>
      <c r="U120" s="14" t="s">
        <v>935</v>
      </c>
      <c r="V120" s="14" t="s">
        <v>47</v>
      </c>
      <c r="W120" s="14" t="s">
        <v>48</v>
      </c>
      <c r="X120" s="14" t="s">
        <v>49</v>
      </c>
      <c r="Y120" s="14" t="s">
        <v>5985</v>
      </c>
      <c r="Z120" s="13">
        <v>60.2</v>
      </c>
      <c r="AA120" s="28" t="s">
        <v>5883</v>
      </c>
      <c r="AB120" s="28" t="s">
        <v>5844</v>
      </c>
      <c r="AC120" s="31">
        <f>VLOOKUP(T120,[1]PWK!D$5:L$840,9,0)</f>
        <v>60.3</v>
      </c>
      <c r="AD120" s="32">
        <f t="shared" si="4"/>
        <v>0.0999999999999943</v>
      </c>
    </row>
    <row r="121" spans="1:30">
      <c r="A121" s="13">
        <v>117</v>
      </c>
      <c r="B121" s="13" t="s">
        <v>934</v>
      </c>
      <c r="C121" s="14" t="s">
        <v>935</v>
      </c>
      <c r="D121" s="15" t="s">
        <v>9168</v>
      </c>
      <c r="E121" s="13">
        <v>60.2</v>
      </c>
      <c r="F121" s="16" t="s">
        <v>9152</v>
      </c>
      <c r="G121" s="11"/>
      <c r="H121" s="2">
        <v>59.8</v>
      </c>
      <c r="I121" s="2">
        <f t="shared" si="5"/>
        <v>-0.400000000000006</v>
      </c>
      <c r="J121" s="1" t="b">
        <f t="shared" si="6"/>
        <v>1</v>
      </c>
      <c r="K121" s="1" t="b">
        <f t="shared" si="7"/>
        <v>1</v>
      </c>
      <c r="S121" s="13">
        <v>117</v>
      </c>
      <c r="T121" s="33" t="s">
        <v>1307</v>
      </c>
      <c r="U121" s="14" t="s">
        <v>1308</v>
      </c>
      <c r="V121" s="14" t="s">
        <v>47</v>
      </c>
      <c r="W121" s="14" t="s">
        <v>48</v>
      </c>
      <c r="X121" s="14" t="s">
        <v>49</v>
      </c>
      <c r="Y121" s="14" t="s">
        <v>5986</v>
      </c>
      <c r="Z121" s="13">
        <v>58.3</v>
      </c>
      <c r="AA121" s="28" t="s">
        <v>5883</v>
      </c>
      <c r="AB121" s="28" t="s">
        <v>5844</v>
      </c>
      <c r="AC121" s="31">
        <f>VLOOKUP(T121,[1]PWK!D$5:L$840,9,0)</f>
        <v>60.6</v>
      </c>
      <c r="AD121" s="32">
        <f t="shared" si="4"/>
        <v>2.3</v>
      </c>
    </row>
    <row r="122" spans="1:30">
      <c r="A122" s="13">
        <v>118</v>
      </c>
      <c r="B122" s="13" t="s">
        <v>527</v>
      </c>
      <c r="C122" s="14" t="s">
        <v>529</v>
      </c>
      <c r="D122" s="15" t="s">
        <v>6815</v>
      </c>
      <c r="E122" s="13">
        <v>62.4</v>
      </c>
      <c r="F122" s="16" t="s">
        <v>9152</v>
      </c>
      <c r="G122" s="11"/>
      <c r="H122" s="2">
        <v>62.9</v>
      </c>
      <c r="I122" s="2">
        <f t="shared" si="5"/>
        <v>0.5</v>
      </c>
      <c r="J122" s="1" t="b">
        <f t="shared" si="6"/>
        <v>0</v>
      </c>
      <c r="K122" s="1" t="b">
        <f t="shared" si="7"/>
        <v>1</v>
      </c>
      <c r="S122" s="13">
        <v>118</v>
      </c>
      <c r="T122" s="13" t="s">
        <v>1656</v>
      </c>
      <c r="U122" s="14" t="s">
        <v>1657</v>
      </c>
      <c r="V122" s="14" t="s">
        <v>47</v>
      </c>
      <c r="W122" s="14" t="s">
        <v>48</v>
      </c>
      <c r="X122" s="14" t="s">
        <v>49</v>
      </c>
      <c r="Y122" s="14" t="s">
        <v>5987</v>
      </c>
      <c r="Z122" s="13">
        <v>58.9</v>
      </c>
      <c r="AA122" s="28" t="s">
        <v>5982</v>
      </c>
      <c r="AB122" s="28" t="s">
        <v>5844</v>
      </c>
      <c r="AC122" s="31">
        <f>VLOOKUP(T122,[1]PWK!D$5:L$840,9,0)</f>
        <v>59</v>
      </c>
      <c r="AD122" s="32">
        <f t="shared" si="4"/>
        <v>0.100000000000001</v>
      </c>
    </row>
    <row r="123" spans="1:30">
      <c r="A123" s="13">
        <v>119</v>
      </c>
      <c r="B123" s="13" t="s">
        <v>748</v>
      </c>
      <c r="C123" s="14" t="s">
        <v>750</v>
      </c>
      <c r="D123" s="15" t="s">
        <v>6637</v>
      </c>
      <c r="E123" s="13">
        <v>66.7</v>
      </c>
      <c r="F123" s="16" t="s">
        <v>9152</v>
      </c>
      <c r="G123" s="11"/>
      <c r="H123" s="2">
        <v>66.7</v>
      </c>
      <c r="I123" s="2">
        <f t="shared" si="5"/>
        <v>0</v>
      </c>
      <c r="J123" s="1" t="b">
        <f t="shared" si="6"/>
        <v>1</v>
      </c>
      <c r="K123" s="1" t="b">
        <f t="shared" si="7"/>
        <v>1</v>
      </c>
      <c r="S123" s="13">
        <v>119</v>
      </c>
      <c r="T123" s="13" t="s">
        <v>1839</v>
      </c>
      <c r="U123" s="14" t="s">
        <v>1840</v>
      </c>
      <c r="V123" s="14" t="s">
        <v>47</v>
      </c>
      <c r="W123" s="14" t="s">
        <v>48</v>
      </c>
      <c r="X123" s="14" t="s">
        <v>49</v>
      </c>
      <c r="Y123" s="14" t="s">
        <v>5988</v>
      </c>
      <c r="Z123" s="13">
        <v>59.3</v>
      </c>
      <c r="AA123" s="28" t="s">
        <v>5883</v>
      </c>
      <c r="AB123" s="28" t="s">
        <v>5844</v>
      </c>
      <c r="AC123" s="31">
        <f>VLOOKUP(T123,[1]PWK!D$5:L$840,9,0)</f>
        <v>59.3</v>
      </c>
      <c r="AD123" s="32">
        <f t="shared" si="4"/>
        <v>0</v>
      </c>
    </row>
    <row r="124" spans="1:30">
      <c r="A124" s="13">
        <v>120</v>
      </c>
      <c r="B124" s="13" t="s">
        <v>928</v>
      </c>
      <c r="C124" s="14" t="s">
        <v>929</v>
      </c>
      <c r="D124" s="15" t="s">
        <v>9169</v>
      </c>
      <c r="E124" s="13">
        <v>59.9</v>
      </c>
      <c r="F124" s="16" t="s">
        <v>9152</v>
      </c>
      <c r="G124" s="11"/>
      <c r="H124" s="2">
        <v>59.1</v>
      </c>
      <c r="I124" s="2">
        <f t="shared" si="5"/>
        <v>-0.799999999999997</v>
      </c>
      <c r="J124" s="1" t="b">
        <f t="shared" si="6"/>
        <v>1</v>
      </c>
      <c r="K124" s="1" t="b">
        <f t="shared" si="7"/>
        <v>0</v>
      </c>
      <c r="S124" s="13">
        <v>120</v>
      </c>
      <c r="T124" s="13" t="s">
        <v>2508</v>
      </c>
      <c r="U124" s="14" t="s">
        <v>2509</v>
      </c>
      <c r="V124" s="14" t="s">
        <v>47</v>
      </c>
      <c r="W124" s="14" t="s">
        <v>48</v>
      </c>
      <c r="X124" s="14" t="s">
        <v>49</v>
      </c>
      <c r="Y124" s="14" t="s">
        <v>5989</v>
      </c>
      <c r="Z124" s="13">
        <v>59.7</v>
      </c>
      <c r="AA124" s="28" t="s">
        <v>5982</v>
      </c>
      <c r="AB124" s="28" t="s">
        <v>5844</v>
      </c>
      <c r="AC124" s="31">
        <f>VLOOKUP(T124,[1]PWK!D$5:L$840,9,0)</f>
        <v>59.6</v>
      </c>
      <c r="AD124" s="32">
        <f t="shared" si="4"/>
        <v>-0.100000000000001</v>
      </c>
    </row>
    <row r="125" spans="1:30">
      <c r="A125" s="13">
        <v>121</v>
      </c>
      <c r="B125" s="13" t="s">
        <v>940</v>
      </c>
      <c r="C125" s="14" t="s">
        <v>941</v>
      </c>
      <c r="D125" s="15" t="s">
        <v>6602</v>
      </c>
      <c r="E125" s="13">
        <v>77.3</v>
      </c>
      <c r="F125" s="16" t="s">
        <v>9152</v>
      </c>
      <c r="G125" s="11"/>
      <c r="H125" s="2">
        <v>67.8</v>
      </c>
      <c r="I125" s="2">
        <f t="shared" si="5"/>
        <v>-9.5</v>
      </c>
      <c r="J125" s="1" t="b">
        <f t="shared" si="6"/>
        <v>1</v>
      </c>
      <c r="K125" s="1" t="b">
        <f t="shared" si="7"/>
        <v>0</v>
      </c>
      <c r="S125" s="13">
        <v>121</v>
      </c>
      <c r="T125" s="13" t="s">
        <v>3766</v>
      </c>
      <c r="U125" s="14" t="s">
        <v>3767</v>
      </c>
      <c r="V125" s="14" t="s">
        <v>47</v>
      </c>
      <c r="W125" s="14" t="s">
        <v>48</v>
      </c>
      <c r="X125" s="14" t="s">
        <v>49</v>
      </c>
      <c r="Y125" s="14" t="s">
        <v>5990</v>
      </c>
      <c r="Z125" s="13">
        <v>59.1</v>
      </c>
      <c r="AA125" s="28" t="s">
        <v>5982</v>
      </c>
      <c r="AB125" s="28" t="s">
        <v>5844</v>
      </c>
      <c r="AC125" s="31">
        <f>VLOOKUP(T125,[1]PWK!D$5:L$840,9,0)</f>
        <v>59</v>
      </c>
      <c r="AD125" s="32">
        <f t="shared" si="4"/>
        <v>-0.100000000000001</v>
      </c>
    </row>
    <row r="126" spans="1:30">
      <c r="A126" s="13">
        <v>122</v>
      </c>
      <c r="B126" s="13" t="s">
        <v>958</v>
      </c>
      <c r="C126" s="14" t="s">
        <v>959</v>
      </c>
      <c r="D126" s="15" t="s">
        <v>6678</v>
      </c>
      <c r="E126" s="13">
        <v>64.4</v>
      </c>
      <c r="F126" s="16" t="s">
        <v>9152</v>
      </c>
      <c r="G126" s="11"/>
      <c r="H126" s="2">
        <v>64.4</v>
      </c>
      <c r="I126" s="2">
        <f t="shared" si="5"/>
        <v>0</v>
      </c>
      <c r="J126" s="1" t="b">
        <f t="shared" si="6"/>
        <v>1</v>
      </c>
      <c r="K126" s="1" t="b">
        <f t="shared" si="7"/>
        <v>1</v>
      </c>
      <c r="S126" s="13">
        <v>122</v>
      </c>
      <c r="T126" s="13" t="s">
        <v>3880</v>
      </c>
      <c r="U126" s="14" t="s">
        <v>3881</v>
      </c>
      <c r="V126" s="14" t="s">
        <v>47</v>
      </c>
      <c r="W126" s="14" t="s">
        <v>48</v>
      </c>
      <c r="X126" s="14" t="s">
        <v>49</v>
      </c>
      <c r="Y126" s="14" t="s">
        <v>5991</v>
      </c>
      <c r="Z126" s="13">
        <v>59.5</v>
      </c>
      <c r="AA126" s="28" t="s">
        <v>5982</v>
      </c>
      <c r="AB126" s="28" t="s">
        <v>5844</v>
      </c>
      <c r="AC126" s="31">
        <f>VLOOKUP(T126,[1]PWK!D$5:L$840,9,0)</f>
        <v>59.5</v>
      </c>
      <c r="AD126" s="32">
        <f t="shared" si="4"/>
        <v>0</v>
      </c>
    </row>
    <row r="127" spans="1:30">
      <c r="A127" s="13">
        <v>123</v>
      </c>
      <c r="B127" s="13" t="s">
        <v>952</v>
      </c>
      <c r="C127" s="14" t="s">
        <v>953</v>
      </c>
      <c r="D127" s="15" t="s">
        <v>6603</v>
      </c>
      <c r="E127" s="13">
        <v>68.9</v>
      </c>
      <c r="F127" s="16" t="s">
        <v>9152</v>
      </c>
      <c r="G127" s="11"/>
      <c r="H127" s="2">
        <v>66.7</v>
      </c>
      <c r="I127" s="2">
        <f t="shared" si="5"/>
        <v>-2.2</v>
      </c>
      <c r="J127" s="1" t="b">
        <f t="shared" si="6"/>
        <v>1</v>
      </c>
      <c r="K127" s="1" t="b">
        <f t="shared" si="7"/>
        <v>0</v>
      </c>
      <c r="S127" s="13">
        <v>123</v>
      </c>
      <c r="T127" s="13" t="s">
        <v>3965</v>
      </c>
      <c r="U127" s="14" t="s">
        <v>3966</v>
      </c>
      <c r="V127" s="14" t="s">
        <v>47</v>
      </c>
      <c r="W127" s="14" t="s">
        <v>48</v>
      </c>
      <c r="X127" s="14" t="s">
        <v>49</v>
      </c>
      <c r="Y127" s="14" t="s">
        <v>5992</v>
      </c>
      <c r="Z127" s="13">
        <v>59.7</v>
      </c>
      <c r="AA127" s="28" t="s">
        <v>5982</v>
      </c>
      <c r="AB127" s="28" t="s">
        <v>5844</v>
      </c>
      <c r="AC127" s="31">
        <f>VLOOKUP(T127,[1]PWK!D$5:L$840,9,0)</f>
        <v>57.8</v>
      </c>
      <c r="AD127" s="32">
        <f t="shared" si="4"/>
        <v>-1.90000000000001</v>
      </c>
    </row>
    <row r="128" spans="1:30">
      <c r="A128" s="13">
        <v>124</v>
      </c>
      <c r="B128" s="13" t="s">
        <v>964</v>
      </c>
      <c r="C128" s="14" t="s">
        <v>965</v>
      </c>
      <c r="D128" s="15" t="s">
        <v>9170</v>
      </c>
      <c r="E128" s="13">
        <v>52</v>
      </c>
      <c r="F128" s="16" t="s">
        <v>9152</v>
      </c>
      <c r="G128" s="11"/>
      <c r="H128" s="2">
        <v>49.7</v>
      </c>
      <c r="I128" s="2">
        <f t="shared" si="5"/>
        <v>-2.3</v>
      </c>
      <c r="J128" s="1" t="b">
        <f t="shared" si="6"/>
        <v>1</v>
      </c>
      <c r="K128" s="1" t="b">
        <f t="shared" si="7"/>
        <v>0</v>
      </c>
      <c r="S128" s="13">
        <v>124</v>
      </c>
      <c r="T128" s="13" t="s">
        <v>4481</v>
      </c>
      <c r="U128" s="14" t="s">
        <v>4482</v>
      </c>
      <c r="V128" s="14" t="s">
        <v>47</v>
      </c>
      <c r="W128" s="14" t="s">
        <v>48</v>
      </c>
      <c r="X128" s="14" t="s">
        <v>49</v>
      </c>
      <c r="Y128" s="14" t="s">
        <v>5993</v>
      </c>
      <c r="Z128" s="13">
        <v>58.8</v>
      </c>
      <c r="AA128" s="28" t="s">
        <v>5982</v>
      </c>
      <c r="AB128" s="28" t="s">
        <v>5844</v>
      </c>
      <c r="AC128" s="31">
        <f>VLOOKUP(T128,[1]PWK!D$5:L$840,9,0)</f>
        <v>58.8</v>
      </c>
      <c r="AD128" s="32">
        <f t="shared" si="4"/>
        <v>0</v>
      </c>
    </row>
    <row r="129" spans="1:30">
      <c r="A129" s="13">
        <v>125</v>
      </c>
      <c r="B129" s="13" t="s">
        <v>976</v>
      </c>
      <c r="C129" s="14" t="s">
        <v>978</v>
      </c>
      <c r="D129" s="15" t="s">
        <v>6698</v>
      </c>
      <c r="E129" s="13">
        <v>65.8</v>
      </c>
      <c r="F129" s="16" t="s">
        <v>9152</v>
      </c>
      <c r="G129" s="11"/>
      <c r="H129" s="2">
        <v>69.6</v>
      </c>
      <c r="I129" s="2">
        <f t="shared" si="5"/>
        <v>3.8</v>
      </c>
      <c r="J129" s="1" t="b">
        <f t="shared" si="6"/>
        <v>0</v>
      </c>
      <c r="K129" s="1" t="b">
        <f t="shared" si="7"/>
        <v>1</v>
      </c>
      <c r="S129" s="13">
        <v>125</v>
      </c>
      <c r="T129" s="13" t="s">
        <v>668</v>
      </c>
      <c r="U129" s="14" t="s">
        <v>669</v>
      </c>
      <c r="V129" s="14" t="s">
        <v>671</v>
      </c>
      <c r="W129" s="14" t="s">
        <v>48</v>
      </c>
      <c r="X129" s="14" t="s">
        <v>49</v>
      </c>
      <c r="Y129" s="14" t="s">
        <v>5994</v>
      </c>
      <c r="Z129" s="13">
        <v>53.8</v>
      </c>
      <c r="AA129" s="28" t="s">
        <v>5883</v>
      </c>
      <c r="AB129" s="28" t="s">
        <v>5844</v>
      </c>
      <c r="AC129" s="31">
        <f>VLOOKUP(T129,[1]PWK!D$5:L$840,9,0)</f>
        <v>53.7</v>
      </c>
      <c r="AD129" s="32">
        <f t="shared" si="4"/>
        <v>-0.0999999999999943</v>
      </c>
    </row>
    <row r="130" spans="1:30">
      <c r="A130" s="13">
        <v>126</v>
      </c>
      <c r="B130" s="13" t="s">
        <v>970</v>
      </c>
      <c r="C130" s="14" t="s">
        <v>552</v>
      </c>
      <c r="D130" s="15" t="s">
        <v>6595</v>
      </c>
      <c r="E130" s="13">
        <v>71.6</v>
      </c>
      <c r="F130" s="16" t="s">
        <v>9152</v>
      </c>
      <c r="G130" s="11"/>
      <c r="H130" s="2">
        <v>72.3</v>
      </c>
      <c r="I130" s="2">
        <f t="shared" si="5"/>
        <v>0.700000000000003</v>
      </c>
      <c r="J130" s="1" t="b">
        <f t="shared" si="6"/>
        <v>0</v>
      </c>
      <c r="K130" s="1" t="b">
        <f t="shared" si="7"/>
        <v>1</v>
      </c>
      <c r="S130" s="13">
        <v>126</v>
      </c>
      <c r="T130" s="13" t="s">
        <v>1219</v>
      </c>
      <c r="U130" s="14" t="s">
        <v>1220</v>
      </c>
      <c r="V130" s="14" t="s">
        <v>671</v>
      </c>
      <c r="W130" s="14" t="s">
        <v>48</v>
      </c>
      <c r="X130" s="14" t="s">
        <v>49</v>
      </c>
      <c r="Y130" s="14" t="s">
        <v>5995</v>
      </c>
      <c r="Z130" s="13">
        <v>53.6</v>
      </c>
      <c r="AA130" s="28" t="s">
        <v>5883</v>
      </c>
      <c r="AB130" s="28" t="s">
        <v>5844</v>
      </c>
      <c r="AC130" s="31">
        <f>VLOOKUP(T130,[1]PWK!D$5:L$840,9,0)</f>
        <v>53.5</v>
      </c>
      <c r="AD130" s="32">
        <f t="shared" si="4"/>
        <v>-0.100000000000001</v>
      </c>
    </row>
    <row r="131" spans="1:30">
      <c r="A131" s="13">
        <v>127</v>
      </c>
      <c r="B131" s="13" t="s">
        <v>5790</v>
      </c>
      <c r="C131" s="14" t="s">
        <v>5791</v>
      </c>
      <c r="D131" s="15" t="s">
        <v>9171</v>
      </c>
      <c r="E131" s="13">
        <v>60.3</v>
      </c>
      <c r="F131" s="16" t="s">
        <v>9152</v>
      </c>
      <c r="G131" s="11"/>
      <c r="H131" s="2">
        <v>60.2</v>
      </c>
      <c r="I131" s="2">
        <f t="shared" si="5"/>
        <v>-0.0999999999999943</v>
      </c>
      <c r="J131" s="1" t="b">
        <f t="shared" si="6"/>
        <v>1</v>
      </c>
      <c r="K131" s="1" t="b">
        <f t="shared" si="7"/>
        <v>1</v>
      </c>
      <c r="S131" s="13">
        <v>127</v>
      </c>
      <c r="T131" s="13" t="s">
        <v>761</v>
      </c>
      <c r="U131" s="14" t="s">
        <v>762</v>
      </c>
      <c r="V131" s="14" t="s">
        <v>764</v>
      </c>
      <c r="W131" s="14" t="s">
        <v>48</v>
      </c>
      <c r="X131" s="14" t="s">
        <v>49</v>
      </c>
      <c r="Y131" s="14" t="s">
        <v>5997</v>
      </c>
      <c r="Z131" s="13">
        <v>55.3</v>
      </c>
      <c r="AA131" s="28" t="s">
        <v>5883</v>
      </c>
      <c r="AB131" s="28" t="s">
        <v>5844</v>
      </c>
      <c r="AC131" s="31">
        <f>VLOOKUP(T131,[1]PWK!D$5:L$840,9,0)</f>
        <v>55.2</v>
      </c>
      <c r="AD131" s="32">
        <f t="shared" si="4"/>
        <v>-0.0999999999999943</v>
      </c>
    </row>
    <row r="132" spans="1:30">
      <c r="A132" s="13">
        <v>128</v>
      </c>
      <c r="B132" s="13" t="s">
        <v>983</v>
      </c>
      <c r="C132" s="14" t="s">
        <v>985</v>
      </c>
      <c r="D132" s="15" t="s">
        <v>6524</v>
      </c>
      <c r="E132" s="13">
        <v>34.1</v>
      </c>
      <c r="F132" s="16" t="s">
        <v>9152</v>
      </c>
      <c r="G132" s="11"/>
      <c r="H132" s="2">
        <v>32.8</v>
      </c>
      <c r="I132" s="2">
        <f t="shared" si="5"/>
        <v>-1.3</v>
      </c>
      <c r="J132" s="1" t="b">
        <f t="shared" si="6"/>
        <v>1</v>
      </c>
      <c r="K132" s="1" t="b">
        <f t="shared" si="7"/>
        <v>0</v>
      </c>
      <c r="S132" s="13">
        <v>128</v>
      </c>
      <c r="T132" s="13" t="s">
        <v>1468</v>
      </c>
      <c r="U132" s="14" t="s">
        <v>1469</v>
      </c>
      <c r="V132" s="14" t="s">
        <v>764</v>
      </c>
      <c r="W132" s="14" t="s">
        <v>48</v>
      </c>
      <c r="X132" s="14" t="s">
        <v>49</v>
      </c>
      <c r="Y132" s="14" t="s">
        <v>5998</v>
      </c>
      <c r="Z132" s="13">
        <v>54</v>
      </c>
      <c r="AA132" s="28" t="s">
        <v>5883</v>
      </c>
      <c r="AB132" s="28" t="s">
        <v>5844</v>
      </c>
      <c r="AC132" s="31">
        <f>VLOOKUP(T132,[1]PWK!D$5:L$840,9,0)</f>
        <v>54</v>
      </c>
      <c r="AD132" s="32">
        <f t="shared" si="4"/>
        <v>0</v>
      </c>
    </row>
    <row r="133" spans="1:30">
      <c r="A133" s="13">
        <v>129</v>
      </c>
      <c r="B133" s="13" t="s">
        <v>1008</v>
      </c>
      <c r="C133" s="14" t="s">
        <v>1009</v>
      </c>
      <c r="D133" s="15" t="s">
        <v>5886</v>
      </c>
      <c r="E133" s="13">
        <v>58.4</v>
      </c>
      <c r="F133" s="16" t="s">
        <v>9152</v>
      </c>
      <c r="G133" s="11"/>
      <c r="H133" s="2">
        <v>60</v>
      </c>
      <c r="I133" s="2">
        <f t="shared" si="5"/>
        <v>1.6</v>
      </c>
      <c r="J133" s="1" t="b">
        <f t="shared" si="6"/>
        <v>0</v>
      </c>
      <c r="K133" s="1" t="b">
        <f t="shared" si="7"/>
        <v>1</v>
      </c>
      <c r="S133" s="13">
        <v>129</v>
      </c>
      <c r="T133" s="13" t="s">
        <v>1995</v>
      </c>
      <c r="U133" s="14" t="s">
        <v>669</v>
      </c>
      <c r="V133" s="14" t="s">
        <v>764</v>
      </c>
      <c r="W133" s="14" t="s">
        <v>48</v>
      </c>
      <c r="X133" s="14" t="s">
        <v>49</v>
      </c>
      <c r="Y133" s="14" t="s">
        <v>5999</v>
      </c>
      <c r="Z133" s="13">
        <v>55.5</v>
      </c>
      <c r="AA133" s="28" t="s">
        <v>5883</v>
      </c>
      <c r="AB133" s="28" t="s">
        <v>5844</v>
      </c>
      <c r="AC133" s="31">
        <f>VLOOKUP(T133,[1]PWK!D$5:L$840,9,0)</f>
        <v>55.5</v>
      </c>
      <c r="AD133" s="32">
        <f t="shared" ref="AD133:AD196" si="8">AC133-Z133</f>
        <v>0</v>
      </c>
    </row>
    <row r="134" spans="1:30">
      <c r="A134" s="13">
        <v>130</v>
      </c>
      <c r="B134" s="13" t="s">
        <v>1014</v>
      </c>
      <c r="C134" s="14" t="s">
        <v>1015</v>
      </c>
      <c r="D134" s="15" t="s">
        <v>6818</v>
      </c>
      <c r="E134" s="13">
        <v>61.3</v>
      </c>
      <c r="F134" s="16" t="s">
        <v>9152</v>
      </c>
      <c r="G134" s="11"/>
      <c r="H134" s="2">
        <v>61.3</v>
      </c>
      <c r="I134" s="2">
        <f t="shared" ref="I134:I197" si="9">H134-E134</f>
        <v>0</v>
      </c>
      <c r="J134" s="1" t="b">
        <f t="shared" ref="J134:J197" si="10">IF(I134&lt;0.5,TRUE,FALSE)</f>
        <v>1</v>
      </c>
      <c r="K134" s="1" t="b">
        <f t="shared" ref="K134:K197" si="11">IF(I134&gt;-0.5,TRUE,FALSE)</f>
        <v>1</v>
      </c>
      <c r="S134" s="13">
        <v>130</v>
      </c>
      <c r="T134" s="13" t="s">
        <v>2037</v>
      </c>
      <c r="U134" s="14" t="s">
        <v>2038</v>
      </c>
      <c r="V134" s="14" t="s">
        <v>764</v>
      </c>
      <c r="W134" s="14" t="s">
        <v>48</v>
      </c>
      <c r="X134" s="14" t="s">
        <v>49</v>
      </c>
      <c r="Y134" s="14" t="s">
        <v>6000</v>
      </c>
      <c r="Z134" s="13">
        <v>54.1</v>
      </c>
      <c r="AA134" s="28" t="s">
        <v>5883</v>
      </c>
      <c r="AB134" s="28" t="s">
        <v>5844</v>
      </c>
      <c r="AC134" s="31">
        <f>VLOOKUP(T134,[1]PWK!D$5:L$840,9,0)</f>
        <v>54.1</v>
      </c>
      <c r="AD134" s="32">
        <f t="shared" si="8"/>
        <v>0</v>
      </c>
    </row>
    <row r="135" spans="1:30">
      <c r="A135" s="13">
        <v>131</v>
      </c>
      <c r="B135" s="13" t="s">
        <v>1020</v>
      </c>
      <c r="C135" s="14" t="s">
        <v>1021</v>
      </c>
      <c r="D135" s="15" t="s">
        <v>6699</v>
      </c>
      <c r="E135" s="13">
        <v>66</v>
      </c>
      <c r="F135" s="16" t="s">
        <v>9152</v>
      </c>
      <c r="G135" s="11"/>
      <c r="H135" s="2">
        <v>66</v>
      </c>
      <c r="I135" s="2">
        <f t="shared" si="9"/>
        <v>0</v>
      </c>
      <c r="J135" s="1" t="b">
        <f t="shared" si="10"/>
        <v>1</v>
      </c>
      <c r="K135" s="1" t="b">
        <f t="shared" si="11"/>
        <v>1</v>
      </c>
      <c r="S135" s="13">
        <v>131</v>
      </c>
      <c r="T135" s="13" t="s">
        <v>4902</v>
      </c>
      <c r="U135" s="14" t="s">
        <v>4903</v>
      </c>
      <c r="V135" s="14" t="s">
        <v>764</v>
      </c>
      <c r="W135" s="14" t="s">
        <v>48</v>
      </c>
      <c r="X135" s="14" t="s">
        <v>49</v>
      </c>
      <c r="Y135" s="14" t="s">
        <v>6001</v>
      </c>
      <c r="Z135" s="13">
        <v>56.2</v>
      </c>
      <c r="AA135" s="28" t="s">
        <v>5883</v>
      </c>
      <c r="AB135" s="28" t="s">
        <v>5844</v>
      </c>
      <c r="AC135" s="31">
        <f>VLOOKUP(T135,[1]PWK!D$5:L$840,9,0)</f>
        <v>56.2</v>
      </c>
      <c r="AD135" s="32">
        <f t="shared" si="8"/>
        <v>0</v>
      </c>
    </row>
    <row r="136" spans="1:30">
      <c r="A136" s="13">
        <v>132</v>
      </c>
      <c r="B136" s="13" t="s">
        <v>9172</v>
      </c>
      <c r="C136" s="14" t="s">
        <v>9173</v>
      </c>
      <c r="D136" s="15" t="s">
        <v>9174</v>
      </c>
      <c r="E136" s="13">
        <v>54.2</v>
      </c>
      <c r="F136" s="16" t="s">
        <v>9152</v>
      </c>
      <c r="G136" s="11"/>
      <c r="H136" s="2" t="e">
        <v>#N/A</v>
      </c>
      <c r="I136" s="2" t="e">
        <f t="shared" si="9"/>
        <v>#N/A</v>
      </c>
      <c r="J136" s="1" t="e">
        <f t="shared" si="10"/>
        <v>#N/A</v>
      </c>
      <c r="K136" s="1" t="e">
        <f t="shared" si="11"/>
        <v>#N/A</v>
      </c>
      <c r="S136" s="13">
        <v>132</v>
      </c>
      <c r="T136" s="13" t="s">
        <v>5197</v>
      </c>
      <c r="U136" s="14" t="s">
        <v>6002</v>
      </c>
      <c r="V136" s="14" t="s">
        <v>764</v>
      </c>
      <c r="W136" s="14" t="s">
        <v>48</v>
      </c>
      <c r="X136" s="14" t="s">
        <v>49</v>
      </c>
      <c r="Y136" s="14" t="s">
        <v>6003</v>
      </c>
      <c r="Z136" s="13">
        <v>54.1</v>
      </c>
      <c r="AA136" s="28" t="s">
        <v>5883</v>
      </c>
      <c r="AB136" s="28" t="s">
        <v>5844</v>
      </c>
      <c r="AC136" s="31">
        <v>54.1</v>
      </c>
      <c r="AD136" s="32">
        <f t="shared" si="8"/>
        <v>0</v>
      </c>
    </row>
    <row r="137" spans="1:30">
      <c r="A137" s="13">
        <v>133</v>
      </c>
      <c r="B137" s="13" t="s">
        <v>1026</v>
      </c>
      <c r="C137" s="14" t="s">
        <v>1027</v>
      </c>
      <c r="D137" s="15" t="s">
        <v>6207</v>
      </c>
      <c r="E137" s="13">
        <v>6.8</v>
      </c>
      <c r="F137" s="16" t="s">
        <v>9152</v>
      </c>
      <c r="G137" s="11"/>
      <c r="H137" s="2">
        <v>6.8</v>
      </c>
      <c r="I137" s="2">
        <f t="shared" si="9"/>
        <v>0</v>
      </c>
      <c r="J137" s="1" t="b">
        <f t="shared" si="10"/>
        <v>1</v>
      </c>
      <c r="K137" s="1" t="b">
        <f t="shared" si="11"/>
        <v>1</v>
      </c>
      <c r="S137" s="13">
        <v>133</v>
      </c>
      <c r="T137" s="13" t="s">
        <v>225</v>
      </c>
      <c r="U137" s="14" t="s">
        <v>226</v>
      </c>
      <c r="V137" s="14" t="s">
        <v>228</v>
      </c>
      <c r="W137" s="14" t="s">
        <v>48</v>
      </c>
      <c r="X137" s="14" t="s">
        <v>49</v>
      </c>
      <c r="Y137" s="14" t="s">
        <v>6004</v>
      </c>
      <c r="Z137" s="13">
        <v>61.3</v>
      </c>
      <c r="AA137" s="28" t="s">
        <v>5883</v>
      </c>
      <c r="AB137" s="28" t="s">
        <v>5844</v>
      </c>
      <c r="AC137" s="31">
        <f>VLOOKUP(T137,[1]PWK!D$5:L$840,9,0)</f>
        <v>62</v>
      </c>
      <c r="AD137" s="32">
        <f t="shared" si="8"/>
        <v>0.700000000000003</v>
      </c>
    </row>
    <row r="138" spans="1:30">
      <c r="A138" s="13">
        <v>134</v>
      </c>
      <c r="B138" s="13" t="s">
        <v>1053</v>
      </c>
      <c r="C138" s="14" t="s">
        <v>1054</v>
      </c>
      <c r="D138" s="15" t="s">
        <v>6653</v>
      </c>
      <c r="E138" s="13">
        <v>66.3</v>
      </c>
      <c r="F138" s="16" t="s">
        <v>9152</v>
      </c>
      <c r="G138" s="11"/>
      <c r="H138" s="2">
        <v>66.2</v>
      </c>
      <c r="I138" s="2">
        <f t="shared" si="9"/>
        <v>-0.0999999999999943</v>
      </c>
      <c r="J138" s="1" t="b">
        <f t="shared" si="10"/>
        <v>1</v>
      </c>
      <c r="K138" s="1" t="b">
        <f t="shared" si="11"/>
        <v>1</v>
      </c>
      <c r="S138" s="13">
        <v>134</v>
      </c>
      <c r="T138" s="13" t="s">
        <v>279</v>
      </c>
      <c r="U138" s="14" t="s">
        <v>281</v>
      </c>
      <c r="V138" s="14" t="s">
        <v>228</v>
      </c>
      <c r="W138" s="14" t="s">
        <v>48</v>
      </c>
      <c r="X138" s="14" t="s">
        <v>49</v>
      </c>
      <c r="Y138" s="14" t="s">
        <v>6005</v>
      </c>
      <c r="Z138" s="13">
        <v>64.7</v>
      </c>
      <c r="AA138" s="28" t="s">
        <v>5883</v>
      </c>
      <c r="AB138" s="28" t="s">
        <v>5844</v>
      </c>
      <c r="AC138" s="31">
        <f>VLOOKUP(T138,[1]PWK!D$5:L$840,9,0)</f>
        <v>62.7</v>
      </c>
      <c r="AD138" s="32">
        <f t="shared" si="8"/>
        <v>-2</v>
      </c>
    </row>
    <row r="139" spans="1:30">
      <c r="A139" s="13">
        <v>135</v>
      </c>
      <c r="B139" s="13" t="s">
        <v>1033</v>
      </c>
      <c r="C139" s="14" t="s">
        <v>1034</v>
      </c>
      <c r="D139" s="15" t="s">
        <v>6068</v>
      </c>
      <c r="E139" s="13">
        <v>24.5</v>
      </c>
      <c r="F139" s="16" t="s">
        <v>9152</v>
      </c>
      <c r="G139" s="11"/>
      <c r="H139" s="2">
        <v>24.5</v>
      </c>
      <c r="I139" s="2">
        <f t="shared" si="9"/>
        <v>0</v>
      </c>
      <c r="J139" s="1" t="b">
        <f t="shared" si="10"/>
        <v>1</v>
      </c>
      <c r="K139" s="1" t="b">
        <f t="shared" si="11"/>
        <v>1</v>
      </c>
      <c r="S139" s="13">
        <v>135</v>
      </c>
      <c r="T139" s="13" t="s">
        <v>647</v>
      </c>
      <c r="U139" s="14" t="s">
        <v>648</v>
      </c>
      <c r="V139" s="14" t="s">
        <v>228</v>
      </c>
      <c r="W139" s="14" t="s">
        <v>48</v>
      </c>
      <c r="X139" s="14" t="s">
        <v>49</v>
      </c>
      <c r="Y139" s="14" t="s">
        <v>6006</v>
      </c>
      <c r="Z139" s="13">
        <v>62.5</v>
      </c>
      <c r="AA139" s="28" t="s">
        <v>5883</v>
      </c>
      <c r="AB139" s="28" t="s">
        <v>5844</v>
      </c>
      <c r="AC139" s="31">
        <f>VLOOKUP(T139,[1]PWK!D$5:L$840,9,0)</f>
        <v>62</v>
      </c>
      <c r="AD139" s="32">
        <f t="shared" si="8"/>
        <v>-0.5</v>
      </c>
    </row>
    <row r="140" spans="1:30">
      <c r="A140" s="13">
        <v>136</v>
      </c>
      <c r="B140" s="13" t="s">
        <v>186</v>
      </c>
      <c r="C140" s="14" t="s">
        <v>187</v>
      </c>
      <c r="D140" s="15" t="s">
        <v>9175</v>
      </c>
      <c r="E140" s="13">
        <v>58</v>
      </c>
      <c r="F140" s="16" t="s">
        <v>9152</v>
      </c>
      <c r="G140" s="11"/>
      <c r="H140" s="2">
        <v>57.2</v>
      </c>
      <c r="I140" s="2">
        <f t="shared" si="9"/>
        <v>-0.799999999999997</v>
      </c>
      <c r="J140" s="1" t="b">
        <f t="shared" si="10"/>
        <v>1</v>
      </c>
      <c r="K140" s="1" t="b">
        <f t="shared" si="11"/>
        <v>0</v>
      </c>
      <c r="S140" s="13">
        <v>136</v>
      </c>
      <c r="T140" s="13" t="s">
        <v>688</v>
      </c>
      <c r="U140" s="14" t="s">
        <v>689</v>
      </c>
      <c r="V140" s="14" t="s">
        <v>228</v>
      </c>
      <c r="W140" s="14" t="s">
        <v>48</v>
      </c>
      <c r="X140" s="14" t="s">
        <v>49</v>
      </c>
      <c r="Y140" s="14" t="s">
        <v>6007</v>
      </c>
      <c r="Z140" s="13">
        <v>63.1</v>
      </c>
      <c r="AA140" s="28" t="s">
        <v>5883</v>
      </c>
      <c r="AB140" s="28" t="s">
        <v>5844</v>
      </c>
      <c r="AC140" s="31">
        <f>VLOOKUP(T140,[1]PWK!D$5:L$840,9,0)</f>
        <v>63.8</v>
      </c>
      <c r="AD140" s="32">
        <f t="shared" si="8"/>
        <v>0.699999999999996</v>
      </c>
    </row>
    <row r="141" spans="1:30">
      <c r="A141" s="13">
        <v>137</v>
      </c>
      <c r="B141" s="13" t="s">
        <v>1041</v>
      </c>
      <c r="C141" s="14" t="s">
        <v>1042</v>
      </c>
      <c r="D141" s="15" t="s">
        <v>6208</v>
      </c>
      <c r="E141" s="13">
        <v>6.3</v>
      </c>
      <c r="F141" s="16" t="s">
        <v>9152</v>
      </c>
      <c r="G141" s="11"/>
      <c r="H141" s="2">
        <v>6.2</v>
      </c>
      <c r="I141" s="2">
        <f t="shared" si="9"/>
        <v>-0.0999999999999996</v>
      </c>
      <c r="J141" s="1" t="b">
        <f t="shared" si="10"/>
        <v>1</v>
      </c>
      <c r="K141" s="1" t="b">
        <f t="shared" si="11"/>
        <v>1</v>
      </c>
      <c r="S141" s="13">
        <v>137</v>
      </c>
      <c r="T141" s="13" t="s">
        <v>1263</v>
      </c>
      <c r="U141" s="14" t="s">
        <v>1264</v>
      </c>
      <c r="V141" s="14" t="s">
        <v>228</v>
      </c>
      <c r="W141" s="14" t="s">
        <v>48</v>
      </c>
      <c r="X141" s="14" t="s">
        <v>49</v>
      </c>
      <c r="Y141" s="14" t="s">
        <v>6008</v>
      </c>
      <c r="Z141" s="13">
        <v>61</v>
      </c>
      <c r="AA141" s="28" t="s">
        <v>5883</v>
      </c>
      <c r="AB141" s="28" t="s">
        <v>5844</v>
      </c>
      <c r="AC141" s="31">
        <f>VLOOKUP(T141,[1]PWK!D$5:L$840,9,0)</f>
        <v>61.6</v>
      </c>
      <c r="AD141" s="32">
        <f t="shared" si="8"/>
        <v>0.600000000000001</v>
      </c>
    </row>
    <row r="142" spans="1:30">
      <c r="A142" s="13">
        <v>138</v>
      </c>
      <c r="B142" s="13" t="s">
        <v>110</v>
      </c>
      <c r="C142" s="14" t="s">
        <v>111</v>
      </c>
      <c r="D142" s="15" t="s">
        <v>6120</v>
      </c>
      <c r="E142" s="13">
        <v>28.8</v>
      </c>
      <c r="F142" s="16" t="s">
        <v>9152</v>
      </c>
      <c r="G142" s="11"/>
      <c r="H142" s="2">
        <v>28.5</v>
      </c>
      <c r="I142" s="2">
        <f t="shared" si="9"/>
        <v>-0.300000000000001</v>
      </c>
      <c r="J142" s="1" t="b">
        <f t="shared" si="10"/>
        <v>1</v>
      </c>
      <c r="K142" s="1" t="b">
        <f t="shared" si="11"/>
        <v>1</v>
      </c>
      <c r="S142" s="13">
        <v>138</v>
      </c>
      <c r="T142" s="13" t="s">
        <v>2402</v>
      </c>
      <c r="U142" s="14" t="s">
        <v>2403</v>
      </c>
      <c r="V142" s="14" t="s">
        <v>228</v>
      </c>
      <c r="W142" s="14" t="s">
        <v>48</v>
      </c>
      <c r="X142" s="14" t="s">
        <v>49</v>
      </c>
      <c r="Y142" s="14" t="s">
        <v>6009</v>
      </c>
      <c r="Z142" s="13">
        <v>63.8</v>
      </c>
      <c r="AA142" s="28" t="s">
        <v>5883</v>
      </c>
      <c r="AB142" s="28" t="s">
        <v>5844</v>
      </c>
      <c r="AC142" s="31">
        <f>VLOOKUP(T142,[1]PWK!D$5:L$840,9,0)</f>
        <v>61.9</v>
      </c>
      <c r="AD142" s="32">
        <f t="shared" si="8"/>
        <v>-1.9</v>
      </c>
    </row>
    <row r="143" spans="1:30">
      <c r="A143" s="13">
        <v>139</v>
      </c>
      <c r="B143" s="13" t="s">
        <v>1047</v>
      </c>
      <c r="C143" s="14" t="s">
        <v>1048</v>
      </c>
      <c r="D143" s="15" t="s">
        <v>6200</v>
      </c>
      <c r="E143" s="13">
        <v>19.5</v>
      </c>
      <c r="F143" s="16" t="s">
        <v>9152</v>
      </c>
      <c r="G143" s="11"/>
      <c r="H143" s="2">
        <v>19.5</v>
      </c>
      <c r="I143" s="2">
        <f t="shared" si="9"/>
        <v>0</v>
      </c>
      <c r="J143" s="1" t="b">
        <f t="shared" si="10"/>
        <v>1</v>
      </c>
      <c r="K143" s="1" t="b">
        <f t="shared" si="11"/>
        <v>1</v>
      </c>
      <c r="S143" s="13">
        <v>139</v>
      </c>
      <c r="T143" s="13" t="s">
        <v>2734</v>
      </c>
      <c r="U143" s="14" t="s">
        <v>2735</v>
      </c>
      <c r="V143" s="14" t="s">
        <v>228</v>
      </c>
      <c r="W143" s="14" t="s">
        <v>48</v>
      </c>
      <c r="X143" s="14" t="s">
        <v>49</v>
      </c>
      <c r="Y143" s="14" t="s">
        <v>6010</v>
      </c>
      <c r="Z143" s="13">
        <v>62.2</v>
      </c>
      <c r="AA143" s="28" t="s">
        <v>5883</v>
      </c>
      <c r="AB143" s="28" t="s">
        <v>5844</v>
      </c>
      <c r="AC143" s="31">
        <f>VLOOKUP(T143,[1]PWK!D$5:L$840,9,0)</f>
        <v>62.9</v>
      </c>
      <c r="AD143" s="32">
        <f t="shared" si="8"/>
        <v>0.699999999999996</v>
      </c>
    </row>
    <row r="144" spans="1:30">
      <c r="A144" s="13">
        <v>140</v>
      </c>
      <c r="B144" s="13" t="s">
        <v>1072</v>
      </c>
      <c r="C144" s="14" t="s">
        <v>1073</v>
      </c>
      <c r="D144" s="15" t="s">
        <v>6722</v>
      </c>
      <c r="E144" s="13">
        <v>62.9</v>
      </c>
      <c r="F144" s="16" t="s">
        <v>9152</v>
      </c>
      <c r="G144" s="11"/>
      <c r="H144" s="2">
        <v>62.9</v>
      </c>
      <c r="I144" s="2">
        <f t="shared" si="9"/>
        <v>0</v>
      </c>
      <c r="J144" s="1" t="b">
        <f t="shared" si="10"/>
        <v>1</v>
      </c>
      <c r="K144" s="1" t="b">
        <f t="shared" si="11"/>
        <v>1</v>
      </c>
      <c r="S144" s="13">
        <v>140</v>
      </c>
      <c r="T144" s="13" t="s">
        <v>4319</v>
      </c>
      <c r="U144" s="14" t="s">
        <v>4320</v>
      </c>
      <c r="V144" s="14" t="s">
        <v>228</v>
      </c>
      <c r="W144" s="14" t="s">
        <v>48</v>
      </c>
      <c r="X144" s="14" t="s">
        <v>49</v>
      </c>
      <c r="Y144" s="14" t="s">
        <v>6011</v>
      </c>
      <c r="Z144" s="13">
        <v>62.2</v>
      </c>
      <c r="AA144" s="28" t="s">
        <v>5883</v>
      </c>
      <c r="AB144" s="28" t="s">
        <v>5844</v>
      </c>
      <c r="AC144" s="31">
        <f>VLOOKUP(T144,[1]PWK!D$5:L$840,9,0)</f>
        <v>62.2</v>
      </c>
      <c r="AD144" s="32">
        <f t="shared" si="8"/>
        <v>0</v>
      </c>
    </row>
    <row r="145" spans="1:30">
      <c r="A145" s="13">
        <v>141</v>
      </c>
      <c r="B145" s="13" t="s">
        <v>1059</v>
      </c>
      <c r="C145" s="14" t="s">
        <v>6113</v>
      </c>
      <c r="D145" s="15" t="s">
        <v>6114</v>
      </c>
      <c r="E145" s="13">
        <v>13.5</v>
      </c>
      <c r="F145" s="16" t="s">
        <v>9152</v>
      </c>
      <c r="G145" s="11"/>
      <c r="H145" s="2">
        <v>13.5</v>
      </c>
      <c r="I145" s="2">
        <f t="shared" si="9"/>
        <v>0</v>
      </c>
      <c r="J145" s="1" t="b">
        <f t="shared" si="10"/>
        <v>1</v>
      </c>
      <c r="K145" s="1" t="b">
        <f t="shared" si="11"/>
        <v>1</v>
      </c>
      <c r="S145" s="13">
        <v>141</v>
      </c>
      <c r="T145" s="13" t="s">
        <v>4536</v>
      </c>
      <c r="U145" s="14" t="s">
        <v>4537</v>
      </c>
      <c r="V145" s="14" t="s">
        <v>228</v>
      </c>
      <c r="W145" s="14" t="s">
        <v>48</v>
      </c>
      <c r="X145" s="14" t="s">
        <v>49</v>
      </c>
      <c r="Y145" s="14" t="s">
        <v>6012</v>
      </c>
      <c r="Z145" s="13">
        <v>61.8</v>
      </c>
      <c r="AA145" s="28" t="s">
        <v>5883</v>
      </c>
      <c r="AB145" s="28" t="s">
        <v>5844</v>
      </c>
      <c r="AC145" s="31">
        <f>VLOOKUP(T145,[1]PWK!D$5:L$840,9,0)</f>
        <v>62.5</v>
      </c>
      <c r="AD145" s="32">
        <f t="shared" si="8"/>
        <v>0.700000000000003</v>
      </c>
    </row>
    <row r="146" spans="1:30">
      <c r="A146" s="13">
        <v>142</v>
      </c>
      <c r="B146" s="13" t="s">
        <v>1065</v>
      </c>
      <c r="C146" s="14" t="s">
        <v>1066</v>
      </c>
      <c r="D146" s="15" t="s">
        <v>6585</v>
      </c>
      <c r="E146" s="13">
        <v>83.9</v>
      </c>
      <c r="F146" s="16" t="s">
        <v>9152</v>
      </c>
      <c r="G146" s="11"/>
      <c r="H146" s="2">
        <v>87</v>
      </c>
      <c r="I146" s="2">
        <f t="shared" si="9"/>
        <v>3.09999999999999</v>
      </c>
      <c r="J146" s="1" t="b">
        <f t="shared" si="10"/>
        <v>0</v>
      </c>
      <c r="K146" s="1" t="b">
        <f t="shared" si="11"/>
        <v>1</v>
      </c>
      <c r="S146" s="13">
        <v>142</v>
      </c>
      <c r="T146" s="13" t="s">
        <v>75</v>
      </c>
      <c r="U146" s="14" t="s">
        <v>77</v>
      </c>
      <c r="V146" s="14" t="s">
        <v>81</v>
      </c>
      <c r="W146" s="14" t="s">
        <v>48</v>
      </c>
      <c r="X146" s="14" t="s">
        <v>49</v>
      </c>
      <c r="Y146" s="14" t="s">
        <v>6013</v>
      </c>
      <c r="Z146" s="13">
        <v>59</v>
      </c>
      <c r="AA146" s="28" t="s">
        <v>5883</v>
      </c>
      <c r="AB146" s="28" t="s">
        <v>5844</v>
      </c>
      <c r="AC146" s="31">
        <f>VLOOKUP(T146,[1]PWK!D$5:L$840,9,0)</f>
        <v>57.7</v>
      </c>
      <c r="AD146" s="32">
        <f t="shared" si="8"/>
        <v>-1.3</v>
      </c>
    </row>
    <row r="147" spans="1:30">
      <c r="A147" s="13">
        <v>143</v>
      </c>
      <c r="B147" s="13" t="s">
        <v>1085</v>
      </c>
      <c r="C147" s="14" t="s">
        <v>1086</v>
      </c>
      <c r="D147" s="15" t="s">
        <v>5879</v>
      </c>
      <c r="E147" s="13">
        <v>53.9</v>
      </c>
      <c r="F147" s="16" t="s">
        <v>9152</v>
      </c>
      <c r="G147" s="11"/>
      <c r="H147" s="2">
        <v>56</v>
      </c>
      <c r="I147" s="2">
        <f t="shared" si="9"/>
        <v>2.1</v>
      </c>
      <c r="J147" s="1" t="b">
        <f t="shared" si="10"/>
        <v>0</v>
      </c>
      <c r="K147" s="1" t="b">
        <f t="shared" si="11"/>
        <v>1</v>
      </c>
      <c r="S147" s="13">
        <v>143</v>
      </c>
      <c r="T147" s="13" t="s">
        <v>5790</v>
      </c>
      <c r="U147" s="14" t="s">
        <v>5791</v>
      </c>
      <c r="V147" s="14" t="s">
        <v>81</v>
      </c>
      <c r="W147" s="14" t="s">
        <v>48</v>
      </c>
      <c r="X147" s="14" t="s">
        <v>49</v>
      </c>
      <c r="Y147" s="14" t="s">
        <v>6014</v>
      </c>
      <c r="Z147" s="13">
        <v>60.3</v>
      </c>
      <c r="AA147" s="28" t="s">
        <v>5883</v>
      </c>
      <c r="AB147" s="28" t="s">
        <v>5844</v>
      </c>
      <c r="AC147" s="31">
        <f>VLOOKUP(T147,[1]PWK!D$5:L$840,9,0)</f>
        <v>60.2</v>
      </c>
      <c r="AD147" s="32">
        <f t="shared" si="8"/>
        <v>-0.0999999999999943</v>
      </c>
    </row>
    <row r="148" spans="1:30">
      <c r="A148" s="13">
        <v>144</v>
      </c>
      <c r="B148" s="13" t="s">
        <v>1078</v>
      </c>
      <c r="C148" s="14" t="s">
        <v>1079</v>
      </c>
      <c r="D148" s="15" t="s">
        <v>6647</v>
      </c>
      <c r="E148" s="13">
        <v>67.1</v>
      </c>
      <c r="F148" s="16" t="s">
        <v>9152</v>
      </c>
      <c r="G148" s="11"/>
      <c r="H148" s="2">
        <v>67</v>
      </c>
      <c r="I148" s="2">
        <f t="shared" si="9"/>
        <v>-0.0999999999999943</v>
      </c>
      <c r="J148" s="1" t="b">
        <f t="shared" si="10"/>
        <v>1</v>
      </c>
      <c r="K148" s="1" t="b">
        <f t="shared" si="11"/>
        <v>1</v>
      </c>
      <c r="S148" s="13">
        <v>144</v>
      </c>
      <c r="T148" s="13" t="s">
        <v>1474</v>
      </c>
      <c r="U148" s="14" t="s">
        <v>1475</v>
      </c>
      <c r="V148" s="14" t="s">
        <v>81</v>
      </c>
      <c r="W148" s="14" t="s">
        <v>48</v>
      </c>
      <c r="X148" s="14" t="s">
        <v>49</v>
      </c>
      <c r="Y148" s="14" t="s">
        <v>6015</v>
      </c>
      <c r="Z148" s="13">
        <v>61</v>
      </c>
      <c r="AA148" s="28" t="s">
        <v>5883</v>
      </c>
      <c r="AB148" s="28" t="s">
        <v>5844</v>
      </c>
      <c r="AC148" s="31">
        <f>VLOOKUP(T148,[1]PWK!D$5:L$840,9,0)</f>
        <v>61</v>
      </c>
      <c r="AD148" s="32">
        <f t="shared" si="8"/>
        <v>0</v>
      </c>
    </row>
    <row r="149" spans="1:30">
      <c r="A149" s="13">
        <v>145</v>
      </c>
      <c r="B149" s="13" t="s">
        <v>1092</v>
      </c>
      <c r="C149" s="14" t="s">
        <v>335</v>
      </c>
      <c r="D149" s="15" t="s">
        <v>9176</v>
      </c>
      <c r="E149" s="13">
        <v>53.3</v>
      </c>
      <c r="F149" s="16" t="s">
        <v>9152</v>
      </c>
      <c r="G149" s="11"/>
      <c r="H149" s="2">
        <v>51</v>
      </c>
      <c r="I149" s="2">
        <f t="shared" si="9"/>
        <v>-2.3</v>
      </c>
      <c r="J149" s="1" t="b">
        <f t="shared" si="10"/>
        <v>1</v>
      </c>
      <c r="K149" s="1" t="b">
        <f t="shared" si="11"/>
        <v>0</v>
      </c>
      <c r="S149" s="13">
        <v>145</v>
      </c>
      <c r="T149" s="13" t="s">
        <v>4034</v>
      </c>
      <c r="U149" s="14" t="s">
        <v>4035</v>
      </c>
      <c r="V149" s="14" t="s">
        <v>81</v>
      </c>
      <c r="W149" s="14" t="s">
        <v>48</v>
      </c>
      <c r="X149" s="14" t="s">
        <v>49</v>
      </c>
      <c r="Y149" s="14" t="s">
        <v>6016</v>
      </c>
      <c r="Z149" s="13">
        <v>60.7</v>
      </c>
      <c r="AA149" s="28" t="s">
        <v>5883</v>
      </c>
      <c r="AB149" s="28" t="s">
        <v>5844</v>
      </c>
      <c r="AC149" s="31">
        <f>VLOOKUP(T149,[1]PWK!D$5:L$840,9,0)</f>
        <v>60.7</v>
      </c>
      <c r="AD149" s="32">
        <f t="shared" si="8"/>
        <v>0</v>
      </c>
    </row>
    <row r="150" spans="1:30">
      <c r="A150" s="13">
        <v>146</v>
      </c>
      <c r="B150" s="13" t="s">
        <v>1104</v>
      </c>
      <c r="C150" s="14" t="s">
        <v>1105</v>
      </c>
      <c r="D150" s="15" t="s">
        <v>6641</v>
      </c>
      <c r="E150" s="13">
        <v>67</v>
      </c>
      <c r="F150" s="16" t="s">
        <v>9152</v>
      </c>
      <c r="G150" s="11"/>
      <c r="H150" s="2">
        <v>67</v>
      </c>
      <c r="I150" s="2">
        <f t="shared" si="9"/>
        <v>0</v>
      </c>
      <c r="J150" s="1" t="b">
        <f t="shared" si="10"/>
        <v>1</v>
      </c>
      <c r="K150" s="1" t="b">
        <f t="shared" si="11"/>
        <v>1</v>
      </c>
      <c r="S150" s="13">
        <v>146</v>
      </c>
      <c r="T150" s="13" t="s">
        <v>622</v>
      </c>
      <c r="U150" s="14" t="s">
        <v>623</v>
      </c>
      <c r="V150" s="14" t="s">
        <v>3097</v>
      </c>
      <c r="W150" s="14" t="s">
        <v>48</v>
      </c>
      <c r="X150" s="14" t="s">
        <v>49</v>
      </c>
      <c r="Y150" s="14" t="s">
        <v>9161</v>
      </c>
      <c r="Z150" s="13">
        <v>61</v>
      </c>
      <c r="AA150" s="28" t="s">
        <v>5883</v>
      </c>
      <c r="AB150" s="28" t="s">
        <v>5844</v>
      </c>
      <c r="AC150" s="31">
        <f>VLOOKUP(T150,[1]PWK!D$5:L$840,9,0)</f>
        <v>61</v>
      </c>
      <c r="AD150" s="32">
        <f t="shared" si="8"/>
        <v>0</v>
      </c>
    </row>
    <row r="151" spans="1:30">
      <c r="A151" s="13">
        <v>147</v>
      </c>
      <c r="B151" s="13" t="s">
        <v>1124</v>
      </c>
      <c r="C151" s="14" t="s">
        <v>1125</v>
      </c>
      <c r="D151" s="15" t="s">
        <v>6802</v>
      </c>
      <c r="E151" s="13">
        <v>61.4</v>
      </c>
      <c r="F151" s="16" t="s">
        <v>9152</v>
      </c>
      <c r="G151" s="11"/>
      <c r="H151" s="2">
        <v>61.1</v>
      </c>
      <c r="I151" s="2">
        <f t="shared" si="9"/>
        <v>-0.299999999999997</v>
      </c>
      <c r="J151" s="1" t="b">
        <f t="shared" si="10"/>
        <v>1</v>
      </c>
      <c r="K151" s="1" t="b">
        <f t="shared" si="11"/>
        <v>1</v>
      </c>
      <c r="S151" s="13">
        <v>147</v>
      </c>
      <c r="T151" s="13" t="s">
        <v>641</v>
      </c>
      <c r="U151" s="14" t="s">
        <v>642</v>
      </c>
      <c r="V151" s="14" t="s">
        <v>3097</v>
      </c>
      <c r="W151" s="14" t="s">
        <v>48</v>
      </c>
      <c r="X151" s="14" t="s">
        <v>49</v>
      </c>
      <c r="Y151" s="14" t="s">
        <v>6017</v>
      </c>
      <c r="Z151" s="13">
        <v>60.8</v>
      </c>
      <c r="AA151" s="28" t="s">
        <v>5883</v>
      </c>
      <c r="AB151" s="28" t="s">
        <v>5844</v>
      </c>
      <c r="AC151" s="31">
        <f>VLOOKUP(T151,[1]PWK!D$5:L$840,9,0)</f>
        <v>60.3</v>
      </c>
      <c r="AD151" s="32">
        <f t="shared" si="8"/>
        <v>-0.5</v>
      </c>
    </row>
    <row r="152" spans="1:30">
      <c r="A152" s="13">
        <v>148</v>
      </c>
      <c r="B152" s="13" t="s">
        <v>1097</v>
      </c>
      <c r="C152" s="14" t="s">
        <v>1098</v>
      </c>
      <c r="D152" s="15" t="s">
        <v>6563</v>
      </c>
      <c r="E152" s="13">
        <v>48.4</v>
      </c>
      <c r="F152" s="16" t="s">
        <v>9152</v>
      </c>
      <c r="G152" s="11"/>
      <c r="H152" s="2">
        <v>48.4</v>
      </c>
      <c r="I152" s="2">
        <f t="shared" si="9"/>
        <v>0</v>
      </c>
      <c r="J152" s="1" t="b">
        <f t="shared" si="10"/>
        <v>1</v>
      </c>
      <c r="K152" s="1" t="b">
        <f t="shared" si="11"/>
        <v>1</v>
      </c>
      <c r="S152" s="13">
        <v>148</v>
      </c>
      <c r="T152" s="13" t="s">
        <v>1952</v>
      </c>
      <c r="U152" s="14" t="s">
        <v>1953</v>
      </c>
      <c r="V152" s="14" t="s">
        <v>3097</v>
      </c>
      <c r="W152" s="14" t="s">
        <v>48</v>
      </c>
      <c r="X152" s="14" t="s">
        <v>49</v>
      </c>
      <c r="Y152" s="14" t="s">
        <v>6018</v>
      </c>
      <c r="Z152" s="13">
        <v>58.5</v>
      </c>
      <c r="AA152" s="28" t="s">
        <v>5883</v>
      </c>
      <c r="AB152" s="28" t="s">
        <v>5844</v>
      </c>
      <c r="AC152" s="31">
        <f>VLOOKUP(T152,[1]PWK!D$5:L$840,9,0)</f>
        <v>61.7</v>
      </c>
      <c r="AD152" s="32">
        <f t="shared" si="8"/>
        <v>3.2</v>
      </c>
    </row>
    <row r="153" spans="1:30">
      <c r="A153" s="17">
        <v>149</v>
      </c>
      <c r="B153" s="13" t="s">
        <v>1130</v>
      </c>
      <c r="C153" s="14" t="s">
        <v>1131</v>
      </c>
      <c r="D153" s="15" t="s">
        <v>6750</v>
      </c>
      <c r="E153" s="13">
        <v>58.6</v>
      </c>
      <c r="F153" s="16" t="s">
        <v>9152</v>
      </c>
      <c r="G153" s="11"/>
      <c r="H153" s="2">
        <v>58.6</v>
      </c>
      <c r="I153" s="2">
        <f t="shared" si="9"/>
        <v>0</v>
      </c>
      <c r="J153" s="1" t="b">
        <f t="shared" si="10"/>
        <v>1</v>
      </c>
      <c r="K153" s="1" t="b">
        <f t="shared" si="11"/>
        <v>1</v>
      </c>
      <c r="S153" s="13">
        <v>149</v>
      </c>
      <c r="T153" s="13" t="s">
        <v>3096</v>
      </c>
      <c r="U153" s="14" t="s">
        <v>3097</v>
      </c>
      <c r="V153" s="14" t="s">
        <v>3097</v>
      </c>
      <c r="W153" s="14" t="s">
        <v>48</v>
      </c>
      <c r="X153" s="14" t="s">
        <v>49</v>
      </c>
      <c r="Y153" s="14" t="s">
        <v>6019</v>
      </c>
      <c r="Z153" s="13">
        <v>59.1</v>
      </c>
      <c r="AA153" s="28" t="s">
        <v>5883</v>
      </c>
      <c r="AB153" s="28" t="s">
        <v>5844</v>
      </c>
      <c r="AC153" s="31">
        <f>VLOOKUP(T153,[1]PWK!D$5:L$840,9,0)</f>
        <v>59.1</v>
      </c>
      <c r="AD153" s="32">
        <f t="shared" si="8"/>
        <v>0</v>
      </c>
    </row>
    <row r="154" spans="1:30">
      <c r="A154" s="13">
        <v>150</v>
      </c>
      <c r="B154" s="13" t="s">
        <v>1136</v>
      </c>
      <c r="C154" s="14" t="s">
        <v>1137</v>
      </c>
      <c r="D154" s="15" t="s">
        <v>6831</v>
      </c>
      <c r="E154" s="13">
        <v>60.4</v>
      </c>
      <c r="F154" s="16" t="s">
        <v>9152</v>
      </c>
      <c r="G154" s="11"/>
      <c r="H154" s="2">
        <v>60</v>
      </c>
      <c r="I154" s="2">
        <f t="shared" si="9"/>
        <v>-0.399999999999999</v>
      </c>
      <c r="J154" s="1" t="b">
        <f t="shared" si="10"/>
        <v>1</v>
      </c>
      <c r="K154" s="1" t="b">
        <f t="shared" si="11"/>
        <v>1</v>
      </c>
      <c r="S154" s="13">
        <v>150</v>
      </c>
      <c r="T154" s="13" t="s">
        <v>4040</v>
      </c>
      <c r="U154" s="14" t="s">
        <v>4041</v>
      </c>
      <c r="V154" s="14" t="s">
        <v>3097</v>
      </c>
      <c r="W154" s="14" t="s">
        <v>48</v>
      </c>
      <c r="X154" s="14" t="s">
        <v>49</v>
      </c>
      <c r="Y154" s="14" t="s">
        <v>6020</v>
      </c>
      <c r="Z154" s="13">
        <v>59.1</v>
      </c>
      <c r="AA154" s="28" t="s">
        <v>5883</v>
      </c>
      <c r="AB154" s="28" t="s">
        <v>5844</v>
      </c>
      <c r="AC154" s="31">
        <f>VLOOKUP(T154,[1]PWK!D$5:L$840,9,0)</f>
        <v>59</v>
      </c>
      <c r="AD154" s="32">
        <f t="shared" si="8"/>
        <v>-0.100000000000001</v>
      </c>
    </row>
    <row r="155" spans="1:30">
      <c r="A155" s="13">
        <v>151</v>
      </c>
      <c r="B155" s="13" t="s">
        <v>1110</v>
      </c>
      <c r="C155" s="14" t="s">
        <v>1111</v>
      </c>
      <c r="D155" s="15" t="s">
        <v>6315</v>
      </c>
      <c r="E155" s="13">
        <v>33.9</v>
      </c>
      <c r="F155" s="16" t="s">
        <v>9152</v>
      </c>
      <c r="G155" s="11"/>
      <c r="H155" s="2">
        <v>33.9</v>
      </c>
      <c r="I155" s="2">
        <f t="shared" si="9"/>
        <v>0</v>
      </c>
      <c r="J155" s="1" t="b">
        <f t="shared" si="10"/>
        <v>1</v>
      </c>
      <c r="K155" s="1" t="b">
        <f t="shared" si="11"/>
        <v>1</v>
      </c>
      <c r="S155" s="13">
        <v>151</v>
      </c>
      <c r="T155" s="13" t="s">
        <v>4760</v>
      </c>
      <c r="U155" s="14" t="s">
        <v>4761</v>
      </c>
      <c r="V155" s="14" t="s">
        <v>3097</v>
      </c>
      <c r="W155" s="14" t="s">
        <v>48</v>
      </c>
      <c r="X155" s="14" t="s">
        <v>49</v>
      </c>
      <c r="Y155" s="14" t="s">
        <v>6021</v>
      </c>
      <c r="Z155" s="13">
        <v>60</v>
      </c>
      <c r="AA155" s="28" t="s">
        <v>5883</v>
      </c>
      <c r="AB155" s="28" t="s">
        <v>5844</v>
      </c>
      <c r="AC155" s="31">
        <f>VLOOKUP(T155,[1]PWK!D$5:L$840,9,0)</f>
        <v>60</v>
      </c>
      <c r="AD155" s="32">
        <f t="shared" si="8"/>
        <v>0</v>
      </c>
    </row>
    <row r="156" spans="1:30">
      <c r="A156" s="13">
        <v>152</v>
      </c>
      <c r="B156" s="13" t="s">
        <v>6596</v>
      </c>
      <c r="C156" s="14" t="s">
        <v>6597</v>
      </c>
      <c r="D156" s="15" t="s">
        <v>6598</v>
      </c>
      <c r="E156" s="13">
        <v>68.5</v>
      </c>
      <c r="F156" s="16" t="s">
        <v>9152</v>
      </c>
      <c r="G156" s="11"/>
      <c r="H156" s="2">
        <v>68.5</v>
      </c>
      <c r="I156" s="2">
        <f t="shared" si="9"/>
        <v>0</v>
      </c>
      <c r="J156" s="1" t="b">
        <f t="shared" si="10"/>
        <v>1</v>
      </c>
      <c r="K156" s="1" t="b">
        <f t="shared" si="11"/>
        <v>1</v>
      </c>
      <c r="S156" s="13">
        <v>152</v>
      </c>
      <c r="T156" s="13" t="s">
        <v>1534</v>
      </c>
      <c r="U156" s="14" t="s">
        <v>1535</v>
      </c>
      <c r="V156" s="14" t="s">
        <v>1537</v>
      </c>
      <c r="W156" s="14" t="s">
        <v>48</v>
      </c>
      <c r="X156" s="14" t="s">
        <v>49</v>
      </c>
      <c r="Y156" s="14" t="s">
        <v>6022</v>
      </c>
      <c r="Z156" s="13">
        <v>55.8</v>
      </c>
      <c r="AA156" s="28" t="s">
        <v>5883</v>
      </c>
      <c r="AB156" s="28" t="s">
        <v>5844</v>
      </c>
      <c r="AC156" s="31">
        <f>VLOOKUP(T156,[1]PWK!D$5:L$840,9,0)</f>
        <v>55.8</v>
      </c>
      <c r="AD156" s="32">
        <f t="shared" si="8"/>
        <v>0</v>
      </c>
    </row>
    <row r="157" spans="1:30">
      <c r="A157" s="13">
        <v>153</v>
      </c>
      <c r="B157" s="13" t="s">
        <v>5748</v>
      </c>
      <c r="C157" s="14" t="s">
        <v>5749</v>
      </c>
      <c r="D157" s="15" t="s">
        <v>6196</v>
      </c>
      <c r="E157" s="13">
        <v>17.3</v>
      </c>
      <c r="F157" s="16" t="s">
        <v>9152</v>
      </c>
      <c r="G157" s="11"/>
      <c r="H157" s="2">
        <v>17.3</v>
      </c>
      <c r="I157" s="2">
        <f t="shared" si="9"/>
        <v>0</v>
      </c>
      <c r="J157" s="1" t="b">
        <f t="shared" si="10"/>
        <v>1</v>
      </c>
      <c r="K157" s="1" t="b">
        <f t="shared" si="11"/>
        <v>1</v>
      </c>
      <c r="S157" s="13">
        <v>153</v>
      </c>
      <c r="T157" s="13" t="s">
        <v>3809</v>
      </c>
      <c r="U157" s="14" t="s">
        <v>3810</v>
      </c>
      <c r="V157" s="14" t="s">
        <v>1537</v>
      </c>
      <c r="W157" s="14" t="s">
        <v>48</v>
      </c>
      <c r="X157" s="14" t="s">
        <v>49</v>
      </c>
      <c r="Y157" s="14" t="s">
        <v>6023</v>
      </c>
      <c r="Z157" s="13">
        <v>56.4</v>
      </c>
      <c r="AA157" s="28" t="s">
        <v>5883</v>
      </c>
      <c r="AB157" s="28" t="s">
        <v>5844</v>
      </c>
      <c r="AC157" s="31">
        <f>VLOOKUP(T157,[1]PWK!D$5:L$840,9,0)</f>
        <v>56.5</v>
      </c>
      <c r="AD157" s="32">
        <f t="shared" si="8"/>
        <v>0.100000000000001</v>
      </c>
    </row>
    <row r="158" spans="1:30">
      <c r="A158" s="13">
        <v>154</v>
      </c>
      <c r="B158" s="13" t="s">
        <v>1117</v>
      </c>
      <c r="C158" s="14" t="s">
        <v>1118</v>
      </c>
      <c r="D158" s="15" t="s">
        <v>6213</v>
      </c>
      <c r="E158" s="13">
        <v>9.7</v>
      </c>
      <c r="F158" s="16" t="s">
        <v>9152</v>
      </c>
      <c r="G158" s="11"/>
      <c r="H158" s="2">
        <v>9.7</v>
      </c>
      <c r="I158" s="2">
        <f t="shared" si="9"/>
        <v>0</v>
      </c>
      <c r="J158" s="1" t="b">
        <f t="shared" si="10"/>
        <v>1</v>
      </c>
      <c r="K158" s="1" t="b">
        <f t="shared" si="11"/>
        <v>1</v>
      </c>
      <c r="S158" s="13">
        <v>154</v>
      </c>
      <c r="T158" s="13" t="s">
        <v>3893</v>
      </c>
      <c r="U158" s="14" t="s">
        <v>3894</v>
      </c>
      <c r="V158" s="14" t="s">
        <v>1537</v>
      </c>
      <c r="W158" s="14" t="s">
        <v>48</v>
      </c>
      <c r="X158" s="14" t="s">
        <v>49</v>
      </c>
      <c r="Y158" s="14" t="s">
        <v>6024</v>
      </c>
      <c r="Z158" s="13">
        <v>55.9</v>
      </c>
      <c r="AA158" s="28" t="s">
        <v>5883</v>
      </c>
      <c r="AB158" s="28" t="s">
        <v>5844</v>
      </c>
      <c r="AC158" s="31">
        <f>VLOOKUP(T158,[1]PWK!D$5:L$840,9,0)</f>
        <v>55.9</v>
      </c>
      <c r="AD158" s="32">
        <f t="shared" si="8"/>
        <v>0</v>
      </c>
    </row>
    <row r="159" spans="1:30">
      <c r="A159" s="13">
        <v>155</v>
      </c>
      <c r="B159" s="13" t="s">
        <v>1333</v>
      </c>
      <c r="C159" s="14" t="s">
        <v>1334</v>
      </c>
      <c r="D159" s="15" t="s">
        <v>6442</v>
      </c>
      <c r="E159" s="13">
        <v>17.8</v>
      </c>
      <c r="F159" s="16" t="s">
        <v>9152</v>
      </c>
      <c r="G159" s="11"/>
      <c r="H159" s="2">
        <v>26.8</v>
      </c>
      <c r="I159" s="2">
        <f t="shared" si="9"/>
        <v>9</v>
      </c>
      <c r="J159" s="1" t="b">
        <f t="shared" si="10"/>
        <v>0</v>
      </c>
      <c r="K159" s="1" t="b">
        <f t="shared" si="11"/>
        <v>1</v>
      </c>
      <c r="S159" s="13">
        <v>155</v>
      </c>
      <c r="T159" s="13" t="s">
        <v>4387</v>
      </c>
      <c r="U159" s="14" t="s">
        <v>4388</v>
      </c>
      <c r="V159" s="14" t="s">
        <v>1537</v>
      </c>
      <c r="W159" s="14" t="s">
        <v>48</v>
      </c>
      <c r="X159" s="14" t="s">
        <v>49</v>
      </c>
      <c r="Y159" s="14" t="s">
        <v>6025</v>
      </c>
      <c r="Z159" s="13">
        <v>56.7</v>
      </c>
      <c r="AA159" s="28" t="s">
        <v>5883</v>
      </c>
      <c r="AB159" s="28" t="s">
        <v>5844</v>
      </c>
      <c r="AC159" s="31">
        <f>VLOOKUP(T159,[1]PWK!D$5:L$840,9,0)</f>
        <v>56.7</v>
      </c>
      <c r="AD159" s="32">
        <f t="shared" si="8"/>
        <v>0</v>
      </c>
    </row>
    <row r="160" spans="1:30">
      <c r="A160" s="13">
        <v>156</v>
      </c>
      <c r="B160" s="13" t="s">
        <v>204</v>
      </c>
      <c r="C160" s="14" t="s">
        <v>205</v>
      </c>
      <c r="D160" s="15" t="s">
        <v>6146</v>
      </c>
      <c r="E160" s="13">
        <v>27.6</v>
      </c>
      <c r="F160" s="16" t="s">
        <v>9152</v>
      </c>
      <c r="G160" s="11"/>
      <c r="H160" s="2">
        <v>27.6</v>
      </c>
      <c r="I160" s="2">
        <f t="shared" si="9"/>
        <v>0</v>
      </c>
      <c r="J160" s="1" t="b">
        <f t="shared" si="10"/>
        <v>1</v>
      </c>
      <c r="K160" s="1" t="b">
        <f t="shared" si="11"/>
        <v>1</v>
      </c>
      <c r="S160" s="13">
        <v>156</v>
      </c>
      <c r="T160" s="13" t="s">
        <v>4331</v>
      </c>
      <c r="U160" s="14" t="s">
        <v>4332</v>
      </c>
      <c r="V160" s="14" t="s">
        <v>4335</v>
      </c>
      <c r="W160" s="14" t="s">
        <v>48</v>
      </c>
      <c r="X160" s="14" t="s">
        <v>49</v>
      </c>
      <c r="Y160" s="14" t="s">
        <v>6026</v>
      </c>
      <c r="Z160" s="13">
        <v>61.9</v>
      </c>
      <c r="AA160" s="28" t="s">
        <v>5982</v>
      </c>
      <c r="AB160" s="28" t="s">
        <v>5844</v>
      </c>
      <c r="AC160" s="31">
        <f>VLOOKUP(T160,[1]PWK!D$5:L$840,9,0)</f>
        <v>61.9</v>
      </c>
      <c r="AD160" s="32">
        <f t="shared" si="8"/>
        <v>0</v>
      </c>
    </row>
    <row r="161" spans="1:30">
      <c r="A161" s="13">
        <v>157</v>
      </c>
      <c r="B161" s="13" t="s">
        <v>1157</v>
      </c>
      <c r="C161" s="14" t="s">
        <v>1158</v>
      </c>
      <c r="D161" s="15" t="s">
        <v>6779</v>
      </c>
      <c r="E161" s="13">
        <v>56.8</v>
      </c>
      <c r="F161" s="16" t="s">
        <v>9152</v>
      </c>
      <c r="G161" s="11"/>
      <c r="H161" s="2">
        <v>56.8</v>
      </c>
      <c r="I161" s="2">
        <f t="shared" si="9"/>
        <v>0</v>
      </c>
      <c r="J161" s="1" t="b">
        <f t="shared" si="10"/>
        <v>1</v>
      </c>
      <c r="K161" s="1" t="b">
        <f t="shared" si="11"/>
        <v>1</v>
      </c>
      <c r="S161" s="13">
        <v>157</v>
      </c>
      <c r="T161" s="13" t="s">
        <v>4778</v>
      </c>
      <c r="U161" s="14" t="s">
        <v>4779</v>
      </c>
      <c r="V161" s="14" t="s">
        <v>4335</v>
      </c>
      <c r="W161" s="14" t="s">
        <v>48</v>
      </c>
      <c r="X161" s="14" t="s">
        <v>49</v>
      </c>
      <c r="Y161" s="14" t="s">
        <v>6027</v>
      </c>
      <c r="Z161" s="13">
        <v>62.5</v>
      </c>
      <c r="AA161" s="28" t="s">
        <v>5982</v>
      </c>
      <c r="AB161" s="28" t="s">
        <v>5844</v>
      </c>
      <c r="AC161" s="31">
        <f>VLOOKUP(T161,[1]PWK!D$5:L$840,9,0)</f>
        <v>62.5</v>
      </c>
      <c r="AD161" s="32">
        <f t="shared" si="8"/>
        <v>0</v>
      </c>
    </row>
    <row r="162" spans="1:30">
      <c r="A162" s="13">
        <v>158</v>
      </c>
      <c r="B162" s="13" t="s">
        <v>1176</v>
      </c>
      <c r="C162" s="14" t="s">
        <v>1178</v>
      </c>
      <c r="D162" s="15" t="s">
        <v>9177</v>
      </c>
      <c r="E162" s="13">
        <v>60.7</v>
      </c>
      <c r="F162" s="16" t="s">
        <v>9152</v>
      </c>
      <c r="G162" s="11"/>
      <c r="H162" s="2">
        <v>59.9</v>
      </c>
      <c r="I162" s="2">
        <f t="shared" si="9"/>
        <v>-0.800000000000004</v>
      </c>
      <c r="J162" s="1" t="b">
        <f t="shared" si="10"/>
        <v>1</v>
      </c>
      <c r="K162" s="1" t="b">
        <f t="shared" si="11"/>
        <v>0</v>
      </c>
      <c r="S162" s="13">
        <v>158</v>
      </c>
      <c r="T162" s="13" t="s">
        <v>470</v>
      </c>
      <c r="U162" s="14" t="s">
        <v>471</v>
      </c>
      <c r="V162" s="14" t="s">
        <v>473</v>
      </c>
      <c r="W162" s="14" t="s">
        <v>48</v>
      </c>
      <c r="X162" s="14" t="s">
        <v>49</v>
      </c>
      <c r="Y162" s="14" t="s">
        <v>6028</v>
      </c>
      <c r="Z162" s="13">
        <v>65</v>
      </c>
      <c r="AA162" s="28" t="s">
        <v>5883</v>
      </c>
      <c r="AB162" s="28" t="s">
        <v>5844</v>
      </c>
      <c r="AC162" s="31">
        <f>VLOOKUP(T162,[1]PWK!D$5:L$840,9,0)</f>
        <v>65</v>
      </c>
      <c r="AD162" s="32">
        <f t="shared" si="8"/>
        <v>0</v>
      </c>
    </row>
    <row r="163" spans="1:30">
      <c r="A163" s="13">
        <v>159</v>
      </c>
      <c r="B163" s="13" t="s">
        <v>1142</v>
      </c>
      <c r="C163" s="14" t="s">
        <v>1143</v>
      </c>
      <c r="D163" s="15" t="s">
        <v>6569</v>
      </c>
      <c r="E163" s="13">
        <v>48.5</v>
      </c>
      <c r="F163" s="16" t="s">
        <v>9152</v>
      </c>
      <c r="G163" s="11"/>
      <c r="H163" s="2">
        <v>47.3</v>
      </c>
      <c r="I163" s="2">
        <f t="shared" si="9"/>
        <v>-1.2</v>
      </c>
      <c r="J163" s="1" t="b">
        <f t="shared" si="10"/>
        <v>1</v>
      </c>
      <c r="K163" s="1" t="b">
        <f t="shared" si="11"/>
        <v>0</v>
      </c>
      <c r="S163" s="13">
        <v>159</v>
      </c>
      <c r="T163" s="13" t="s">
        <v>675</v>
      </c>
      <c r="U163" s="14" t="s">
        <v>676</v>
      </c>
      <c r="V163" s="14" t="s">
        <v>473</v>
      </c>
      <c r="W163" s="14" t="s">
        <v>48</v>
      </c>
      <c r="X163" s="14" t="s">
        <v>49</v>
      </c>
      <c r="Y163" s="14" t="s">
        <v>6029</v>
      </c>
      <c r="Z163" s="13">
        <v>61.6</v>
      </c>
      <c r="AA163" s="28" t="s">
        <v>5883</v>
      </c>
      <c r="AB163" s="28" t="s">
        <v>5844</v>
      </c>
      <c r="AC163" s="31">
        <f>VLOOKUP(T163,[1]PWK!D$5:L$840,9,0)</f>
        <v>60.7</v>
      </c>
      <c r="AD163" s="32">
        <f t="shared" si="8"/>
        <v>-0.899999999999999</v>
      </c>
    </row>
    <row r="164" spans="1:30">
      <c r="A164" s="13">
        <v>160</v>
      </c>
      <c r="B164" s="13" t="s">
        <v>262</v>
      </c>
      <c r="C164" s="14" t="s">
        <v>263</v>
      </c>
      <c r="D164" s="15" t="s">
        <v>6479</v>
      </c>
      <c r="E164" s="13">
        <v>31.3</v>
      </c>
      <c r="F164" s="16" t="s">
        <v>9152</v>
      </c>
      <c r="G164" s="11"/>
      <c r="H164" s="2">
        <v>31.3</v>
      </c>
      <c r="I164" s="2">
        <f t="shared" si="9"/>
        <v>0</v>
      </c>
      <c r="J164" s="1" t="b">
        <f t="shared" si="10"/>
        <v>1</v>
      </c>
      <c r="K164" s="1" t="b">
        <f t="shared" si="11"/>
        <v>1</v>
      </c>
      <c r="S164" s="13">
        <v>160</v>
      </c>
      <c r="T164" s="13" t="s">
        <v>928</v>
      </c>
      <c r="U164" s="14" t="s">
        <v>929</v>
      </c>
      <c r="V164" s="14" t="s">
        <v>473</v>
      </c>
      <c r="W164" s="14" t="s">
        <v>48</v>
      </c>
      <c r="X164" s="14" t="s">
        <v>49</v>
      </c>
      <c r="Y164" s="14" t="s">
        <v>6030</v>
      </c>
      <c r="Z164" s="13">
        <v>61.7</v>
      </c>
      <c r="AA164" s="28" t="s">
        <v>5883</v>
      </c>
      <c r="AB164" s="28" t="s">
        <v>5844</v>
      </c>
      <c r="AC164" s="31">
        <f>VLOOKUP(T164,[1]PWK!D$5:L$840,9,0)</f>
        <v>61.2</v>
      </c>
      <c r="AD164" s="32">
        <f t="shared" si="8"/>
        <v>-0.5</v>
      </c>
    </row>
    <row r="165" spans="1:30">
      <c r="A165" s="13">
        <v>161</v>
      </c>
      <c r="B165" s="13" t="s">
        <v>1150</v>
      </c>
      <c r="C165" s="14" t="s">
        <v>1151</v>
      </c>
      <c r="D165" s="15" t="s">
        <v>6441</v>
      </c>
      <c r="E165" s="13">
        <v>18.6</v>
      </c>
      <c r="F165" s="16" t="s">
        <v>9152</v>
      </c>
      <c r="G165" s="11"/>
      <c r="H165" s="2">
        <v>18.6</v>
      </c>
      <c r="I165" s="2">
        <f t="shared" si="9"/>
        <v>0</v>
      </c>
      <c r="J165" s="1" t="b">
        <f t="shared" si="10"/>
        <v>1</v>
      </c>
      <c r="K165" s="1" t="b">
        <f t="shared" si="11"/>
        <v>1</v>
      </c>
      <c r="S165" s="13">
        <v>161</v>
      </c>
      <c r="T165" s="13" t="s">
        <v>1176</v>
      </c>
      <c r="U165" s="14" t="s">
        <v>1178</v>
      </c>
      <c r="V165" s="14" t="s">
        <v>473</v>
      </c>
      <c r="W165" s="14" t="s">
        <v>48</v>
      </c>
      <c r="X165" s="14" t="s">
        <v>49</v>
      </c>
      <c r="Y165" s="14" t="s">
        <v>6031</v>
      </c>
      <c r="Z165" s="13">
        <v>62.9</v>
      </c>
      <c r="AA165" s="28" t="s">
        <v>5883</v>
      </c>
      <c r="AB165" s="28" t="s">
        <v>5844</v>
      </c>
      <c r="AC165" s="31">
        <f>VLOOKUP(T165,[1]PWK!D$5:L$840,9,0)</f>
        <v>61.9</v>
      </c>
      <c r="AD165" s="32">
        <f t="shared" si="8"/>
        <v>-1</v>
      </c>
    </row>
    <row r="166" spans="1:30">
      <c r="A166" s="13">
        <v>162</v>
      </c>
      <c r="B166" s="13" t="s">
        <v>1163</v>
      </c>
      <c r="C166" s="14" t="s">
        <v>1164</v>
      </c>
      <c r="D166" s="15" t="s">
        <v>6576</v>
      </c>
      <c r="E166" s="13">
        <v>48.2</v>
      </c>
      <c r="F166" s="16" t="s">
        <v>9152</v>
      </c>
      <c r="G166" s="11"/>
      <c r="H166" s="2">
        <v>48.2</v>
      </c>
      <c r="I166" s="2">
        <f t="shared" si="9"/>
        <v>0</v>
      </c>
      <c r="J166" s="1" t="b">
        <f t="shared" si="10"/>
        <v>1</v>
      </c>
      <c r="K166" s="1" t="b">
        <f t="shared" si="11"/>
        <v>1</v>
      </c>
      <c r="S166" s="13">
        <v>162</v>
      </c>
      <c r="T166" s="13" t="s">
        <v>1191</v>
      </c>
      <c r="U166" s="14" t="s">
        <v>1192</v>
      </c>
      <c r="V166" s="14" t="s">
        <v>473</v>
      </c>
      <c r="W166" s="14" t="s">
        <v>48</v>
      </c>
      <c r="X166" s="14" t="s">
        <v>49</v>
      </c>
      <c r="Y166" s="14" t="s">
        <v>6032</v>
      </c>
      <c r="Z166" s="13">
        <v>61</v>
      </c>
      <c r="AA166" s="28" t="s">
        <v>5883</v>
      </c>
      <c r="AB166" s="28" t="s">
        <v>5844</v>
      </c>
      <c r="AC166" s="31">
        <f>VLOOKUP(T166,[1]PWK!D$5:L$840,9,0)</f>
        <v>60</v>
      </c>
      <c r="AD166" s="32">
        <f t="shared" si="8"/>
        <v>-1</v>
      </c>
    </row>
    <row r="167" spans="1:30">
      <c r="A167" s="13">
        <v>163</v>
      </c>
      <c r="B167" s="13" t="s">
        <v>1191</v>
      </c>
      <c r="C167" s="14" t="s">
        <v>1192</v>
      </c>
      <c r="D167" s="15" t="s">
        <v>9178</v>
      </c>
      <c r="E167" s="13">
        <v>58.8</v>
      </c>
      <c r="F167" s="16" t="s">
        <v>9152</v>
      </c>
      <c r="G167" s="11"/>
      <c r="H167" s="2">
        <v>58.9</v>
      </c>
      <c r="I167" s="2">
        <f t="shared" si="9"/>
        <v>0.100000000000001</v>
      </c>
      <c r="J167" s="1" t="b">
        <f t="shared" si="10"/>
        <v>1</v>
      </c>
      <c r="K167" s="1" t="b">
        <f t="shared" si="11"/>
        <v>1</v>
      </c>
      <c r="S167" s="13">
        <v>163</v>
      </c>
      <c r="T167" s="13" t="s">
        <v>1668</v>
      </c>
      <c r="U167" s="14" t="s">
        <v>1669</v>
      </c>
      <c r="V167" s="14" t="s">
        <v>473</v>
      </c>
      <c r="W167" s="14" t="s">
        <v>48</v>
      </c>
      <c r="X167" s="14" t="s">
        <v>49</v>
      </c>
      <c r="Y167" s="14" t="s">
        <v>6033</v>
      </c>
      <c r="Z167" s="13">
        <v>61.9</v>
      </c>
      <c r="AA167" s="28" t="s">
        <v>5883</v>
      </c>
      <c r="AB167" s="28" t="s">
        <v>5844</v>
      </c>
      <c r="AC167" s="31">
        <f>VLOOKUP(T167,[1]PWK!D$5:L$840,9,0)</f>
        <v>60.1</v>
      </c>
      <c r="AD167" s="32">
        <f t="shared" si="8"/>
        <v>-1.8</v>
      </c>
    </row>
    <row r="168" spans="1:30">
      <c r="A168" s="17">
        <v>164</v>
      </c>
      <c r="B168" s="13" t="s">
        <v>1169</v>
      </c>
      <c r="C168" s="14" t="s">
        <v>1170</v>
      </c>
      <c r="D168" s="15" t="s">
        <v>6468</v>
      </c>
      <c r="E168" s="13">
        <v>39.5</v>
      </c>
      <c r="F168" s="16" t="s">
        <v>9152</v>
      </c>
      <c r="G168" s="11"/>
      <c r="H168" s="2">
        <v>40.9</v>
      </c>
      <c r="I168" s="2">
        <f t="shared" si="9"/>
        <v>1.4</v>
      </c>
      <c r="J168" s="1" t="b">
        <f t="shared" si="10"/>
        <v>0</v>
      </c>
      <c r="K168" s="1" t="b">
        <f t="shared" si="11"/>
        <v>1</v>
      </c>
      <c r="S168" s="13">
        <v>164</v>
      </c>
      <c r="T168" s="13" t="s">
        <v>1724</v>
      </c>
      <c r="U168" s="14" t="s">
        <v>1725</v>
      </c>
      <c r="V168" s="14" t="s">
        <v>473</v>
      </c>
      <c r="W168" s="14" t="s">
        <v>48</v>
      </c>
      <c r="X168" s="14" t="s">
        <v>49</v>
      </c>
      <c r="Y168" s="14" t="s">
        <v>6034</v>
      </c>
      <c r="Z168" s="13">
        <v>62.7</v>
      </c>
      <c r="AA168" s="28" t="s">
        <v>5883</v>
      </c>
      <c r="AB168" s="28" t="s">
        <v>5844</v>
      </c>
      <c r="AC168" s="31">
        <f>VLOOKUP(T168,[1]PWK!D$5:L$840,9,0)</f>
        <v>60.9</v>
      </c>
      <c r="AD168" s="32">
        <f t="shared" si="8"/>
        <v>-1.8</v>
      </c>
    </row>
    <row r="169" spans="1:30">
      <c r="A169" s="13">
        <v>165</v>
      </c>
      <c r="B169" s="13" t="s">
        <v>1183</v>
      </c>
      <c r="C169" s="14" t="s">
        <v>1185</v>
      </c>
      <c r="D169" s="15" t="s">
        <v>6142</v>
      </c>
      <c r="E169" s="13">
        <v>40.5</v>
      </c>
      <c r="F169" s="16" t="s">
        <v>9152</v>
      </c>
      <c r="G169" s="11"/>
      <c r="H169" s="2">
        <v>40.5</v>
      </c>
      <c r="I169" s="2">
        <f t="shared" si="9"/>
        <v>0</v>
      </c>
      <c r="J169" s="1" t="b">
        <f t="shared" si="10"/>
        <v>1</v>
      </c>
      <c r="K169" s="1" t="b">
        <f t="shared" si="11"/>
        <v>1</v>
      </c>
      <c r="S169" s="13">
        <v>165</v>
      </c>
      <c r="T169" s="13" t="s">
        <v>2747</v>
      </c>
      <c r="U169" s="14" t="s">
        <v>2748</v>
      </c>
      <c r="V169" s="14" t="s">
        <v>473</v>
      </c>
      <c r="W169" s="14" t="s">
        <v>48</v>
      </c>
      <c r="X169" s="14" t="s">
        <v>49</v>
      </c>
      <c r="Y169" s="14" t="s">
        <v>6035</v>
      </c>
      <c r="Z169" s="13">
        <v>61.5</v>
      </c>
      <c r="AA169" s="28" t="s">
        <v>5883</v>
      </c>
      <c r="AB169" s="28" t="s">
        <v>5844</v>
      </c>
      <c r="AC169" s="31">
        <f>VLOOKUP(T169,[1]PWK!D$5:L$840,9,0)</f>
        <v>59.7</v>
      </c>
      <c r="AD169" s="32">
        <f t="shared" si="8"/>
        <v>-1.8</v>
      </c>
    </row>
    <row r="170" spans="1:30">
      <c r="A170" s="13">
        <v>166</v>
      </c>
      <c r="B170" s="13" t="s">
        <v>1219</v>
      </c>
      <c r="C170" s="14" t="s">
        <v>1220</v>
      </c>
      <c r="D170" s="15" t="s">
        <v>9179</v>
      </c>
      <c r="E170" s="13">
        <v>53.6</v>
      </c>
      <c r="F170" s="16" t="s">
        <v>9152</v>
      </c>
      <c r="G170" s="11"/>
      <c r="H170" s="2">
        <v>53.6</v>
      </c>
      <c r="I170" s="2">
        <f t="shared" si="9"/>
        <v>0</v>
      </c>
      <c r="J170" s="1" t="b">
        <f t="shared" si="10"/>
        <v>1</v>
      </c>
      <c r="K170" s="1" t="b">
        <f t="shared" si="11"/>
        <v>1</v>
      </c>
      <c r="S170" s="13">
        <v>166</v>
      </c>
      <c r="T170" s="13" t="s">
        <v>2908</v>
      </c>
      <c r="U170" s="14" t="s">
        <v>2909</v>
      </c>
      <c r="V170" s="14" t="s">
        <v>473</v>
      </c>
      <c r="W170" s="14" t="s">
        <v>48</v>
      </c>
      <c r="X170" s="14" t="s">
        <v>49</v>
      </c>
      <c r="Y170" s="14" t="s">
        <v>6036</v>
      </c>
      <c r="Z170" s="13">
        <v>61.6</v>
      </c>
      <c r="AA170" s="28" t="s">
        <v>5883</v>
      </c>
      <c r="AB170" s="28" t="s">
        <v>5844</v>
      </c>
      <c r="AC170" s="31">
        <f>VLOOKUP(T170,[1]PWK!D$5:L$840,9,0)</f>
        <v>61.6</v>
      </c>
      <c r="AD170" s="32">
        <f t="shared" si="8"/>
        <v>0</v>
      </c>
    </row>
    <row r="171" spans="1:30">
      <c r="A171" s="13">
        <v>167</v>
      </c>
      <c r="B171" s="13" t="s">
        <v>1197</v>
      </c>
      <c r="C171" s="14" t="s">
        <v>1198</v>
      </c>
      <c r="D171" s="15" t="s">
        <v>6605</v>
      </c>
      <c r="E171" s="13">
        <v>63.8</v>
      </c>
      <c r="F171" s="16" t="s">
        <v>9152</v>
      </c>
      <c r="G171" s="11"/>
      <c r="H171" s="2">
        <v>63.5</v>
      </c>
      <c r="I171" s="2">
        <f t="shared" si="9"/>
        <v>-0.299999999999997</v>
      </c>
      <c r="J171" s="1" t="b">
        <f t="shared" si="10"/>
        <v>1</v>
      </c>
      <c r="K171" s="1" t="b">
        <f t="shared" si="11"/>
        <v>1</v>
      </c>
      <c r="S171" s="13">
        <v>167</v>
      </c>
      <c r="T171" s="13" t="s">
        <v>381</v>
      </c>
      <c r="U171" s="14" t="s">
        <v>382</v>
      </c>
      <c r="V171" s="14" t="s">
        <v>384</v>
      </c>
      <c r="W171" s="14" t="s">
        <v>48</v>
      </c>
      <c r="X171" s="14" t="s">
        <v>49</v>
      </c>
      <c r="Y171" s="14" t="s">
        <v>6037</v>
      </c>
      <c r="Z171" s="13">
        <v>56.5</v>
      </c>
      <c r="AA171" s="28" t="s">
        <v>5883</v>
      </c>
      <c r="AB171" s="28" t="s">
        <v>5844</v>
      </c>
      <c r="AC171" s="31">
        <f>VLOOKUP(T171,[1]PWK!D$5:L$840,9,0)</f>
        <v>56.5</v>
      </c>
      <c r="AD171" s="32">
        <f t="shared" si="8"/>
        <v>0</v>
      </c>
    </row>
    <row r="172" spans="1:30">
      <c r="A172" s="13">
        <v>168</v>
      </c>
      <c r="B172" s="13" t="s">
        <v>1204</v>
      </c>
      <c r="C172" s="14" t="s">
        <v>1205</v>
      </c>
      <c r="D172" s="15" t="s">
        <v>6348</v>
      </c>
      <c r="E172" s="13">
        <v>36.5</v>
      </c>
      <c r="F172" s="16" t="s">
        <v>9152</v>
      </c>
      <c r="G172" s="11"/>
      <c r="H172" s="2">
        <v>36.5</v>
      </c>
      <c r="I172" s="2">
        <f t="shared" si="9"/>
        <v>0</v>
      </c>
      <c r="J172" s="1" t="b">
        <f t="shared" si="10"/>
        <v>1</v>
      </c>
      <c r="K172" s="1" t="b">
        <f t="shared" si="11"/>
        <v>1</v>
      </c>
      <c r="S172" s="13">
        <v>168</v>
      </c>
      <c r="T172" s="13" t="s">
        <v>6038</v>
      </c>
      <c r="U172" s="14" t="s">
        <v>6039</v>
      </c>
      <c r="V172" s="14" t="s">
        <v>384</v>
      </c>
      <c r="W172" s="14" t="s">
        <v>48</v>
      </c>
      <c r="X172" s="14" t="s">
        <v>49</v>
      </c>
      <c r="Y172" s="14" t="s">
        <v>6022</v>
      </c>
      <c r="Z172" s="13">
        <v>55.9</v>
      </c>
      <c r="AA172" s="28" t="s">
        <v>5883</v>
      </c>
      <c r="AB172" s="28" t="s">
        <v>5844</v>
      </c>
      <c r="AC172" s="31">
        <f>VLOOKUP(T172,[1]PWK!D$5:L$840,9,0)</f>
        <v>55.8</v>
      </c>
      <c r="AD172" s="32">
        <f t="shared" si="8"/>
        <v>-0.100000000000001</v>
      </c>
    </row>
    <row r="173" spans="1:30">
      <c r="A173" s="13">
        <v>169</v>
      </c>
      <c r="B173" s="13" t="s">
        <v>232</v>
      </c>
      <c r="C173" s="14" t="s">
        <v>233</v>
      </c>
      <c r="D173" s="15" t="s">
        <v>6513</v>
      </c>
      <c r="E173" s="13">
        <v>64.5</v>
      </c>
      <c r="F173" s="16" t="s">
        <v>9152</v>
      </c>
      <c r="G173" s="11"/>
      <c r="H173" s="2">
        <v>64.6</v>
      </c>
      <c r="I173" s="2">
        <f t="shared" si="9"/>
        <v>0.0999999999999943</v>
      </c>
      <c r="J173" s="1" t="b">
        <f t="shared" si="10"/>
        <v>1</v>
      </c>
      <c r="K173" s="1" t="b">
        <f t="shared" si="11"/>
        <v>1</v>
      </c>
      <c r="S173" s="13">
        <v>169</v>
      </c>
      <c r="T173" s="13" t="s">
        <v>1606</v>
      </c>
      <c r="U173" s="14" t="s">
        <v>1607</v>
      </c>
      <c r="V173" s="14" t="s">
        <v>384</v>
      </c>
      <c r="W173" s="14" t="s">
        <v>48</v>
      </c>
      <c r="X173" s="14" t="s">
        <v>49</v>
      </c>
      <c r="Y173" s="14" t="s">
        <v>6040</v>
      </c>
      <c r="Z173" s="13">
        <v>58.2</v>
      </c>
      <c r="AA173" s="28" t="s">
        <v>5883</v>
      </c>
      <c r="AB173" s="28" t="s">
        <v>5844</v>
      </c>
      <c r="AC173" s="31">
        <f>VLOOKUP(T173,[1]PWK!D$5:L$840,9,0)</f>
        <v>56.8</v>
      </c>
      <c r="AD173" s="32">
        <f t="shared" si="8"/>
        <v>-1.40000000000001</v>
      </c>
    </row>
    <row r="174" spans="1:30">
      <c r="A174" s="13">
        <v>170</v>
      </c>
      <c r="B174" s="13" t="s">
        <v>1210</v>
      </c>
      <c r="C174" s="14" t="s">
        <v>1212</v>
      </c>
      <c r="D174" s="15" t="s">
        <v>6276</v>
      </c>
      <c r="E174" s="13">
        <v>52.5</v>
      </c>
      <c r="F174" s="16" t="s">
        <v>9152</v>
      </c>
      <c r="G174" s="11"/>
      <c r="H174" s="2">
        <v>51.9</v>
      </c>
      <c r="I174" s="2">
        <f t="shared" si="9"/>
        <v>-0.600000000000001</v>
      </c>
      <c r="J174" s="1" t="b">
        <f t="shared" si="10"/>
        <v>1</v>
      </c>
      <c r="K174" s="1" t="b">
        <f t="shared" si="11"/>
        <v>0</v>
      </c>
      <c r="S174" s="13">
        <v>170</v>
      </c>
      <c r="T174" s="13" t="s">
        <v>1744</v>
      </c>
      <c r="U174" s="14" t="s">
        <v>1745</v>
      </c>
      <c r="V174" s="14" t="s">
        <v>384</v>
      </c>
      <c r="W174" s="14" t="s">
        <v>48</v>
      </c>
      <c r="X174" s="14" t="s">
        <v>49</v>
      </c>
      <c r="Y174" s="14" t="s">
        <v>6041</v>
      </c>
      <c r="Z174" s="13">
        <v>59</v>
      </c>
      <c r="AA174" s="28" t="s">
        <v>5883</v>
      </c>
      <c r="AB174" s="28" t="s">
        <v>5844</v>
      </c>
      <c r="AC174" s="31">
        <f>VLOOKUP(T174,[1]PWK!D$5:L$840,9,0)</f>
        <v>55.7</v>
      </c>
      <c r="AD174" s="32">
        <f t="shared" si="8"/>
        <v>-3.3</v>
      </c>
    </row>
    <row r="175" spans="1:30">
      <c r="A175" s="13">
        <v>171</v>
      </c>
      <c r="B175" s="13" t="s">
        <v>388</v>
      </c>
      <c r="C175" s="14" t="s">
        <v>389</v>
      </c>
      <c r="D175" s="15" t="s">
        <v>5945</v>
      </c>
      <c r="E175" s="13">
        <v>55.3</v>
      </c>
      <c r="F175" s="16" t="s">
        <v>9152</v>
      </c>
      <c r="G175" s="11"/>
      <c r="H175" s="2">
        <v>53</v>
      </c>
      <c r="I175" s="2">
        <f t="shared" si="9"/>
        <v>-2.3</v>
      </c>
      <c r="J175" s="1" t="b">
        <f t="shared" si="10"/>
        <v>1</v>
      </c>
      <c r="K175" s="1" t="b">
        <f t="shared" si="11"/>
        <v>0</v>
      </c>
      <c r="S175" s="13">
        <v>171</v>
      </c>
      <c r="T175" s="13" t="s">
        <v>1808</v>
      </c>
      <c r="U175" s="14" t="s">
        <v>1809</v>
      </c>
      <c r="V175" s="14" t="s">
        <v>384</v>
      </c>
      <c r="W175" s="14" t="s">
        <v>48</v>
      </c>
      <c r="X175" s="14" t="s">
        <v>49</v>
      </c>
      <c r="Y175" s="14" t="s">
        <v>6042</v>
      </c>
      <c r="Z175" s="13">
        <v>59.4</v>
      </c>
      <c r="AA175" s="28" t="s">
        <v>5883</v>
      </c>
      <c r="AB175" s="28" t="s">
        <v>5844</v>
      </c>
      <c r="AC175" s="31">
        <f>VLOOKUP(T175,[1]PWK!D$5:L$840,9,0)</f>
        <v>56.4</v>
      </c>
      <c r="AD175" s="32">
        <f t="shared" si="8"/>
        <v>-3</v>
      </c>
    </row>
    <row r="176" spans="1:30">
      <c r="A176" s="13">
        <v>172</v>
      </c>
      <c r="B176" s="13" t="s">
        <v>1238</v>
      </c>
      <c r="C176" s="14" t="s">
        <v>1239</v>
      </c>
      <c r="D176" s="15" t="s">
        <v>6700</v>
      </c>
      <c r="E176" s="13">
        <v>66.5</v>
      </c>
      <c r="F176" s="16" t="s">
        <v>9152</v>
      </c>
      <c r="G176" s="11"/>
      <c r="H176" s="2">
        <v>66.5</v>
      </c>
      <c r="I176" s="2">
        <f t="shared" si="9"/>
        <v>0</v>
      </c>
      <c r="J176" s="1" t="b">
        <f t="shared" si="10"/>
        <v>1</v>
      </c>
      <c r="K176" s="1" t="b">
        <f t="shared" si="11"/>
        <v>1</v>
      </c>
      <c r="S176" s="13">
        <v>172</v>
      </c>
      <c r="T176" s="13" t="s">
        <v>2338</v>
      </c>
      <c r="U176" s="14" t="s">
        <v>2339</v>
      </c>
      <c r="V176" s="14" t="s">
        <v>384</v>
      </c>
      <c r="W176" s="14" t="s">
        <v>48</v>
      </c>
      <c r="X176" s="14" t="s">
        <v>49</v>
      </c>
      <c r="Y176" s="14" t="s">
        <v>6043</v>
      </c>
      <c r="Z176" s="13">
        <v>55.4</v>
      </c>
      <c r="AA176" s="28" t="s">
        <v>5883</v>
      </c>
      <c r="AB176" s="28" t="s">
        <v>5844</v>
      </c>
      <c r="AC176" s="31">
        <f>VLOOKUP(T176,[1]PWK!D$5:L$840,9,0)</f>
        <v>55.4</v>
      </c>
      <c r="AD176" s="32">
        <f t="shared" si="8"/>
        <v>0</v>
      </c>
    </row>
    <row r="177" spans="1:30">
      <c r="A177" s="13">
        <v>173</v>
      </c>
      <c r="B177" s="13" t="s">
        <v>6038</v>
      </c>
      <c r="C177" s="14" t="s">
        <v>6039</v>
      </c>
      <c r="D177" s="15" t="s">
        <v>9180</v>
      </c>
      <c r="E177" s="13">
        <v>55.9</v>
      </c>
      <c r="F177" s="16" t="s">
        <v>9152</v>
      </c>
      <c r="G177" s="11"/>
      <c r="H177" s="2">
        <v>54.2</v>
      </c>
      <c r="I177" s="2">
        <f t="shared" si="9"/>
        <v>-1.7</v>
      </c>
      <c r="J177" s="1" t="b">
        <f t="shared" si="10"/>
        <v>1</v>
      </c>
      <c r="K177" s="1" t="b">
        <f t="shared" si="11"/>
        <v>0</v>
      </c>
      <c r="S177" s="13">
        <v>173</v>
      </c>
      <c r="T177" s="13" t="s">
        <v>4232</v>
      </c>
      <c r="U177" s="14" t="s">
        <v>4233</v>
      </c>
      <c r="V177" s="14" t="s">
        <v>384</v>
      </c>
      <c r="W177" s="14" t="s">
        <v>48</v>
      </c>
      <c r="X177" s="14" t="s">
        <v>49</v>
      </c>
      <c r="Y177" s="14" t="s">
        <v>6044</v>
      </c>
      <c r="Z177" s="13">
        <v>56.6</v>
      </c>
      <c r="AA177" s="28" t="s">
        <v>5883</v>
      </c>
      <c r="AB177" s="28" t="s">
        <v>5844</v>
      </c>
      <c r="AC177" s="31">
        <f>VLOOKUP(T177,[1]PWK!D$5:L$840,9,0)</f>
        <v>56.7</v>
      </c>
      <c r="AD177" s="32">
        <f t="shared" si="8"/>
        <v>0.100000000000001</v>
      </c>
    </row>
    <row r="178" spans="1:30">
      <c r="A178" s="13">
        <v>174</v>
      </c>
      <c r="B178" s="13" t="s">
        <v>1277</v>
      </c>
      <c r="C178" s="14" t="s">
        <v>1278</v>
      </c>
      <c r="D178" s="15" t="s">
        <v>5948</v>
      </c>
      <c r="E178" s="13">
        <v>51.3</v>
      </c>
      <c r="F178" s="16" t="s">
        <v>9152</v>
      </c>
      <c r="G178" s="11"/>
      <c r="H178" s="2">
        <v>51.2</v>
      </c>
      <c r="I178" s="2">
        <f t="shared" si="9"/>
        <v>-0.0999999999999943</v>
      </c>
      <c r="J178" s="1" t="b">
        <f t="shared" si="10"/>
        <v>1</v>
      </c>
      <c r="K178" s="1" t="b">
        <f t="shared" si="11"/>
        <v>1</v>
      </c>
      <c r="S178" s="13">
        <v>174</v>
      </c>
      <c r="T178" s="13" t="s">
        <v>4611</v>
      </c>
      <c r="U178" s="14" t="s">
        <v>4612</v>
      </c>
      <c r="V178" s="14" t="s">
        <v>384</v>
      </c>
      <c r="W178" s="14" t="s">
        <v>48</v>
      </c>
      <c r="X178" s="14" t="s">
        <v>49</v>
      </c>
      <c r="Y178" s="14" t="s">
        <v>6045</v>
      </c>
      <c r="Z178" s="13">
        <v>57.1</v>
      </c>
      <c r="AA178" s="28" t="s">
        <v>5883</v>
      </c>
      <c r="AB178" s="28" t="s">
        <v>5844</v>
      </c>
      <c r="AC178" s="31">
        <f>VLOOKUP(T178,[1]PWK!D$5:L$840,9,0)</f>
        <v>55.5</v>
      </c>
      <c r="AD178" s="32">
        <f t="shared" si="8"/>
        <v>-1.6</v>
      </c>
    </row>
    <row r="179" spans="1:30">
      <c r="A179" s="13">
        <v>175</v>
      </c>
      <c r="B179" s="13" t="s">
        <v>1263</v>
      </c>
      <c r="C179" s="14" t="s">
        <v>1264</v>
      </c>
      <c r="D179" s="15" t="s">
        <v>9181</v>
      </c>
      <c r="E179" s="13">
        <v>61.6</v>
      </c>
      <c r="F179" s="16" t="s">
        <v>9152</v>
      </c>
      <c r="G179" s="11"/>
      <c r="H179" s="2">
        <v>61.6</v>
      </c>
      <c r="I179" s="2">
        <f t="shared" si="9"/>
        <v>0</v>
      </c>
      <c r="J179" s="1" t="b">
        <f t="shared" si="10"/>
        <v>1</v>
      </c>
      <c r="K179" s="1" t="b">
        <f t="shared" si="11"/>
        <v>1</v>
      </c>
      <c r="S179" s="13">
        <v>175</v>
      </c>
      <c r="T179" s="13" t="s">
        <v>186</v>
      </c>
      <c r="U179" s="14" t="s">
        <v>187</v>
      </c>
      <c r="V179" s="14" t="s">
        <v>189</v>
      </c>
      <c r="W179" s="14" t="s">
        <v>48</v>
      </c>
      <c r="X179" s="14" t="s">
        <v>49</v>
      </c>
      <c r="Y179" s="14" t="s">
        <v>6046</v>
      </c>
      <c r="Z179" s="13">
        <v>59.3</v>
      </c>
      <c r="AA179" s="28" t="s">
        <v>5872</v>
      </c>
      <c r="AB179" s="28" t="s">
        <v>5844</v>
      </c>
      <c r="AC179" s="31">
        <f>VLOOKUP(T179,[1]PWK!D$5:L$840,9,0)</f>
        <v>59.3</v>
      </c>
      <c r="AD179" s="32">
        <f t="shared" si="8"/>
        <v>0</v>
      </c>
    </row>
    <row r="180" spans="1:30">
      <c r="A180" s="13">
        <v>176</v>
      </c>
      <c r="B180" s="13" t="s">
        <v>1231</v>
      </c>
      <c r="C180" s="14" t="s">
        <v>1232</v>
      </c>
      <c r="D180" s="15" t="s">
        <v>6187</v>
      </c>
      <c r="E180" s="13">
        <v>22</v>
      </c>
      <c r="F180" s="16" t="s">
        <v>9152</v>
      </c>
      <c r="G180" s="11"/>
      <c r="H180" s="2">
        <v>25.5</v>
      </c>
      <c r="I180" s="2">
        <f t="shared" si="9"/>
        <v>3.5</v>
      </c>
      <c r="J180" s="1" t="b">
        <f t="shared" si="10"/>
        <v>0</v>
      </c>
      <c r="K180" s="1" t="b">
        <f t="shared" si="11"/>
        <v>1</v>
      </c>
      <c r="S180" s="13">
        <v>176</v>
      </c>
      <c r="T180" s="13" t="s">
        <v>914</v>
      </c>
      <c r="U180" s="14" t="s">
        <v>916</v>
      </c>
      <c r="V180" s="14" t="s">
        <v>189</v>
      </c>
      <c r="W180" s="14" t="s">
        <v>48</v>
      </c>
      <c r="X180" s="14" t="s">
        <v>49</v>
      </c>
      <c r="Y180" s="14" t="s">
        <v>6047</v>
      </c>
      <c r="Z180" s="13">
        <v>58.1</v>
      </c>
      <c r="AA180" s="28" t="s">
        <v>5872</v>
      </c>
      <c r="AB180" s="28" t="s">
        <v>5844</v>
      </c>
      <c r="AC180" s="31">
        <f>VLOOKUP(T180,[1]PWK!D$5:L$840,9,0)</f>
        <v>58</v>
      </c>
      <c r="AD180" s="32">
        <f t="shared" si="8"/>
        <v>-0.100000000000001</v>
      </c>
    </row>
    <row r="181" spans="1:30">
      <c r="A181" s="13">
        <v>177</v>
      </c>
      <c r="B181" s="13" t="s">
        <v>5754</v>
      </c>
      <c r="C181" s="14" t="s">
        <v>5755</v>
      </c>
      <c r="D181" s="15" t="s">
        <v>6198</v>
      </c>
      <c r="E181" s="13">
        <v>18.5</v>
      </c>
      <c r="F181" s="16" t="s">
        <v>9152</v>
      </c>
      <c r="G181" s="11"/>
      <c r="H181" s="2">
        <v>18.5</v>
      </c>
      <c r="I181" s="2">
        <f t="shared" si="9"/>
        <v>0</v>
      </c>
      <c r="J181" s="1" t="b">
        <f t="shared" si="10"/>
        <v>1</v>
      </c>
      <c r="K181" s="1" t="b">
        <f t="shared" si="11"/>
        <v>1</v>
      </c>
      <c r="S181" s="13">
        <v>177</v>
      </c>
      <c r="T181" s="13" t="s">
        <v>2594</v>
      </c>
      <c r="U181" s="14" t="s">
        <v>2595</v>
      </c>
      <c r="V181" s="14" t="s">
        <v>189</v>
      </c>
      <c r="W181" s="14" t="s">
        <v>48</v>
      </c>
      <c r="X181" s="14" t="s">
        <v>49</v>
      </c>
      <c r="Y181" s="14" t="s">
        <v>6048</v>
      </c>
      <c r="Z181" s="13">
        <v>58.7</v>
      </c>
      <c r="AA181" s="28" t="s">
        <v>5872</v>
      </c>
      <c r="AB181" s="28" t="s">
        <v>5844</v>
      </c>
      <c r="AC181" s="31">
        <f>VLOOKUP(T181,[1]PWK!D$5:L$840,9,0)</f>
        <v>58.7</v>
      </c>
      <c r="AD181" s="32">
        <f t="shared" si="8"/>
        <v>0</v>
      </c>
    </row>
    <row r="182" spans="1:30">
      <c r="A182" s="13">
        <v>178</v>
      </c>
      <c r="B182" s="13" t="s">
        <v>1283</v>
      </c>
      <c r="C182" s="14" t="s">
        <v>1284</v>
      </c>
      <c r="D182" s="15" t="s">
        <v>6780</v>
      </c>
      <c r="E182" s="13">
        <v>58.8</v>
      </c>
      <c r="F182" s="16" t="s">
        <v>9152</v>
      </c>
      <c r="G182" s="11"/>
      <c r="H182" s="2">
        <v>61</v>
      </c>
      <c r="I182" s="2">
        <f t="shared" si="9"/>
        <v>2.2</v>
      </c>
      <c r="J182" s="1" t="b">
        <f t="shared" si="10"/>
        <v>0</v>
      </c>
      <c r="K182" s="1" t="b">
        <f t="shared" si="11"/>
        <v>1</v>
      </c>
      <c r="S182" s="13">
        <v>178</v>
      </c>
      <c r="T182" s="13" t="s">
        <v>2877</v>
      </c>
      <c r="U182" s="14" t="s">
        <v>189</v>
      </c>
      <c r="V182" s="14" t="s">
        <v>189</v>
      </c>
      <c r="W182" s="14" t="s">
        <v>48</v>
      </c>
      <c r="X182" s="14" t="s">
        <v>49</v>
      </c>
      <c r="Y182" s="14" t="s">
        <v>6049</v>
      </c>
      <c r="Z182" s="13">
        <v>59.9</v>
      </c>
      <c r="AA182" s="28" t="s">
        <v>5872</v>
      </c>
      <c r="AB182" s="28" t="s">
        <v>5844</v>
      </c>
      <c r="AC182" s="31">
        <f>VLOOKUP(T182,[1]PWK!D$5:L$840,9,0)</f>
        <v>59.7</v>
      </c>
      <c r="AD182" s="32">
        <f t="shared" si="8"/>
        <v>-0.199999999999996</v>
      </c>
    </row>
    <row r="183" spans="1:30">
      <c r="A183" s="13">
        <v>179</v>
      </c>
      <c r="B183" s="13" t="s">
        <v>1295</v>
      </c>
      <c r="C183" s="14" t="s">
        <v>1296</v>
      </c>
      <c r="D183" s="15" t="s">
        <v>6610</v>
      </c>
      <c r="E183" s="13">
        <v>71.1</v>
      </c>
      <c r="F183" s="16" t="s">
        <v>9152</v>
      </c>
      <c r="G183" s="11"/>
      <c r="H183" s="2">
        <v>69.8</v>
      </c>
      <c r="I183" s="2">
        <f t="shared" si="9"/>
        <v>-1.3</v>
      </c>
      <c r="J183" s="1" t="b">
        <f t="shared" si="10"/>
        <v>1</v>
      </c>
      <c r="K183" s="1" t="b">
        <f t="shared" si="11"/>
        <v>0</v>
      </c>
      <c r="S183" s="13">
        <v>179</v>
      </c>
      <c r="T183" s="13" t="s">
        <v>4972</v>
      </c>
      <c r="U183" s="14" t="s">
        <v>4973</v>
      </c>
      <c r="V183" s="14" t="s">
        <v>189</v>
      </c>
      <c r="W183" s="14" t="s">
        <v>48</v>
      </c>
      <c r="X183" s="14" t="s">
        <v>49</v>
      </c>
      <c r="Y183" s="14" t="s">
        <v>6050</v>
      </c>
      <c r="Z183" s="13">
        <v>59.6</v>
      </c>
      <c r="AA183" s="28" t="s">
        <v>5872</v>
      </c>
      <c r="AB183" s="28" t="s">
        <v>5844</v>
      </c>
      <c r="AC183" s="31">
        <f>VLOOKUP(T183,[1]PWK!D$5:L$840,9,0)</f>
        <v>59.5</v>
      </c>
      <c r="AD183" s="32">
        <f t="shared" si="8"/>
        <v>-0.100000000000001</v>
      </c>
    </row>
    <row r="184" spans="1:30">
      <c r="A184" s="13">
        <v>180</v>
      </c>
      <c r="B184" s="13" t="s">
        <v>1289</v>
      </c>
      <c r="C184" s="14" t="s">
        <v>1290</v>
      </c>
      <c r="D184" s="15" t="s">
        <v>6766</v>
      </c>
      <c r="E184" s="13">
        <v>61.6</v>
      </c>
      <c r="F184" s="16" t="s">
        <v>9152</v>
      </c>
      <c r="G184" s="11"/>
      <c r="H184" s="2">
        <v>61.3</v>
      </c>
      <c r="I184" s="2">
        <f t="shared" si="9"/>
        <v>-0.300000000000004</v>
      </c>
      <c r="J184" s="1" t="b">
        <f t="shared" si="10"/>
        <v>1</v>
      </c>
      <c r="K184" s="1" t="b">
        <f t="shared" si="11"/>
        <v>1</v>
      </c>
      <c r="S184" s="13">
        <v>180</v>
      </c>
      <c r="T184" s="13" t="s">
        <v>4424</v>
      </c>
      <c r="U184" s="14" t="s">
        <v>4425</v>
      </c>
      <c r="V184" s="14" t="s">
        <v>228</v>
      </c>
      <c r="W184" s="14" t="s">
        <v>4420</v>
      </c>
      <c r="X184" s="14" t="s">
        <v>49</v>
      </c>
      <c r="Y184" s="14" t="s">
        <v>6051</v>
      </c>
      <c r="Z184" s="13">
        <v>60.4</v>
      </c>
      <c r="AA184" s="28" t="s">
        <v>5883</v>
      </c>
      <c r="AB184" s="28" t="s">
        <v>5844</v>
      </c>
      <c r="AC184" s="31">
        <f>VLOOKUP(T184,[1]PWK!D$5:L$840,9,0)</f>
        <v>59.5</v>
      </c>
      <c r="AD184" s="32">
        <f t="shared" si="8"/>
        <v>-0.899999999999999</v>
      </c>
    </row>
    <row r="185" spans="1:30">
      <c r="A185" s="13">
        <v>181</v>
      </c>
      <c r="B185" s="13" t="s">
        <v>6168</v>
      </c>
      <c r="C185" s="14" t="s">
        <v>6169</v>
      </c>
      <c r="D185" s="15" t="s">
        <v>6170</v>
      </c>
      <c r="E185" s="13">
        <v>21.4</v>
      </c>
      <c r="F185" s="16" t="s">
        <v>9152</v>
      </c>
      <c r="G185" s="11"/>
      <c r="H185" s="2">
        <v>21.4</v>
      </c>
      <c r="I185" s="2">
        <f t="shared" si="9"/>
        <v>0</v>
      </c>
      <c r="J185" s="1" t="b">
        <f t="shared" si="10"/>
        <v>1</v>
      </c>
      <c r="K185" s="1" t="b">
        <f t="shared" si="11"/>
        <v>1</v>
      </c>
      <c r="S185" s="13">
        <v>181</v>
      </c>
      <c r="T185" s="13" t="s">
        <v>4417</v>
      </c>
      <c r="U185" s="14" t="s">
        <v>4418</v>
      </c>
      <c r="V185" s="14" t="s">
        <v>473</v>
      </c>
      <c r="W185" s="14" t="s">
        <v>4420</v>
      </c>
      <c r="X185" s="14" t="s">
        <v>49</v>
      </c>
      <c r="Y185" s="14" t="s">
        <v>6052</v>
      </c>
      <c r="Z185" s="13">
        <v>62.6</v>
      </c>
      <c r="AA185" s="28" t="s">
        <v>5883</v>
      </c>
      <c r="AB185" s="28" t="s">
        <v>5844</v>
      </c>
      <c r="AC185" s="31">
        <f>VLOOKUP(T185,[1]PWK!D$5:L$840,9,0)</f>
        <v>62.4</v>
      </c>
      <c r="AD185" s="32">
        <f t="shared" si="8"/>
        <v>-0.200000000000003</v>
      </c>
    </row>
    <row r="186" spans="1:30">
      <c r="A186" s="13">
        <v>182</v>
      </c>
      <c r="B186" s="13" t="s">
        <v>1244</v>
      </c>
      <c r="C186" s="14" t="s">
        <v>1245</v>
      </c>
      <c r="D186" s="15" t="s">
        <v>6316</v>
      </c>
      <c r="E186" s="13">
        <v>32</v>
      </c>
      <c r="F186" s="16" t="s">
        <v>9152</v>
      </c>
      <c r="G186" s="11"/>
      <c r="H186" s="2">
        <v>32</v>
      </c>
      <c r="I186" s="2">
        <f t="shared" si="9"/>
        <v>0</v>
      </c>
      <c r="J186" s="1" t="b">
        <f t="shared" si="10"/>
        <v>1</v>
      </c>
      <c r="K186" s="1" t="b">
        <f t="shared" si="11"/>
        <v>1</v>
      </c>
      <c r="S186" s="13">
        <v>182</v>
      </c>
      <c r="T186" s="13" t="s">
        <v>4560</v>
      </c>
      <c r="U186" s="14" t="s">
        <v>4561</v>
      </c>
      <c r="V186" s="14" t="s">
        <v>4563</v>
      </c>
      <c r="W186" s="14" t="s">
        <v>4564</v>
      </c>
      <c r="X186" s="14" t="s">
        <v>49</v>
      </c>
      <c r="Y186" s="14" t="s">
        <v>6053</v>
      </c>
      <c r="Z186" s="13">
        <v>66.4</v>
      </c>
      <c r="AA186" s="28" t="s">
        <v>5982</v>
      </c>
      <c r="AB186" s="28" t="s">
        <v>5844</v>
      </c>
      <c r="AC186" s="31">
        <f>VLOOKUP(T186,[1]PWK!D$5:L$840,9,0)</f>
        <v>66.4</v>
      </c>
      <c r="AD186" s="32">
        <f t="shared" si="8"/>
        <v>0</v>
      </c>
    </row>
    <row r="187" spans="1:30">
      <c r="A187" s="13">
        <v>183</v>
      </c>
      <c r="B187" s="13" t="s">
        <v>1000</v>
      </c>
      <c r="C187" s="14" t="s">
        <v>1001</v>
      </c>
      <c r="D187" s="15" t="s">
        <v>6237</v>
      </c>
      <c r="E187" s="13">
        <v>28</v>
      </c>
      <c r="F187" s="16" t="s">
        <v>9152</v>
      </c>
      <c r="G187" s="11"/>
      <c r="H187" s="2">
        <v>25.9</v>
      </c>
      <c r="I187" s="2">
        <f t="shared" si="9"/>
        <v>-2.1</v>
      </c>
      <c r="J187" s="1" t="b">
        <f t="shared" si="10"/>
        <v>1</v>
      </c>
      <c r="K187" s="1" t="b">
        <f t="shared" si="11"/>
        <v>0</v>
      </c>
      <c r="S187" s="13">
        <v>183</v>
      </c>
      <c r="T187" s="13" t="s">
        <v>2192</v>
      </c>
      <c r="U187" s="14" t="s">
        <v>2193</v>
      </c>
      <c r="V187" s="14" t="s">
        <v>2195</v>
      </c>
      <c r="W187" s="14" t="s">
        <v>1820</v>
      </c>
      <c r="X187" s="14" t="s">
        <v>115</v>
      </c>
      <c r="Y187" s="14" t="s">
        <v>6054</v>
      </c>
      <c r="Z187" s="13">
        <v>22.5</v>
      </c>
      <c r="AA187" s="28" t="s">
        <v>6055</v>
      </c>
      <c r="AB187" s="28" t="s">
        <v>6056</v>
      </c>
      <c r="AC187" s="31">
        <f>VLOOKUP(T187,[1]PWK!D$5:L$840,9,0)</f>
        <v>22.5</v>
      </c>
      <c r="AD187" s="32">
        <f t="shared" si="8"/>
        <v>0</v>
      </c>
    </row>
    <row r="188" spans="1:30">
      <c r="A188" s="13">
        <v>184</v>
      </c>
      <c r="B188" s="13" t="s">
        <v>581</v>
      </c>
      <c r="C188" s="14" t="s">
        <v>6651</v>
      </c>
      <c r="D188" s="15" t="s">
        <v>6652</v>
      </c>
      <c r="E188" s="13">
        <v>65.6</v>
      </c>
      <c r="F188" s="16" t="s">
        <v>9152</v>
      </c>
      <c r="G188" s="11"/>
      <c r="H188" s="2">
        <v>65.6</v>
      </c>
      <c r="I188" s="2">
        <f t="shared" si="9"/>
        <v>0</v>
      </c>
      <c r="J188" s="1" t="b">
        <f t="shared" si="10"/>
        <v>1</v>
      </c>
      <c r="K188" s="1" t="b">
        <f t="shared" si="11"/>
        <v>1</v>
      </c>
      <c r="S188" s="13">
        <v>184</v>
      </c>
      <c r="T188" s="13" t="s">
        <v>2921</v>
      </c>
      <c r="U188" s="14" t="s">
        <v>2922</v>
      </c>
      <c r="V188" s="14" t="s">
        <v>2922</v>
      </c>
      <c r="W188" s="14" t="s">
        <v>1820</v>
      </c>
      <c r="X188" s="14" t="s">
        <v>115</v>
      </c>
      <c r="Y188" s="14" t="s">
        <v>6057</v>
      </c>
      <c r="Z188" s="13">
        <v>20.9</v>
      </c>
      <c r="AA188" s="28" t="s">
        <v>6055</v>
      </c>
      <c r="AB188" s="28" t="s">
        <v>6056</v>
      </c>
      <c r="AC188" s="31">
        <f>VLOOKUP(T188,[1]PWK!D$5:L$840,9,0)</f>
        <v>20.9</v>
      </c>
      <c r="AD188" s="32">
        <f t="shared" si="8"/>
        <v>0</v>
      </c>
    </row>
    <row r="189" spans="1:30">
      <c r="A189" s="13">
        <v>185</v>
      </c>
      <c r="B189" s="13" t="s">
        <v>1307</v>
      </c>
      <c r="C189" s="14" t="s">
        <v>1308</v>
      </c>
      <c r="D189" s="15" t="s">
        <v>9182</v>
      </c>
      <c r="E189" s="13">
        <v>58.3</v>
      </c>
      <c r="F189" s="16" t="s">
        <v>9152</v>
      </c>
      <c r="G189" s="11"/>
      <c r="H189" s="2">
        <v>60.2</v>
      </c>
      <c r="I189" s="2">
        <f t="shared" si="9"/>
        <v>1.90000000000001</v>
      </c>
      <c r="J189" s="1" t="b">
        <f t="shared" si="10"/>
        <v>0</v>
      </c>
      <c r="K189" s="1" t="b">
        <f t="shared" si="11"/>
        <v>1</v>
      </c>
      <c r="S189" s="13">
        <v>185</v>
      </c>
      <c r="T189" s="13" t="s">
        <v>2415</v>
      </c>
      <c r="U189" s="14" t="s">
        <v>2416</v>
      </c>
      <c r="V189" s="14" t="s">
        <v>2416</v>
      </c>
      <c r="W189" s="14" t="s">
        <v>1820</v>
      </c>
      <c r="X189" s="14" t="s">
        <v>115</v>
      </c>
      <c r="Y189" s="14" t="s">
        <v>6058</v>
      </c>
      <c r="Z189" s="13">
        <v>23.6</v>
      </c>
      <c r="AA189" s="28" t="s">
        <v>6055</v>
      </c>
      <c r="AB189" s="28" t="s">
        <v>6056</v>
      </c>
      <c r="AC189" s="31">
        <f>VLOOKUP(T189,[1]PWK!D$5:L$840,9,0)</f>
        <v>23.6</v>
      </c>
      <c r="AD189" s="32">
        <f t="shared" si="8"/>
        <v>0</v>
      </c>
    </row>
    <row r="190" spans="1:30">
      <c r="A190" s="13">
        <v>186</v>
      </c>
      <c r="B190" s="13" t="s">
        <v>1257</v>
      </c>
      <c r="C190" s="14" t="s">
        <v>1258</v>
      </c>
      <c r="D190" s="15" t="s">
        <v>6305</v>
      </c>
      <c r="E190" s="13">
        <v>32.5</v>
      </c>
      <c r="F190" s="16" t="s">
        <v>9152</v>
      </c>
      <c r="G190" s="11"/>
      <c r="H190" s="2">
        <v>32.5</v>
      </c>
      <c r="I190" s="2">
        <f t="shared" si="9"/>
        <v>0</v>
      </c>
      <c r="J190" s="1" t="b">
        <f t="shared" si="10"/>
        <v>1</v>
      </c>
      <c r="K190" s="1" t="b">
        <f t="shared" si="11"/>
        <v>1</v>
      </c>
      <c r="S190" s="13">
        <v>186</v>
      </c>
      <c r="T190" s="13" t="s">
        <v>4921</v>
      </c>
      <c r="U190" s="14" t="s">
        <v>4922</v>
      </c>
      <c r="V190" s="14" t="s">
        <v>4924</v>
      </c>
      <c r="W190" s="14" t="s">
        <v>1820</v>
      </c>
      <c r="X190" s="14" t="s">
        <v>115</v>
      </c>
      <c r="Y190" s="14" t="s">
        <v>6059</v>
      </c>
      <c r="Z190" s="13">
        <v>24.4</v>
      </c>
      <c r="AA190" s="28" t="s">
        <v>6055</v>
      </c>
      <c r="AB190" s="28" t="s">
        <v>6056</v>
      </c>
      <c r="AC190" s="31">
        <f>VLOOKUP(T190,[1]PWK!D$5:L$840,9,0)</f>
        <v>24.4</v>
      </c>
      <c r="AD190" s="32">
        <f t="shared" si="8"/>
        <v>0</v>
      </c>
    </row>
    <row r="191" spans="1:30">
      <c r="A191" s="13">
        <v>187</v>
      </c>
      <c r="B191" s="13" t="s">
        <v>1269</v>
      </c>
      <c r="C191" s="14" t="s">
        <v>1270</v>
      </c>
      <c r="D191" s="15" t="s">
        <v>6229</v>
      </c>
      <c r="E191" s="13">
        <v>48.4</v>
      </c>
      <c r="F191" s="16" t="s">
        <v>9152</v>
      </c>
      <c r="G191" s="11"/>
      <c r="H191" s="2">
        <v>48.6</v>
      </c>
      <c r="I191" s="2">
        <f t="shared" si="9"/>
        <v>0.200000000000003</v>
      </c>
      <c r="J191" s="1" t="b">
        <f t="shared" si="10"/>
        <v>1</v>
      </c>
      <c r="K191" s="1" t="b">
        <f t="shared" si="11"/>
        <v>1</v>
      </c>
      <c r="S191" s="13">
        <v>187</v>
      </c>
      <c r="T191" s="13" t="s">
        <v>1819</v>
      </c>
      <c r="U191" s="14" t="s">
        <v>1820</v>
      </c>
      <c r="V191" s="14" t="s">
        <v>1822</v>
      </c>
      <c r="W191" s="14" t="s">
        <v>1820</v>
      </c>
      <c r="X191" s="14" t="s">
        <v>115</v>
      </c>
      <c r="Y191" s="14" t="s">
        <v>6060</v>
      </c>
      <c r="Z191" s="13">
        <v>21.8</v>
      </c>
      <c r="AA191" s="28" t="s">
        <v>6055</v>
      </c>
      <c r="AB191" s="28" t="s">
        <v>6056</v>
      </c>
      <c r="AC191" s="31">
        <f>VLOOKUP(T191,[1]PWK!D$5:L$840,9,0)</f>
        <v>21.8</v>
      </c>
      <c r="AD191" s="32">
        <f t="shared" si="8"/>
        <v>0</v>
      </c>
    </row>
    <row r="192" spans="1:30">
      <c r="A192" s="13">
        <v>188</v>
      </c>
      <c r="B192" s="13" t="s">
        <v>1327</v>
      </c>
      <c r="C192" s="14" t="s">
        <v>1328</v>
      </c>
      <c r="D192" s="15" t="s">
        <v>6832</v>
      </c>
      <c r="E192" s="13">
        <v>60.6</v>
      </c>
      <c r="F192" s="16" t="s">
        <v>9152</v>
      </c>
      <c r="G192" s="11"/>
      <c r="H192" s="2">
        <v>60.6</v>
      </c>
      <c r="I192" s="2">
        <f t="shared" si="9"/>
        <v>0</v>
      </c>
      <c r="J192" s="1" t="b">
        <f t="shared" si="10"/>
        <v>1</v>
      </c>
      <c r="K192" s="1" t="b">
        <f t="shared" si="11"/>
        <v>1</v>
      </c>
      <c r="S192" s="13">
        <v>188</v>
      </c>
      <c r="T192" s="13" t="s">
        <v>1409</v>
      </c>
      <c r="U192" s="14" t="s">
        <v>1410</v>
      </c>
      <c r="V192" s="14" t="s">
        <v>1410</v>
      </c>
      <c r="W192" s="14" t="s">
        <v>1410</v>
      </c>
      <c r="X192" s="14" t="s">
        <v>115</v>
      </c>
      <c r="Y192" s="14" t="s">
        <v>6061</v>
      </c>
      <c r="Z192" s="13">
        <v>70.4</v>
      </c>
      <c r="AA192" s="28" t="s">
        <v>5852</v>
      </c>
      <c r="AB192" s="28" t="s">
        <v>5844</v>
      </c>
      <c r="AC192" s="31">
        <f>VLOOKUP(T192,[1]PWK!D$5:L$840,9,0)</f>
        <v>70.4</v>
      </c>
      <c r="AD192" s="32">
        <f t="shared" si="8"/>
        <v>0</v>
      </c>
    </row>
    <row r="193" spans="1:30">
      <c r="A193" s="13">
        <v>189</v>
      </c>
      <c r="B193" s="13" t="s">
        <v>1301</v>
      </c>
      <c r="C193" s="14" t="s">
        <v>1302</v>
      </c>
      <c r="D193" s="15" t="s">
        <v>6469</v>
      </c>
      <c r="E193" s="13">
        <v>39.8</v>
      </c>
      <c r="F193" s="16" t="s">
        <v>9152</v>
      </c>
      <c r="G193" s="11"/>
      <c r="H193" s="2">
        <v>40.9</v>
      </c>
      <c r="I193" s="2">
        <f t="shared" si="9"/>
        <v>1.1</v>
      </c>
      <c r="J193" s="1" t="b">
        <f t="shared" si="10"/>
        <v>0</v>
      </c>
      <c r="K193" s="1" t="b">
        <f t="shared" si="11"/>
        <v>1</v>
      </c>
      <c r="S193" s="13">
        <v>189</v>
      </c>
      <c r="T193" s="13" t="s">
        <v>5034</v>
      </c>
      <c r="U193" s="14" t="s">
        <v>5035</v>
      </c>
      <c r="V193" s="14" t="s">
        <v>5035</v>
      </c>
      <c r="W193" s="14" t="s">
        <v>1410</v>
      </c>
      <c r="X193" s="14" t="s">
        <v>115</v>
      </c>
      <c r="Y193" s="14" t="s">
        <v>6062</v>
      </c>
      <c r="Z193" s="13">
        <v>69.6</v>
      </c>
      <c r="AA193" s="28" t="s">
        <v>5852</v>
      </c>
      <c r="AB193" s="28" t="s">
        <v>5844</v>
      </c>
      <c r="AC193" s="31">
        <f>VLOOKUP(T193,[1]PWK!D$5:L$840,9,0)</f>
        <v>72.9</v>
      </c>
      <c r="AD193" s="32">
        <f t="shared" si="8"/>
        <v>3.30000000000001</v>
      </c>
    </row>
    <row r="194" spans="1:30">
      <c r="A194" s="17">
        <v>190</v>
      </c>
      <c r="B194" s="13" t="s">
        <v>1361</v>
      </c>
      <c r="C194" s="14" t="s">
        <v>6690</v>
      </c>
      <c r="D194" s="15" t="s">
        <v>6691</v>
      </c>
      <c r="E194" s="13">
        <v>62.1</v>
      </c>
      <c r="F194" s="16" t="s">
        <v>9152</v>
      </c>
      <c r="G194" s="11"/>
      <c r="H194" s="2">
        <v>62.3</v>
      </c>
      <c r="I194" s="2">
        <f t="shared" si="9"/>
        <v>0.199999999999996</v>
      </c>
      <c r="J194" s="1" t="b">
        <f t="shared" si="10"/>
        <v>1</v>
      </c>
      <c r="K194" s="1" t="b">
        <f t="shared" si="11"/>
        <v>1</v>
      </c>
      <c r="S194" s="13">
        <v>190</v>
      </c>
      <c r="T194" s="13" t="s">
        <v>3325</v>
      </c>
      <c r="U194" s="14" t="s">
        <v>3326</v>
      </c>
      <c r="V194" s="14" t="s">
        <v>3326</v>
      </c>
      <c r="W194" s="14" t="s">
        <v>1410</v>
      </c>
      <c r="X194" s="14" t="s">
        <v>115</v>
      </c>
      <c r="Y194" s="14" t="s">
        <v>6063</v>
      </c>
      <c r="Z194" s="13">
        <v>65.2</v>
      </c>
      <c r="AA194" s="28" t="s">
        <v>5852</v>
      </c>
      <c r="AB194" s="28" t="s">
        <v>5844</v>
      </c>
      <c r="AC194" s="31">
        <f>VLOOKUP(T194,[1]PWK!D$5:L$840,9,0)</f>
        <v>65</v>
      </c>
      <c r="AD194" s="32">
        <f t="shared" si="8"/>
        <v>-0.200000000000003</v>
      </c>
    </row>
    <row r="195" spans="1:30">
      <c r="A195" s="13">
        <v>191</v>
      </c>
      <c r="B195" s="13" t="s">
        <v>1313</v>
      </c>
      <c r="C195" s="14" t="s">
        <v>174</v>
      </c>
      <c r="D195" s="15" t="s">
        <v>9183</v>
      </c>
      <c r="E195" s="13">
        <v>23.9</v>
      </c>
      <c r="F195" s="16" t="s">
        <v>9152</v>
      </c>
      <c r="G195" s="11"/>
      <c r="H195" s="2">
        <v>23.9</v>
      </c>
      <c r="I195" s="2">
        <f t="shared" si="9"/>
        <v>0</v>
      </c>
      <c r="J195" s="1" t="b">
        <f t="shared" si="10"/>
        <v>1</v>
      </c>
      <c r="K195" s="1" t="b">
        <f t="shared" si="11"/>
        <v>1</v>
      </c>
      <c r="S195" s="13">
        <v>191</v>
      </c>
      <c r="T195" s="13" t="s">
        <v>2439</v>
      </c>
      <c r="U195" s="14" t="s">
        <v>2440</v>
      </c>
      <c r="V195" s="14" t="s">
        <v>2442</v>
      </c>
      <c r="W195" s="14" t="s">
        <v>1037</v>
      </c>
      <c r="X195" s="14" t="s">
        <v>115</v>
      </c>
      <c r="Y195" s="14" t="s">
        <v>6064</v>
      </c>
      <c r="Z195" s="13">
        <v>21.9</v>
      </c>
      <c r="AA195" s="28" t="s">
        <v>6065</v>
      </c>
      <c r="AB195" s="28" t="s">
        <v>5844</v>
      </c>
      <c r="AC195" s="31">
        <f>VLOOKUP(T195,[1]PWK!D$5:L$840,9,0)</f>
        <v>21.9</v>
      </c>
      <c r="AD195" s="32">
        <f t="shared" si="8"/>
        <v>0</v>
      </c>
    </row>
    <row r="196" spans="1:30">
      <c r="A196" s="13">
        <v>192</v>
      </c>
      <c r="B196" s="13" t="s">
        <v>1319</v>
      </c>
      <c r="C196" s="14" t="s">
        <v>6436</v>
      </c>
      <c r="D196" s="15" t="s">
        <v>6437</v>
      </c>
      <c r="E196" s="13">
        <v>13.8</v>
      </c>
      <c r="F196" s="16" t="s">
        <v>9152</v>
      </c>
      <c r="G196" s="11"/>
      <c r="H196" s="2">
        <v>13.8</v>
      </c>
      <c r="I196" s="2">
        <f t="shared" si="9"/>
        <v>0</v>
      </c>
      <c r="J196" s="1" t="b">
        <f t="shared" si="10"/>
        <v>1</v>
      </c>
      <c r="K196" s="1" t="b">
        <f t="shared" si="11"/>
        <v>1</v>
      </c>
      <c r="S196" s="13">
        <v>192</v>
      </c>
      <c r="T196" s="13" t="s">
        <v>3102</v>
      </c>
      <c r="U196" s="14" t="s">
        <v>3103</v>
      </c>
      <c r="V196" s="14" t="s">
        <v>3105</v>
      </c>
      <c r="W196" s="14" t="s">
        <v>1037</v>
      </c>
      <c r="X196" s="14" t="s">
        <v>115</v>
      </c>
      <c r="Y196" s="14" t="s">
        <v>6066</v>
      </c>
      <c r="Z196" s="13">
        <v>22.5</v>
      </c>
      <c r="AA196" s="28" t="s">
        <v>6067</v>
      </c>
      <c r="AB196" s="28" t="s">
        <v>6056</v>
      </c>
      <c r="AC196" s="31">
        <f>VLOOKUP(T196,[1]PWK!D$5:L$840,9,0)</f>
        <v>22.5</v>
      </c>
      <c r="AD196" s="32">
        <f t="shared" si="8"/>
        <v>0</v>
      </c>
    </row>
    <row r="197" spans="1:30">
      <c r="A197" s="13">
        <v>193</v>
      </c>
      <c r="B197" s="13" t="s">
        <v>707</v>
      </c>
      <c r="C197" s="14" t="s">
        <v>709</v>
      </c>
      <c r="D197" s="15" t="s">
        <v>6676</v>
      </c>
      <c r="E197" s="13">
        <v>63.5</v>
      </c>
      <c r="F197" s="16" t="s">
        <v>9152</v>
      </c>
      <c r="G197" s="11"/>
      <c r="H197" s="2">
        <v>63.5</v>
      </c>
      <c r="I197" s="2">
        <f t="shared" si="9"/>
        <v>0</v>
      </c>
      <c r="J197" s="1" t="b">
        <f t="shared" si="10"/>
        <v>1</v>
      </c>
      <c r="K197" s="1" t="b">
        <f t="shared" si="11"/>
        <v>1</v>
      </c>
      <c r="S197" s="13">
        <v>193</v>
      </c>
      <c r="T197" s="13" t="s">
        <v>1033</v>
      </c>
      <c r="U197" s="14" t="s">
        <v>1034</v>
      </c>
      <c r="V197" s="14" t="s">
        <v>1036</v>
      </c>
      <c r="W197" s="14" t="s">
        <v>1037</v>
      </c>
      <c r="X197" s="14" t="s">
        <v>115</v>
      </c>
      <c r="Y197" s="14" t="s">
        <v>6068</v>
      </c>
      <c r="Z197" s="13">
        <v>24.5</v>
      </c>
      <c r="AA197" s="28" t="s">
        <v>6065</v>
      </c>
      <c r="AB197" s="28" t="s">
        <v>5844</v>
      </c>
      <c r="AC197" s="31">
        <f>VLOOKUP(T197,[1]PWK!D$5:L$840,9,0)</f>
        <v>24.5</v>
      </c>
      <c r="AD197" s="32">
        <f t="shared" ref="AD197:AD260" si="12">AC197-Z197</f>
        <v>0</v>
      </c>
    </row>
    <row r="198" spans="1:30">
      <c r="A198" s="13">
        <v>194</v>
      </c>
      <c r="B198" s="13" t="s">
        <v>1375</v>
      </c>
      <c r="C198" s="14" t="s">
        <v>1377</v>
      </c>
      <c r="D198" s="15" t="s">
        <v>6648</v>
      </c>
      <c r="E198" s="13">
        <v>68.6</v>
      </c>
      <c r="F198" s="16" t="s">
        <v>9152</v>
      </c>
      <c r="G198" s="11"/>
      <c r="H198" s="2">
        <v>67.5</v>
      </c>
      <c r="I198" s="2">
        <f t="shared" ref="I198:I261" si="13">H198-E198</f>
        <v>-1.09999999999999</v>
      </c>
      <c r="J198" s="1" t="b">
        <f t="shared" ref="J198:J261" si="14">IF(I198&lt;0.5,TRUE,FALSE)</f>
        <v>1</v>
      </c>
      <c r="K198" s="1" t="b">
        <f t="shared" ref="K198:K261" si="15">IF(I198&gt;-0.5,TRUE,FALSE)</f>
        <v>0</v>
      </c>
      <c r="S198" s="13">
        <v>194</v>
      </c>
      <c r="T198" s="13" t="s">
        <v>3594</v>
      </c>
      <c r="U198" s="14" t="s">
        <v>3595</v>
      </c>
      <c r="V198" s="14" t="s">
        <v>1036</v>
      </c>
      <c r="W198" s="14" t="s">
        <v>1037</v>
      </c>
      <c r="X198" s="14" t="s">
        <v>115</v>
      </c>
      <c r="Y198" s="14" t="s">
        <v>6069</v>
      </c>
      <c r="Z198" s="13">
        <v>22.5</v>
      </c>
      <c r="AA198" s="28" t="s">
        <v>6065</v>
      </c>
      <c r="AB198" s="28" t="s">
        <v>5844</v>
      </c>
      <c r="AC198" s="31">
        <f>VLOOKUP(T198,[1]PWK!D$5:L$840,9,0)</f>
        <v>22.5</v>
      </c>
      <c r="AD198" s="32">
        <f t="shared" si="12"/>
        <v>0</v>
      </c>
    </row>
    <row r="199" spans="1:30">
      <c r="A199" s="13">
        <v>195</v>
      </c>
      <c r="B199" s="13" t="s">
        <v>1389</v>
      </c>
      <c r="C199" s="14" t="s">
        <v>1390</v>
      </c>
      <c r="D199" s="15" t="s">
        <v>5873</v>
      </c>
      <c r="E199" s="13">
        <v>54.2</v>
      </c>
      <c r="F199" s="16" t="s">
        <v>9152</v>
      </c>
      <c r="G199" s="11"/>
      <c r="H199" s="2">
        <v>55.2</v>
      </c>
      <c r="I199" s="2">
        <f t="shared" si="13"/>
        <v>1</v>
      </c>
      <c r="J199" s="1" t="b">
        <f t="shared" si="14"/>
        <v>0</v>
      </c>
      <c r="K199" s="1" t="b">
        <f t="shared" si="15"/>
        <v>1</v>
      </c>
      <c r="S199" s="13">
        <v>195</v>
      </c>
      <c r="T199" s="13" t="s">
        <v>1963</v>
      </c>
      <c r="U199" s="14" t="s">
        <v>1964</v>
      </c>
      <c r="V199" s="14" t="s">
        <v>1964</v>
      </c>
      <c r="W199" s="14" t="s">
        <v>1964</v>
      </c>
      <c r="X199" s="14" t="s">
        <v>115</v>
      </c>
      <c r="Y199" s="14" t="s">
        <v>6070</v>
      </c>
      <c r="Z199" s="13">
        <v>65.2</v>
      </c>
      <c r="AA199" s="28" t="s">
        <v>5852</v>
      </c>
      <c r="AB199" s="28" t="s">
        <v>5844</v>
      </c>
      <c r="AC199" s="31">
        <f>VLOOKUP(T199,[1]PWK!D$5:L$840,9,0)</f>
        <v>63.9</v>
      </c>
      <c r="AD199" s="32">
        <f t="shared" si="12"/>
        <v>-1.3</v>
      </c>
    </row>
    <row r="200" spans="1:30">
      <c r="A200" s="13">
        <v>196</v>
      </c>
      <c r="B200" s="13" t="s">
        <v>1340</v>
      </c>
      <c r="C200" s="14" t="s">
        <v>1341</v>
      </c>
      <c r="D200" s="15" t="s">
        <v>6147</v>
      </c>
      <c r="E200" s="13">
        <v>28.9</v>
      </c>
      <c r="F200" s="16" t="s">
        <v>9152</v>
      </c>
      <c r="G200" s="11"/>
      <c r="H200" s="2">
        <v>28.9</v>
      </c>
      <c r="I200" s="2">
        <f t="shared" si="13"/>
        <v>0</v>
      </c>
      <c r="J200" s="1" t="b">
        <f t="shared" si="14"/>
        <v>1</v>
      </c>
      <c r="K200" s="1" t="b">
        <f t="shared" si="15"/>
        <v>1</v>
      </c>
      <c r="S200" s="13">
        <v>196</v>
      </c>
      <c r="T200" s="13" t="s">
        <v>1969</v>
      </c>
      <c r="U200" s="14" t="s">
        <v>1970</v>
      </c>
      <c r="V200" s="14" t="s">
        <v>1972</v>
      </c>
      <c r="W200" s="14" t="s">
        <v>344</v>
      </c>
      <c r="X200" s="14" t="s">
        <v>115</v>
      </c>
      <c r="Y200" s="14" t="s">
        <v>6071</v>
      </c>
      <c r="Z200" s="13">
        <v>9.9</v>
      </c>
      <c r="AA200" s="28" t="s">
        <v>6072</v>
      </c>
      <c r="AB200" s="28"/>
      <c r="AC200" s="31">
        <f>VLOOKUP(T200,[1]PWK!D$5:L$840,9,0)</f>
        <v>9.9</v>
      </c>
      <c r="AD200" s="32">
        <f t="shared" si="12"/>
        <v>0</v>
      </c>
    </row>
    <row r="201" spans="1:30">
      <c r="A201" s="13">
        <v>197</v>
      </c>
      <c r="B201" s="13" t="s">
        <v>1347</v>
      </c>
      <c r="C201" s="14" t="s">
        <v>1348</v>
      </c>
      <c r="D201" s="15" t="s">
        <v>6283</v>
      </c>
      <c r="E201" s="13">
        <v>35.6</v>
      </c>
      <c r="F201" s="16" t="s">
        <v>9152</v>
      </c>
      <c r="G201" s="11"/>
      <c r="H201" s="2">
        <v>35.6</v>
      </c>
      <c r="I201" s="2">
        <f t="shared" si="13"/>
        <v>0</v>
      </c>
      <c r="J201" s="1" t="b">
        <f t="shared" si="14"/>
        <v>1</v>
      </c>
      <c r="K201" s="1" t="b">
        <f t="shared" si="15"/>
        <v>1</v>
      </c>
      <c r="S201" s="13">
        <v>197</v>
      </c>
      <c r="T201" s="13" t="s">
        <v>2814</v>
      </c>
      <c r="U201" s="14" t="s">
        <v>2815</v>
      </c>
      <c r="V201" s="14" t="s">
        <v>1972</v>
      </c>
      <c r="W201" s="14" t="s">
        <v>344</v>
      </c>
      <c r="X201" s="14" t="s">
        <v>115</v>
      </c>
      <c r="Y201" s="14" t="s">
        <v>6073</v>
      </c>
      <c r="Z201" s="13">
        <v>10.7</v>
      </c>
      <c r="AA201" s="28" t="s">
        <v>6072</v>
      </c>
      <c r="AB201" s="28"/>
      <c r="AC201" s="31">
        <f>VLOOKUP(T201,[1]PWK!D$5:L$840,9,0)</f>
        <v>10.7</v>
      </c>
      <c r="AD201" s="32">
        <f t="shared" si="12"/>
        <v>0</v>
      </c>
    </row>
    <row r="202" spans="1:30">
      <c r="A202" s="13">
        <v>198</v>
      </c>
      <c r="B202" s="13" t="s">
        <v>1367</v>
      </c>
      <c r="C202" s="14" t="s">
        <v>1369</v>
      </c>
      <c r="D202" s="15" t="s">
        <v>6347</v>
      </c>
      <c r="E202" s="13">
        <v>44</v>
      </c>
      <c r="F202" s="16" t="s">
        <v>9152</v>
      </c>
      <c r="G202" s="11"/>
      <c r="H202" s="2">
        <v>50.5</v>
      </c>
      <c r="I202" s="2">
        <f t="shared" si="13"/>
        <v>6.5</v>
      </c>
      <c r="J202" s="1" t="b">
        <f t="shared" si="14"/>
        <v>0</v>
      </c>
      <c r="K202" s="1" t="b">
        <f t="shared" si="15"/>
        <v>1</v>
      </c>
      <c r="S202" s="13">
        <v>198</v>
      </c>
      <c r="T202" s="13" t="s">
        <v>3659</v>
      </c>
      <c r="U202" s="14" t="s">
        <v>3660</v>
      </c>
      <c r="V202" s="14" t="s">
        <v>1972</v>
      </c>
      <c r="W202" s="14" t="s">
        <v>344</v>
      </c>
      <c r="X202" s="14" t="s">
        <v>115</v>
      </c>
      <c r="Y202" s="14" t="s">
        <v>6074</v>
      </c>
      <c r="Z202" s="13">
        <v>9.1</v>
      </c>
      <c r="AA202" s="28" t="s">
        <v>6072</v>
      </c>
      <c r="AB202" s="28"/>
      <c r="AC202" s="31">
        <f>VLOOKUP(T202,[1]PWK!D$5:L$840,9,0)</f>
        <v>9.1</v>
      </c>
      <c r="AD202" s="32">
        <f t="shared" si="12"/>
        <v>0</v>
      </c>
    </row>
    <row r="203" spans="1:30">
      <c r="A203" s="13">
        <v>199</v>
      </c>
      <c r="B203" s="13" t="s">
        <v>1415</v>
      </c>
      <c r="C203" s="14" t="s">
        <v>1416</v>
      </c>
      <c r="D203" s="15" t="s">
        <v>6654</v>
      </c>
      <c r="E203" s="13">
        <v>65.9</v>
      </c>
      <c r="F203" s="16" t="s">
        <v>9152</v>
      </c>
      <c r="G203" s="11"/>
      <c r="H203" s="2">
        <v>65.9</v>
      </c>
      <c r="I203" s="2">
        <f t="shared" si="13"/>
        <v>0</v>
      </c>
      <c r="J203" s="1" t="b">
        <f t="shared" si="14"/>
        <v>1</v>
      </c>
      <c r="K203" s="1" t="b">
        <f t="shared" si="15"/>
        <v>1</v>
      </c>
      <c r="S203" s="13">
        <v>199</v>
      </c>
      <c r="T203" s="13" t="s">
        <v>4667</v>
      </c>
      <c r="U203" s="14" t="s">
        <v>4668</v>
      </c>
      <c r="V203" s="14" t="s">
        <v>1972</v>
      </c>
      <c r="W203" s="14" t="s">
        <v>344</v>
      </c>
      <c r="X203" s="14" t="s">
        <v>115</v>
      </c>
      <c r="Y203" s="14" t="s">
        <v>6075</v>
      </c>
      <c r="Z203" s="13">
        <v>10.8</v>
      </c>
      <c r="AA203" s="28" t="s">
        <v>6072</v>
      </c>
      <c r="AB203" s="28"/>
      <c r="AC203" s="31">
        <f>VLOOKUP(T203,[1]PWK!D$5:L$840,9,0)</f>
        <v>10.8</v>
      </c>
      <c r="AD203" s="32">
        <f t="shared" si="12"/>
        <v>0</v>
      </c>
    </row>
    <row r="204" spans="1:30">
      <c r="A204" s="13">
        <v>200</v>
      </c>
      <c r="B204" s="13" t="s">
        <v>499</v>
      </c>
      <c r="C204" s="14" t="s">
        <v>500</v>
      </c>
      <c r="D204" s="15" t="s">
        <v>6381</v>
      </c>
      <c r="E204" s="13">
        <v>0.3</v>
      </c>
      <c r="F204" s="16" t="s">
        <v>9152</v>
      </c>
      <c r="G204" s="11"/>
      <c r="H204" s="2">
        <v>0.3</v>
      </c>
      <c r="I204" s="2">
        <f t="shared" si="13"/>
        <v>0</v>
      </c>
      <c r="J204" s="1" t="b">
        <f t="shared" si="14"/>
        <v>1</v>
      </c>
      <c r="K204" s="1" t="b">
        <f t="shared" si="15"/>
        <v>1</v>
      </c>
      <c r="S204" s="13">
        <v>200</v>
      </c>
      <c r="T204" s="13" t="s">
        <v>4081</v>
      </c>
      <c r="U204" s="14" t="s">
        <v>4082</v>
      </c>
      <c r="V204" s="14" t="s">
        <v>4084</v>
      </c>
      <c r="W204" s="14" t="s">
        <v>344</v>
      </c>
      <c r="X204" s="14" t="s">
        <v>115</v>
      </c>
      <c r="Y204" s="14" t="s">
        <v>6076</v>
      </c>
      <c r="Z204" s="13">
        <v>8.8</v>
      </c>
      <c r="AA204" s="28" t="s">
        <v>6072</v>
      </c>
      <c r="AB204" s="28"/>
      <c r="AC204" s="31">
        <f>VLOOKUP(T204,[1]PWK!D$5:L$840,9,0)</f>
        <v>8.9</v>
      </c>
      <c r="AD204" s="32">
        <f t="shared" si="12"/>
        <v>0.0999999999999996</v>
      </c>
    </row>
    <row r="205" spans="1:30">
      <c r="A205" s="17">
        <v>201</v>
      </c>
      <c r="B205" s="13" t="s">
        <v>1382</v>
      </c>
      <c r="C205" s="14" t="s">
        <v>1384</v>
      </c>
      <c r="D205" s="15" t="s">
        <v>6272</v>
      </c>
      <c r="E205" s="13">
        <v>41.3</v>
      </c>
      <c r="F205" s="16" t="s">
        <v>9152</v>
      </c>
      <c r="G205" s="11"/>
      <c r="H205" s="2">
        <v>41.4</v>
      </c>
      <c r="I205" s="2">
        <f t="shared" si="13"/>
        <v>0.100000000000001</v>
      </c>
      <c r="J205" s="1" t="b">
        <f t="shared" si="14"/>
        <v>1</v>
      </c>
      <c r="K205" s="1" t="b">
        <f t="shared" si="15"/>
        <v>1</v>
      </c>
      <c r="S205" s="13">
        <v>201</v>
      </c>
      <c r="T205" s="13" t="s">
        <v>1592</v>
      </c>
      <c r="U205" s="14" t="s">
        <v>1593</v>
      </c>
      <c r="V205" s="14" t="s">
        <v>1595</v>
      </c>
      <c r="W205" s="14" t="s">
        <v>344</v>
      </c>
      <c r="X205" s="14" t="s">
        <v>115</v>
      </c>
      <c r="Y205" s="14" t="s">
        <v>6077</v>
      </c>
      <c r="Z205" s="13">
        <v>10.3</v>
      </c>
      <c r="AA205" s="28" t="s">
        <v>6067</v>
      </c>
      <c r="AB205" s="28"/>
      <c r="AC205" s="31">
        <f>VLOOKUP(T205,[1]PWK!D$5:L$840,9,0)</f>
        <v>10.2</v>
      </c>
      <c r="AD205" s="32">
        <f t="shared" si="12"/>
        <v>-0.100000000000001</v>
      </c>
    </row>
    <row r="206" spans="1:30">
      <c r="A206" s="13">
        <v>202</v>
      </c>
      <c r="B206" s="13" t="s">
        <v>1428</v>
      </c>
      <c r="C206" s="14" t="s">
        <v>1429</v>
      </c>
      <c r="D206" s="15" t="s">
        <v>6618</v>
      </c>
      <c r="E206" s="13">
        <v>71.1</v>
      </c>
      <c r="F206" s="16" t="s">
        <v>9152</v>
      </c>
      <c r="G206" s="11"/>
      <c r="H206" s="2">
        <v>70.8</v>
      </c>
      <c r="I206" s="2">
        <f t="shared" si="13"/>
        <v>-0.299999999999997</v>
      </c>
      <c r="J206" s="1" t="b">
        <f t="shared" si="14"/>
        <v>1</v>
      </c>
      <c r="K206" s="1" t="b">
        <f t="shared" si="15"/>
        <v>1</v>
      </c>
      <c r="S206" s="13">
        <v>202</v>
      </c>
      <c r="T206" s="13" t="s">
        <v>3665</v>
      </c>
      <c r="U206" s="14" t="s">
        <v>3666</v>
      </c>
      <c r="V206" s="14" t="s">
        <v>1595</v>
      </c>
      <c r="W206" s="14" t="s">
        <v>344</v>
      </c>
      <c r="X206" s="14" t="s">
        <v>115</v>
      </c>
      <c r="Y206" s="14" t="s">
        <v>6078</v>
      </c>
      <c r="Z206" s="13">
        <v>6.3</v>
      </c>
      <c r="AA206" s="28" t="s">
        <v>6079</v>
      </c>
      <c r="AB206" s="28"/>
      <c r="AC206" s="31">
        <f>VLOOKUP(T206,[1]PWK!D$5:L$840,9,0)</f>
        <v>6.5</v>
      </c>
      <c r="AD206" s="32">
        <f t="shared" si="12"/>
        <v>0.2</v>
      </c>
    </row>
    <row r="207" spans="1:30">
      <c r="A207" s="13">
        <v>203</v>
      </c>
      <c r="B207" s="13" t="s">
        <v>1434</v>
      </c>
      <c r="C207" s="14" t="s">
        <v>1435</v>
      </c>
      <c r="D207" s="15" t="s">
        <v>6803</v>
      </c>
      <c r="E207" s="13">
        <v>59.8</v>
      </c>
      <c r="F207" s="16" t="s">
        <v>9152</v>
      </c>
      <c r="G207" s="11"/>
      <c r="H207" s="2">
        <v>60.7</v>
      </c>
      <c r="I207" s="2">
        <f t="shared" si="13"/>
        <v>0.900000000000006</v>
      </c>
      <c r="J207" s="1" t="b">
        <f t="shared" si="14"/>
        <v>0</v>
      </c>
      <c r="K207" s="1" t="b">
        <f t="shared" si="15"/>
        <v>1</v>
      </c>
      <c r="S207" s="13">
        <v>203</v>
      </c>
      <c r="T207" s="13" t="s">
        <v>3679</v>
      </c>
      <c r="U207" s="14" t="s">
        <v>3680</v>
      </c>
      <c r="V207" s="14" t="s">
        <v>3682</v>
      </c>
      <c r="W207" s="14" t="s">
        <v>344</v>
      </c>
      <c r="X207" s="14" t="s">
        <v>115</v>
      </c>
      <c r="Y207" s="14" t="s">
        <v>6080</v>
      </c>
      <c r="Z207" s="13">
        <v>5.7</v>
      </c>
      <c r="AA207" s="28" t="s">
        <v>6079</v>
      </c>
      <c r="AB207" s="28"/>
      <c r="AC207" s="31">
        <f>VLOOKUP(T207,[1]PWK!D$5:L$840,9,0)</f>
        <v>5.7</v>
      </c>
      <c r="AD207" s="32">
        <f t="shared" si="12"/>
        <v>0</v>
      </c>
    </row>
    <row r="208" spans="1:30">
      <c r="A208" s="13">
        <v>204</v>
      </c>
      <c r="B208" s="13" t="s">
        <v>1395</v>
      </c>
      <c r="C208" s="14" t="s">
        <v>1396</v>
      </c>
      <c r="D208" s="15" t="s">
        <v>6212</v>
      </c>
      <c r="E208" s="13">
        <v>7.3</v>
      </c>
      <c r="F208" s="16" t="s">
        <v>9152</v>
      </c>
      <c r="G208" s="11"/>
      <c r="H208" s="2">
        <v>7.3</v>
      </c>
      <c r="I208" s="2">
        <f t="shared" si="13"/>
        <v>0</v>
      </c>
      <c r="J208" s="1" t="b">
        <f t="shared" si="14"/>
        <v>1</v>
      </c>
      <c r="K208" s="1" t="b">
        <f t="shared" si="15"/>
        <v>1</v>
      </c>
      <c r="S208" s="13">
        <v>204</v>
      </c>
      <c r="T208" s="13" t="s">
        <v>4114</v>
      </c>
      <c r="U208" s="14" t="s">
        <v>4115</v>
      </c>
      <c r="V208" s="14" t="s">
        <v>3156</v>
      </c>
      <c r="W208" s="14" t="s">
        <v>344</v>
      </c>
      <c r="X208" s="14" t="s">
        <v>115</v>
      </c>
      <c r="Y208" s="14" t="s">
        <v>6081</v>
      </c>
      <c r="Z208" s="13">
        <v>8.6</v>
      </c>
      <c r="AA208" s="28" t="s">
        <v>6072</v>
      </c>
      <c r="AB208" s="28"/>
      <c r="AC208" s="31">
        <f>VLOOKUP(T208,[1]PWK!D$5:L$840,9,0)</f>
        <v>8.6</v>
      </c>
      <c r="AD208" s="32">
        <f t="shared" si="12"/>
        <v>0</v>
      </c>
    </row>
    <row r="209" spans="1:30">
      <c r="A209" s="13">
        <v>205</v>
      </c>
      <c r="B209" s="13" t="s">
        <v>1448</v>
      </c>
      <c r="C209" s="14" t="s">
        <v>1449</v>
      </c>
      <c r="D209" s="15" t="s">
        <v>6655</v>
      </c>
      <c r="E209" s="13">
        <v>66.2</v>
      </c>
      <c r="F209" s="16" t="s">
        <v>9152</v>
      </c>
      <c r="G209" s="11"/>
      <c r="H209" s="2">
        <v>67.1</v>
      </c>
      <c r="I209" s="2">
        <f t="shared" si="13"/>
        <v>0.899999999999991</v>
      </c>
      <c r="J209" s="1" t="b">
        <f t="shared" si="14"/>
        <v>0</v>
      </c>
      <c r="K209" s="1" t="b">
        <f t="shared" si="15"/>
        <v>1</v>
      </c>
      <c r="S209" s="13">
        <v>205</v>
      </c>
      <c r="T209" s="13" t="s">
        <v>2488</v>
      </c>
      <c r="U209" s="14" t="s">
        <v>2489</v>
      </c>
      <c r="V209" s="14" t="s">
        <v>2491</v>
      </c>
      <c r="W209" s="14" t="s">
        <v>344</v>
      </c>
      <c r="X209" s="14" t="s">
        <v>115</v>
      </c>
      <c r="Y209" s="14" t="s">
        <v>6082</v>
      </c>
      <c r="Z209" s="13">
        <v>10.6</v>
      </c>
      <c r="AA209" s="28" t="s">
        <v>6067</v>
      </c>
      <c r="AB209" s="28"/>
      <c r="AC209" s="31">
        <f>VLOOKUP(T209,[1]PWK!D$5:L$840,9,0)</f>
        <v>10.6</v>
      </c>
      <c r="AD209" s="32">
        <f t="shared" si="12"/>
        <v>0</v>
      </c>
    </row>
    <row r="210" spans="1:30">
      <c r="A210" s="13">
        <v>206</v>
      </c>
      <c r="B210" s="13" t="s">
        <v>1402</v>
      </c>
      <c r="C210" s="14" t="s">
        <v>1403</v>
      </c>
      <c r="D210" s="15" t="s">
        <v>6107</v>
      </c>
      <c r="E210" s="13">
        <v>27</v>
      </c>
      <c r="F210" s="16" t="s">
        <v>9152</v>
      </c>
      <c r="G210" s="11"/>
      <c r="H210" s="2">
        <v>27</v>
      </c>
      <c r="I210" s="2">
        <f t="shared" si="13"/>
        <v>0</v>
      </c>
      <c r="J210" s="1" t="b">
        <f t="shared" si="14"/>
        <v>1</v>
      </c>
      <c r="K210" s="1" t="b">
        <f t="shared" si="15"/>
        <v>1</v>
      </c>
      <c r="S210" s="13">
        <v>206</v>
      </c>
      <c r="T210" s="13" t="s">
        <v>1926</v>
      </c>
      <c r="U210" s="14" t="s">
        <v>1927</v>
      </c>
      <c r="V210" s="14" t="s">
        <v>1929</v>
      </c>
      <c r="W210" s="14" t="s">
        <v>344</v>
      </c>
      <c r="X210" s="14" t="s">
        <v>115</v>
      </c>
      <c r="Y210" s="14" t="s">
        <v>6083</v>
      </c>
      <c r="Z210" s="13">
        <v>11.1</v>
      </c>
      <c r="AA210" s="28" t="s">
        <v>6067</v>
      </c>
      <c r="AB210" s="28"/>
      <c r="AC210" s="31">
        <f>VLOOKUP(T210,[1]PWK!D$5:L$840,9,0)</f>
        <v>11.1</v>
      </c>
      <c r="AD210" s="32">
        <f t="shared" si="12"/>
        <v>0</v>
      </c>
    </row>
    <row r="211" spans="1:30">
      <c r="A211" s="13">
        <v>207</v>
      </c>
      <c r="B211" s="13" t="s">
        <v>1468</v>
      </c>
      <c r="C211" s="14" t="s">
        <v>1469</v>
      </c>
      <c r="D211" s="15" t="s">
        <v>9184</v>
      </c>
      <c r="E211" s="13">
        <v>54</v>
      </c>
      <c r="F211" s="16" t="s">
        <v>9152</v>
      </c>
      <c r="G211" s="11"/>
      <c r="H211" s="2">
        <v>54</v>
      </c>
      <c r="I211" s="2">
        <f t="shared" si="13"/>
        <v>0</v>
      </c>
      <c r="J211" s="1" t="b">
        <f t="shared" si="14"/>
        <v>1</v>
      </c>
      <c r="K211" s="1" t="b">
        <f t="shared" si="15"/>
        <v>1</v>
      </c>
      <c r="S211" s="13">
        <v>207</v>
      </c>
      <c r="T211" s="13" t="s">
        <v>2378</v>
      </c>
      <c r="U211" s="14" t="s">
        <v>2379</v>
      </c>
      <c r="V211" s="14" t="s">
        <v>1929</v>
      </c>
      <c r="W211" s="14" t="s">
        <v>344</v>
      </c>
      <c r="X211" s="14" t="s">
        <v>115</v>
      </c>
      <c r="Y211" s="14" t="s">
        <v>6084</v>
      </c>
      <c r="Z211" s="13">
        <v>12.2</v>
      </c>
      <c r="AA211" s="28" t="s">
        <v>6067</v>
      </c>
      <c r="AB211" s="28"/>
      <c r="AC211" s="31">
        <f>VLOOKUP(T211,[1]PWK!D$5:L$840,9,0)</f>
        <v>12.4</v>
      </c>
      <c r="AD211" s="32">
        <f t="shared" si="12"/>
        <v>0.200000000000001</v>
      </c>
    </row>
    <row r="212" spans="1:30">
      <c r="A212" s="13">
        <v>208</v>
      </c>
      <c r="B212" s="13" t="s">
        <v>1409</v>
      </c>
      <c r="C212" s="14" t="s">
        <v>1410</v>
      </c>
      <c r="D212" s="15" t="s">
        <v>6061</v>
      </c>
      <c r="E212" s="13">
        <v>67.1</v>
      </c>
      <c r="F212" s="16" t="s">
        <v>9152</v>
      </c>
      <c r="G212" s="11"/>
      <c r="H212" s="2">
        <v>70.6</v>
      </c>
      <c r="I212" s="2">
        <f t="shared" si="13"/>
        <v>3.5</v>
      </c>
      <c r="J212" s="1" t="b">
        <f t="shared" si="14"/>
        <v>0</v>
      </c>
      <c r="K212" s="1" t="b">
        <f t="shared" si="15"/>
        <v>1</v>
      </c>
      <c r="S212" s="13">
        <v>208</v>
      </c>
      <c r="T212" s="13" t="s">
        <v>340</v>
      </c>
      <c r="U212" s="14" t="s">
        <v>6085</v>
      </c>
      <c r="V212" s="14" t="s">
        <v>343</v>
      </c>
      <c r="W212" s="14" t="s">
        <v>344</v>
      </c>
      <c r="X212" s="14" t="s">
        <v>115</v>
      </c>
      <c r="Y212" s="14" t="s">
        <v>6086</v>
      </c>
      <c r="Z212" s="13">
        <v>11.6</v>
      </c>
      <c r="AA212" s="28" t="s">
        <v>6067</v>
      </c>
      <c r="AB212" s="28"/>
      <c r="AC212" s="31">
        <f>VLOOKUP(T212,[1]PWK!D$5:L$840,9,0)</f>
        <v>11.6</v>
      </c>
      <c r="AD212" s="32">
        <f t="shared" si="12"/>
        <v>0</v>
      </c>
    </row>
    <row r="213" spans="1:30">
      <c r="A213" s="13">
        <v>209</v>
      </c>
      <c r="B213" s="13" t="s">
        <v>1480</v>
      </c>
      <c r="C213" s="14" t="s">
        <v>1481</v>
      </c>
      <c r="D213" s="15" t="s">
        <v>6767</v>
      </c>
      <c r="E213" s="13">
        <v>59.2</v>
      </c>
      <c r="F213" s="16" t="s">
        <v>9152</v>
      </c>
      <c r="G213" s="11"/>
      <c r="H213" s="2">
        <v>60</v>
      </c>
      <c r="I213" s="2">
        <f t="shared" si="13"/>
        <v>0.799999999999997</v>
      </c>
      <c r="J213" s="1" t="b">
        <f t="shared" si="14"/>
        <v>0</v>
      </c>
      <c r="K213" s="1" t="b">
        <f t="shared" si="15"/>
        <v>1</v>
      </c>
      <c r="S213" s="13">
        <v>209</v>
      </c>
      <c r="T213" s="13" t="s">
        <v>2482</v>
      </c>
      <c r="U213" s="14" t="s">
        <v>2483</v>
      </c>
      <c r="V213" s="14" t="s">
        <v>343</v>
      </c>
      <c r="W213" s="14" t="s">
        <v>344</v>
      </c>
      <c r="X213" s="14" t="s">
        <v>115</v>
      </c>
      <c r="Y213" s="14" t="s">
        <v>6087</v>
      </c>
      <c r="Z213" s="13">
        <v>10.7</v>
      </c>
      <c r="AA213" s="28" t="s">
        <v>6067</v>
      </c>
      <c r="AB213" s="28"/>
      <c r="AC213" s="31">
        <f>VLOOKUP(T213,[1]PWK!D$5:L$840,9,0)</f>
        <v>10.7</v>
      </c>
      <c r="AD213" s="32">
        <f t="shared" si="12"/>
        <v>0</v>
      </c>
    </row>
    <row r="214" spans="1:30">
      <c r="A214" s="13">
        <v>210</v>
      </c>
      <c r="B214" s="13" t="s">
        <v>1421</v>
      </c>
      <c r="C214" s="14" t="s">
        <v>1422</v>
      </c>
      <c r="D214" s="15" t="s">
        <v>6249</v>
      </c>
      <c r="E214" s="13">
        <v>57.8</v>
      </c>
      <c r="F214" s="16" t="s">
        <v>9152</v>
      </c>
      <c r="G214" s="11"/>
      <c r="H214" s="2">
        <v>57.8</v>
      </c>
      <c r="I214" s="2">
        <f t="shared" si="13"/>
        <v>0</v>
      </c>
      <c r="J214" s="1" t="b">
        <f t="shared" si="14"/>
        <v>1</v>
      </c>
      <c r="K214" s="1" t="b">
        <f t="shared" si="15"/>
        <v>1</v>
      </c>
      <c r="S214" s="13">
        <v>210</v>
      </c>
      <c r="T214" s="13" t="s">
        <v>3941</v>
      </c>
      <c r="U214" s="14" t="s">
        <v>3942</v>
      </c>
      <c r="V214" s="14" t="s">
        <v>343</v>
      </c>
      <c r="W214" s="14" t="s">
        <v>344</v>
      </c>
      <c r="X214" s="14" t="s">
        <v>115</v>
      </c>
      <c r="Y214" s="14" t="s">
        <v>6088</v>
      </c>
      <c r="Z214" s="13">
        <v>9.4</v>
      </c>
      <c r="AA214" s="28" t="s">
        <v>6067</v>
      </c>
      <c r="AB214" s="28"/>
      <c r="AC214" s="31">
        <f>VLOOKUP(T214,[1]PWK!D$5:L$840,9,0)</f>
        <v>9.4</v>
      </c>
      <c r="AD214" s="32">
        <f t="shared" si="12"/>
        <v>0</v>
      </c>
    </row>
    <row r="215" spans="1:30">
      <c r="A215" s="13">
        <v>211</v>
      </c>
      <c r="B215" s="13" t="s">
        <v>1474</v>
      </c>
      <c r="C215" s="14" t="s">
        <v>1475</v>
      </c>
      <c r="D215" s="15" t="s">
        <v>9185</v>
      </c>
      <c r="E215" s="13">
        <v>61</v>
      </c>
      <c r="F215" s="16" t="s">
        <v>9152</v>
      </c>
      <c r="G215" s="11"/>
      <c r="H215" s="2">
        <v>61</v>
      </c>
      <c r="I215" s="2">
        <f t="shared" si="13"/>
        <v>0</v>
      </c>
      <c r="J215" s="1" t="b">
        <f t="shared" si="14"/>
        <v>1</v>
      </c>
      <c r="K215" s="1" t="b">
        <f t="shared" si="15"/>
        <v>1</v>
      </c>
      <c r="S215" s="13">
        <v>211</v>
      </c>
      <c r="T215" s="13" t="s">
        <v>2501</v>
      </c>
      <c r="U215" s="14" t="s">
        <v>2502</v>
      </c>
      <c r="V215" s="14" t="s">
        <v>2504</v>
      </c>
      <c r="W215" s="14" t="s">
        <v>344</v>
      </c>
      <c r="X215" s="14" t="s">
        <v>115</v>
      </c>
      <c r="Y215" s="14" t="s">
        <v>6089</v>
      </c>
      <c r="Z215" s="13">
        <v>10.9</v>
      </c>
      <c r="AA215" s="28" t="s">
        <v>6067</v>
      </c>
      <c r="AB215" s="28"/>
      <c r="AC215" s="31">
        <f>VLOOKUP(T215,[1]PWK!D$5:L$840,9,0)</f>
        <v>10.9</v>
      </c>
      <c r="AD215" s="32">
        <f t="shared" si="12"/>
        <v>0</v>
      </c>
    </row>
    <row r="216" spans="1:30">
      <c r="A216" s="13">
        <v>212</v>
      </c>
      <c r="B216" s="13" t="s">
        <v>1487</v>
      </c>
      <c r="C216" s="14" t="s">
        <v>1488</v>
      </c>
      <c r="D216" s="15" t="s">
        <v>6751</v>
      </c>
      <c r="E216" s="13">
        <v>62.2</v>
      </c>
      <c r="F216" s="16" t="s">
        <v>9152</v>
      </c>
      <c r="G216" s="11"/>
      <c r="H216" s="2">
        <v>58.5</v>
      </c>
      <c r="I216" s="2">
        <f t="shared" si="13"/>
        <v>-3.7</v>
      </c>
      <c r="J216" s="1" t="b">
        <f t="shared" si="14"/>
        <v>1</v>
      </c>
      <c r="K216" s="1" t="b">
        <f t="shared" si="15"/>
        <v>0</v>
      </c>
      <c r="S216" s="13">
        <v>212</v>
      </c>
      <c r="T216" s="13" t="s">
        <v>5157</v>
      </c>
      <c r="U216" s="14" t="s">
        <v>5158</v>
      </c>
      <c r="V216" s="14" t="s">
        <v>2504</v>
      </c>
      <c r="W216" s="14" t="s">
        <v>344</v>
      </c>
      <c r="X216" s="14" t="s">
        <v>115</v>
      </c>
      <c r="Y216" s="14" t="s">
        <v>6090</v>
      </c>
      <c r="Z216" s="13">
        <v>12.9</v>
      </c>
      <c r="AA216" s="28" t="s">
        <v>6067</v>
      </c>
      <c r="AB216" s="28"/>
      <c r="AC216" s="31">
        <f>VLOOKUP(T216,[1]PWK!D$5:L$840,9,0)</f>
        <v>12.9</v>
      </c>
      <c r="AD216" s="32">
        <f t="shared" si="12"/>
        <v>0</v>
      </c>
    </row>
    <row r="217" spans="1:30">
      <c r="A217" s="13">
        <v>213</v>
      </c>
      <c r="B217" s="13" t="s">
        <v>1440</v>
      </c>
      <c r="C217" s="14" t="s">
        <v>1441</v>
      </c>
      <c r="D217" s="15" t="s">
        <v>6279</v>
      </c>
      <c r="E217" s="13">
        <v>55.6</v>
      </c>
      <c r="F217" s="16" t="s">
        <v>9152</v>
      </c>
      <c r="G217" s="11"/>
      <c r="H217" s="2">
        <v>56.3</v>
      </c>
      <c r="I217" s="2">
        <f t="shared" si="13"/>
        <v>0.699999999999996</v>
      </c>
      <c r="J217" s="1" t="b">
        <f t="shared" si="14"/>
        <v>0</v>
      </c>
      <c r="K217" s="1" t="b">
        <f t="shared" si="15"/>
        <v>1</v>
      </c>
      <c r="S217" s="13">
        <v>213</v>
      </c>
      <c r="T217" s="13" t="s">
        <v>2772</v>
      </c>
      <c r="U217" s="14" t="s">
        <v>2773</v>
      </c>
      <c r="V217" s="14" t="s">
        <v>2775</v>
      </c>
      <c r="W217" s="14" t="s">
        <v>344</v>
      </c>
      <c r="X217" s="14" t="s">
        <v>115</v>
      </c>
      <c r="Y217" s="14" t="s">
        <v>6091</v>
      </c>
      <c r="Z217" s="13">
        <v>4.9</v>
      </c>
      <c r="AA217" s="28" t="s">
        <v>6092</v>
      </c>
      <c r="AB217" s="28"/>
      <c r="AC217" s="31">
        <f>VLOOKUP(T217,[1]PWK!D$5:L$840,9,0)</f>
        <v>4.9</v>
      </c>
      <c r="AD217" s="32">
        <f t="shared" si="12"/>
        <v>0</v>
      </c>
    </row>
    <row r="218" spans="1:30">
      <c r="A218" s="13">
        <v>214</v>
      </c>
      <c r="B218" s="13" t="s">
        <v>921</v>
      </c>
      <c r="C218" s="14" t="s">
        <v>922</v>
      </c>
      <c r="D218" s="15" t="s">
        <v>6530</v>
      </c>
      <c r="E218" s="13">
        <v>70.1</v>
      </c>
      <c r="F218" s="16" t="s">
        <v>9152</v>
      </c>
      <c r="G218" s="11"/>
      <c r="H218" s="2">
        <v>65.9</v>
      </c>
      <c r="I218" s="2">
        <f t="shared" si="13"/>
        <v>-4.19999999999999</v>
      </c>
      <c r="J218" s="1" t="b">
        <f t="shared" si="14"/>
        <v>1</v>
      </c>
      <c r="K218" s="1" t="b">
        <f t="shared" si="15"/>
        <v>0</v>
      </c>
      <c r="S218" s="13">
        <v>214</v>
      </c>
      <c r="T218" s="13" t="s">
        <v>3209</v>
      </c>
      <c r="U218" s="14" t="s">
        <v>3210</v>
      </c>
      <c r="V218" s="14" t="s">
        <v>3210</v>
      </c>
      <c r="W218" s="14" t="s">
        <v>6094</v>
      </c>
      <c r="X218" s="14" t="s">
        <v>115</v>
      </c>
      <c r="Y218" s="14" t="s">
        <v>6095</v>
      </c>
      <c r="Z218" s="13">
        <v>31.7</v>
      </c>
      <c r="AA218" s="28" t="s">
        <v>6096</v>
      </c>
      <c r="AB218" s="28"/>
      <c r="AC218" s="31">
        <f>VLOOKUP(T218,[1]PWK!D$5:L$840,9,0)</f>
        <v>31.7</v>
      </c>
      <c r="AD218" s="32">
        <f t="shared" si="12"/>
        <v>0</v>
      </c>
    </row>
    <row r="219" spans="1:30">
      <c r="A219" s="13">
        <v>215</v>
      </c>
      <c r="B219" s="13" t="s">
        <v>1454</v>
      </c>
      <c r="C219" s="14" t="s">
        <v>1455</v>
      </c>
      <c r="D219" s="15" t="s">
        <v>6378</v>
      </c>
      <c r="E219" s="13">
        <v>11.5</v>
      </c>
      <c r="F219" s="16" t="s">
        <v>9152</v>
      </c>
      <c r="G219" s="11"/>
      <c r="H219" s="2">
        <v>11.5</v>
      </c>
      <c r="I219" s="2">
        <f t="shared" si="13"/>
        <v>0</v>
      </c>
      <c r="J219" s="1" t="b">
        <f t="shared" si="14"/>
        <v>1</v>
      </c>
      <c r="K219" s="1" t="b">
        <f t="shared" si="15"/>
        <v>1</v>
      </c>
      <c r="S219" s="13">
        <v>215</v>
      </c>
      <c r="T219" s="13" t="s">
        <v>6097</v>
      </c>
      <c r="U219" s="14" t="s">
        <v>6098</v>
      </c>
      <c r="V219" s="14" t="s">
        <v>6099</v>
      </c>
      <c r="W219" s="14" t="s">
        <v>658</v>
      </c>
      <c r="X219" s="14" t="s">
        <v>115</v>
      </c>
      <c r="Y219" s="14" t="s">
        <v>6100</v>
      </c>
      <c r="Z219" s="13">
        <v>29</v>
      </c>
      <c r="AA219" s="28" t="s">
        <v>6096</v>
      </c>
      <c r="AB219" s="28"/>
      <c r="AC219" s="31">
        <f>VLOOKUP(T219,[1]PWK!D$5:L$840,9,0)</f>
        <v>29</v>
      </c>
      <c r="AD219" s="32">
        <f t="shared" si="12"/>
        <v>0</v>
      </c>
    </row>
    <row r="220" spans="1:30">
      <c r="A220" s="13">
        <v>216</v>
      </c>
      <c r="B220" s="13" t="s">
        <v>1461</v>
      </c>
      <c r="C220" s="14" t="s">
        <v>1462</v>
      </c>
      <c r="D220" s="15" t="s">
        <v>6443</v>
      </c>
      <c r="E220" s="13">
        <v>16.6</v>
      </c>
      <c r="F220" s="16" t="s">
        <v>9152</v>
      </c>
      <c r="G220" s="11"/>
      <c r="H220" s="2">
        <v>16.6</v>
      </c>
      <c r="I220" s="2">
        <f t="shared" si="13"/>
        <v>0</v>
      </c>
      <c r="J220" s="1" t="b">
        <f t="shared" si="14"/>
        <v>1</v>
      </c>
      <c r="K220" s="1" t="b">
        <f t="shared" si="15"/>
        <v>1</v>
      </c>
      <c r="S220" s="13">
        <v>216</v>
      </c>
      <c r="T220" s="13" t="s">
        <v>2973</v>
      </c>
      <c r="U220" s="14" t="s">
        <v>6101</v>
      </c>
      <c r="V220" s="14" t="s">
        <v>2976</v>
      </c>
      <c r="W220" s="14" t="s">
        <v>658</v>
      </c>
      <c r="X220" s="14" t="s">
        <v>115</v>
      </c>
      <c r="Y220" s="14" t="s">
        <v>6102</v>
      </c>
      <c r="Z220" s="13">
        <v>31.8</v>
      </c>
      <c r="AA220" s="28" t="s">
        <v>6096</v>
      </c>
      <c r="AB220" s="28"/>
      <c r="AC220" s="31">
        <f>VLOOKUP(T220,[1]PWK!D$5:L$840,9,0)</f>
        <v>31.9</v>
      </c>
      <c r="AD220" s="32">
        <f t="shared" si="12"/>
        <v>0.0999999999999979</v>
      </c>
    </row>
    <row r="221" spans="1:30">
      <c r="A221" s="13">
        <v>217</v>
      </c>
      <c r="B221" s="13" t="s">
        <v>1494</v>
      </c>
      <c r="C221" s="14" t="s">
        <v>1495</v>
      </c>
      <c r="D221" s="15" t="s">
        <v>9186</v>
      </c>
      <c r="E221" s="13">
        <v>58.7</v>
      </c>
      <c r="F221" s="16" t="s">
        <v>9152</v>
      </c>
      <c r="G221" s="11"/>
      <c r="H221" s="2" t="e">
        <v>#N/A</v>
      </c>
      <c r="I221" s="2" t="e">
        <f t="shared" si="13"/>
        <v>#N/A</v>
      </c>
      <c r="J221" s="1" t="e">
        <f t="shared" si="14"/>
        <v>#N/A</v>
      </c>
      <c r="K221" s="1" t="e">
        <f t="shared" si="15"/>
        <v>#N/A</v>
      </c>
      <c r="S221" s="13">
        <v>217</v>
      </c>
      <c r="T221" s="13" t="s">
        <v>653</v>
      </c>
      <c r="U221" s="14" t="s">
        <v>655</v>
      </c>
      <c r="V221" s="14" t="s">
        <v>657</v>
      </c>
      <c r="W221" s="14" t="s">
        <v>658</v>
      </c>
      <c r="X221" s="14" t="s">
        <v>115</v>
      </c>
      <c r="Y221" s="14" t="s">
        <v>6103</v>
      </c>
      <c r="Z221" s="13">
        <v>29.8</v>
      </c>
      <c r="AA221" s="28" t="s">
        <v>6096</v>
      </c>
      <c r="AB221" s="28"/>
      <c r="AC221" s="31">
        <f>VLOOKUP(T221,[1]PWK!D$5:L$840,9,0)</f>
        <v>29.9</v>
      </c>
      <c r="AD221" s="32">
        <f t="shared" si="12"/>
        <v>0.0999999999999979</v>
      </c>
    </row>
    <row r="222" spans="1:30">
      <c r="A222" s="17">
        <v>218</v>
      </c>
      <c r="B222" s="13" t="s">
        <v>1513</v>
      </c>
      <c r="C222" s="14" t="s">
        <v>1514</v>
      </c>
      <c r="D222" s="15" t="s">
        <v>5860</v>
      </c>
      <c r="E222" s="13">
        <v>57</v>
      </c>
      <c r="F222" s="16" t="s">
        <v>9152</v>
      </c>
      <c r="G222" s="11"/>
      <c r="H222" s="2">
        <v>54.7</v>
      </c>
      <c r="I222" s="2">
        <f t="shared" si="13"/>
        <v>-2.3</v>
      </c>
      <c r="J222" s="1" t="b">
        <f t="shared" si="14"/>
        <v>1</v>
      </c>
      <c r="K222" s="1" t="b">
        <f t="shared" si="15"/>
        <v>0</v>
      </c>
      <c r="S222" s="13">
        <v>218</v>
      </c>
      <c r="T222" s="13" t="s">
        <v>2561</v>
      </c>
      <c r="U222" s="14" t="s">
        <v>2562</v>
      </c>
      <c r="V222" s="14" t="s">
        <v>2564</v>
      </c>
      <c r="W222" s="14" t="s">
        <v>658</v>
      </c>
      <c r="X222" s="14" t="s">
        <v>115</v>
      </c>
      <c r="Y222" s="14" t="s">
        <v>6104</v>
      </c>
      <c r="Z222" s="13">
        <v>33.9</v>
      </c>
      <c r="AA222" s="28" t="s">
        <v>6096</v>
      </c>
      <c r="AB222" s="28"/>
      <c r="AC222" s="31">
        <f>VLOOKUP(T222,[1]PWK!D$5:L$840,9,0)</f>
        <v>33.9</v>
      </c>
      <c r="AD222" s="32">
        <f t="shared" si="12"/>
        <v>0</v>
      </c>
    </row>
    <row r="223" spans="1:30">
      <c r="A223" s="13">
        <v>219</v>
      </c>
      <c r="B223" s="13" t="s">
        <v>1507</v>
      </c>
      <c r="C223" s="14" t="s">
        <v>1508</v>
      </c>
      <c r="D223" s="15" t="s">
        <v>6680</v>
      </c>
      <c r="E223" s="13">
        <v>64.2</v>
      </c>
      <c r="F223" s="16" t="s">
        <v>9187</v>
      </c>
      <c r="G223" s="11"/>
      <c r="H223" s="2">
        <v>64.2</v>
      </c>
      <c r="I223" s="2">
        <f t="shared" si="13"/>
        <v>0</v>
      </c>
      <c r="J223" s="1" t="b">
        <f t="shared" si="14"/>
        <v>1</v>
      </c>
      <c r="K223" s="1" t="b">
        <f t="shared" si="15"/>
        <v>1</v>
      </c>
      <c r="S223" s="13">
        <v>219</v>
      </c>
      <c r="T223" s="13" t="s">
        <v>1402</v>
      </c>
      <c r="U223" s="14" t="s">
        <v>1403</v>
      </c>
      <c r="V223" s="14" t="s">
        <v>1405</v>
      </c>
      <c r="W223" s="14" t="s">
        <v>658</v>
      </c>
      <c r="X223" s="14" t="s">
        <v>115</v>
      </c>
      <c r="Y223" s="14" t="s">
        <v>6107</v>
      </c>
      <c r="Z223" s="13">
        <v>27</v>
      </c>
      <c r="AA223" s="28" t="s">
        <v>6096</v>
      </c>
      <c r="AB223" s="28"/>
      <c r="AC223" s="31">
        <f>VLOOKUP(T223,[1]PWK!D$5:L$840,9,0)</f>
        <v>27</v>
      </c>
      <c r="AD223" s="32">
        <f t="shared" si="12"/>
        <v>0</v>
      </c>
    </row>
    <row r="224" spans="1:30">
      <c r="A224" s="13">
        <v>220</v>
      </c>
      <c r="B224" s="13" t="s">
        <v>1499</v>
      </c>
      <c r="C224" s="14" t="s">
        <v>1500</v>
      </c>
      <c r="D224" s="15" t="s">
        <v>6389</v>
      </c>
      <c r="E224" s="13">
        <v>14.9</v>
      </c>
      <c r="F224" s="16" t="s">
        <v>9187</v>
      </c>
      <c r="G224" s="11"/>
      <c r="H224" s="2">
        <v>12.2</v>
      </c>
      <c r="I224" s="2">
        <f t="shared" si="13"/>
        <v>-2.7</v>
      </c>
      <c r="J224" s="1" t="b">
        <f t="shared" si="14"/>
        <v>1</v>
      </c>
      <c r="K224" s="1" t="b">
        <f t="shared" si="15"/>
        <v>0</v>
      </c>
      <c r="S224" s="13">
        <v>220</v>
      </c>
      <c r="T224" s="13" t="s">
        <v>3061</v>
      </c>
      <c r="U224" s="14" t="s">
        <v>3062</v>
      </c>
      <c r="V224" s="14" t="s">
        <v>3064</v>
      </c>
      <c r="W224" s="14" t="s">
        <v>3062</v>
      </c>
      <c r="X224" s="14" t="s">
        <v>115</v>
      </c>
      <c r="Y224" s="14" t="s">
        <v>6108</v>
      </c>
      <c r="Z224" s="13">
        <v>50.7</v>
      </c>
      <c r="AA224" s="28" t="s">
        <v>5852</v>
      </c>
      <c r="AB224" s="28" t="s">
        <v>5844</v>
      </c>
      <c r="AC224" s="31">
        <f>VLOOKUP(T224,[1]PWK!D$5:L$840,9,0)</f>
        <v>50.5</v>
      </c>
      <c r="AD224" s="32">
        <f t="shared" si="12"/>
        <v>-0.200000000000003</v>
      </c>
    </row>
    <row r="225" spans="1:30">
      <c r="A225" s="13">
        <v>221</v>
      </c>
      <c r="B225" s="13" t="s">
        <v>1534</v>
      </c>
      <c r="C225" s="14" t="s">
        <v>1535</v>
      </c>
      <c r="D225" s="15" t="s">
        <v>6022</v>
      </c>
      <c r="E225" s="13">
        <v>55.8</v>
      </c>
      <c r="F225" s="34" t="s">
        <v>9152</v>
      </c>
      <c r="G225" s="35"/>
      <c r="H225" s="2">
        <v>54.8</v>
      </c>
      <c r="I225" s="2">
        <f t="shared" si="13"/>
        <v>-1</v>
      </c>
      <c r="J225" s="1" t="b">
        <f t="shared" si="14"/>
        <v>1</v>
      </c>
      <c r="K225" s="1" t="b">
        <f t="shared" si="15"/>
        <v>0</v>
      </c>
      <c r="S225" s="13">
        <v>221</v>
      </c>
      <c r="T225" s="13" t="s">
        <v>436</v>
      </c>
      <c r="U225" s="14" t="s">
        <v>437</v>
      </c>
      <c r="V225" s="14" t="s">
        <v>439</v>
      </c>
      <c r="W225" s="14" t="s">
        <v>440</v>
      </c>
      <c r="X225" s="14" t="s">
        <v>115</v>
      </c>
      <c r="Y225" s="14" t="s">
        <v>6109</v>
      </c>
      <c r="Z225" s="13">
        <v>11.6</v>
      </c>
      <c r="AA225" s="28" t="s">
        <v>6055</v>
      </c>
      <c r="AB225" s="28"/>
      <c r="AC225" s="31">
        <f>VLOOKUP(T225,[1]PWK!D$5:L$840,9,0)</f>
        <v>11.5</v>
      </c>
      <c r="AD225" s="32">
        <f t="shared" si="12"/>
        <v>-0.0999999999999996</v>
      </c>
    </row>
    <row r="226" spans="1:30">
      <c r="A226" s="13">
        <v>222</v>
      </c>
      <c r="B226" s="13" t="s">
        <v>9188</v>
      </c>
      <c r="C226" s="14" t="s">
        <v>9189</v>
      </c>
      <c r="D226" s="15" t="s">
        <v>9190</v>
      </c>
      <c r="E226" s="13">
        <v>36.3</v>
      </c>
      <c r="F226" s="16" t="s">
        <v>9187</v>
      </c>
      <c r="G226" s="11"/>
      <c r="H226" s="2">
        <v>30.5</v>
      </c>
      <c r="I226" s="2">
        <f t="shared" si="13"/>
        <v>-5.8</v>
      </c>
      <c r="J226" s="1" t="b">
        <f t="shared" si="14"/>
        <v>1</v>
      </c>
      <c r="K226" s="1" t="b">
        <f t="shared" si="15"/>
        <v>0</v>
      </c>
      <c r="S226" s="13">
        <v>222</v>
      </c>
      <c r="T226" s="13" t="s">
        <v>3388</v>
      </c>
      <c r="U226" s="14" t="s">
        <v>3389</v>
      </c>
      <c r="V226" s="14" t="s">
        <v>3391</v>
      </c>
      <c r="W226" s="14" t="s">
        <v>440</v>
      </c>
      <c r="X226" s="14" t="s">
        <v>115</v>
      </c>
      <c r="Y226" s="14" t="s">
        <v>6110</v>
      </c>
      <c r="Z226" s="13">
        <v>15.9</v>
      </c>
      <c r="AA226" s="28" t="s">
        <v>6055</v>
      </c>
      <c r="AB226" s="28"/>
      <c r="AC226" s="31">
        <f>VLOOKUP(T226,[1]PWK!D$5:L$840,9,0)</f>
        <v>15.9</v>
      </c>
      <c r="AD226" s="32">
        <f t="shared" si="12"/>
        <v>0</v>
      </c>
    </row>
    <row r="227" spans="1:30">
      <c r="A227" s="13">
        <v>223</v>
      </c>
      <c r="B227" s="13" t="s">
        <v>1520</v>
      </c>
      <c r="C227" s="14" t="s">
        <v>1522</v>
      </c>
      <c r="D227" s="15" t="s">
        <v>6182</v>
      </c>
      <c r="E227" s="13">
        <v>18.8</v>
      </c>
      <c r="F227" s="16" t="s">
        <v>9187</v>
      </c>
      <c r="G227" s="11"/>
      <c r="H227" s="2">
        <v>18.8</v>
      </c>
      <c r="I227" s="2">
        <f t="shared" si="13"/>
        <v>0</v>
      </c>
      <c r="J227" s="1" t="b">
        <f t="shared" si="14"/>
        <v>1</v>
      </c>
      <c r="K227" s="1" t="b">
        <f t="shared" si="15"/>
        <v>1</v>
      </c>
      <c r="S227" s="13">
        <v>223</v>
      </c>
      <c r="T227" s="13" t="s">
        <v>2862</v>
      </c>
      <c r="U227" s="14" t="s">
        <v>2864</v>
      </c>
      <c r="V227" s="14" t="s">
        <v>2864</v>
      </c>
      <c r="W227" s="14" t="s">
        <v>440</v>
      </c>
      <c r="X227" s="14" t="s">
        <v>115</v>
      </c>
      <c r="Y227" s="14" t="s">
        <v>6111</v>
      </c>
      <c r="Z227" s="13">
        <v>17.9</v>
      </c>
      <c r="AA227" s="28" t="s">
        <v>6055</v>
      </c>
      <c r="AB227" s="28"/>
      <c r="AC227" s="31">
        <f>VLOOKUP(T227,[1]PWK!D$5:L$840,9,0)</f>
        <v>17.9</v>
      </c>
      <c r="AD227" s="32">
        <f t="shared" si="12"/>
        <v>0</v>
      </c>
    </row>
    <row r="228" spans="1:30">
      <c r="A228" s="13">
        <v>224</v>
      </c>
      <c r="B228" s="13" t="s">
        <v>1527</v>
      </c>
      <c r="C228" s="14" t="s">
        <v>1528</v>
      </c>
      <c r="D228" s="15" t="s">
        <v>6163</v>
      </c>
      <c r="E228" s="13">
        <v>29.3</v>
      </c>
      <c r="F228" s="16" t="s">
        <v>9187</v>
      </c>
      <c r="G228" s="11"/>
      <c r="H228" s="2">
        <v>29.3</v>
      </c>
      <c r="I228" s="2">
        <f t="shared" si="13"/>
        <v>0</v>
      </c>
      <c r="J228" s="1" t="b">
        <f t="shared" si="14"/>
        <v>1</v>
      </c>
      <c r="K228" s="1" t="b">
        <f t="shared" si="15"/>
        <v>1</v>
      </c>
      <c r="S228" s="13">
        <v>224</v>
      </c>
      <c r="T228" s="13" t="s">
        <v>5106</v>
      </c>
      <c r="U228" s="14" t="s">
        <v>5107</v>
      </c>
      <c r="V228" s="14" t="s">
        <v>440</v>
      </c>
      <c r="W228" s="14" t="s">
        <v>440</v>
      </c>
      <c r="X228" s="14" t="s">
        <v>115</v>
      </c>
      <c r="Y228" s="14" t="s">
        <v>6112</v>
      </c>
      <c r="Z228" s="13">
        <v>13.6</v>
      </c>
      <c r="AA228" s="28" t="s">
        <v>6055</v>
      </c>
      <c r="AB228" s="28"/>
      <c r="AC228" s="31">
        <f>VLOOKUP(T228,[1]PWK!D$5:L$840,9,0)</f>
        <v>13.6</v>
      </c>
      <c r="AD228" s="32">
        <f t="shared" si="12"/>
        <v>0</v>
      </c>
    </row>
    <row r="229" spans="1:30">
      <c r="A229" s="13">
        <v>225</v>
      </c>
      <c r="B229" s="13" t="s">
        <v>1554</v>
      </c>
      <c r="C229" s="14" t="s">
        <v>1555</v>
      </c>
      <c r="D229" s="15" t="s">
        <v>9191</v>
      </c>
      <c r="E229" s="13">
        <v>60.5</v>
      </c>
      <c r="F229" s="34" t="s">
        <v>9152</v>
      </c>
      <c r="G229" s="35"/>
      <c r="H229" s="2">
        <v>57.8</v>
      </c>
      <c r="I229" s="2">
        <f t="shared" si="13"/>
        <v>-2.7</v>
      </c>
      <c r="J229" s="1" t="b">
        <f t="shared" si="14"/>
        <v>1</v>
      </c>
      <c r="K229" s="1" t="b">
        <f t="shared" si="15"/>
        <v>0</v>
      </c>
      <c r="S229" s="13">
        <v>225</v>
      </c>
      <c r="T229" s="13" t="s">
        <v>1059</v>
      </c>
      <c r="U229" s="14" t="s">
        <v>6113</v>
      </c>
      <c r="V229" s="14" t="s">
        <v>81</v>
      </c>
      <c r="W229" s="14" t="s">
        <v>440</v>
      </c>
      <c r="X229" s="14" t="s">
        <v>115</v>
      </c>
      <c r="Y229" s="14" t="s">
        <v>6114</v>
      </c>
      <c r="Z229" s="13">
        <v>13.5</v>
      </c>
      <c r="AA229" s="28" t="s">
        <v>6055</v>
      </c>
      <c r="AB229" s="28"/>
      <c r="AC229" s="31">
        <f>VLOOKUP(T229,[1]PWK!D$5:L$840,9,0)</f>
        <v>13.5</v>
      </c>
      <c r="AD229" s="32">
        <f t="shared" si="12"/>
        <v>0</v>
      </c>
    </row>
    <row r="230" spans="1:30">
      <c r="A230" s="13">
        <v>226</v>
      </c>
      <c r="B230" s="13" t="s">
        <v>1540</v>
      </c>
      <c r="C230" s="14" t="s">
        <v>6290</v>
      </c>
      <c r="D230" s="15" t="s">
        <v>6291</v>
      </c>
      <c r="E230" s="13">
        <v>31.3</v>
      </c>
      <c r="F230" s="16" t="s">
        <v>9187</v>
      </c>
      <c r="G230" s="11"/>
      <c r="H230" s="2">
        <v>31.3</v>
      </c>
      <c r="I230" s="2">
        <f t="shared" si="13"/>
        <v>0</v>
      </c>
      <c r="J230" s="1" t="b">
        <f t="shared" si="14"/>
        <v>1</v>
      </c>
      <c r="K230" s="1" t="b">
        <f t="shared" si="15"/>
        <v>1</v>
      </c>
      <c r="S230" s="13">
        <v>226</v>
      </c>
      <c r="T230" s="13" t="s">
        <v>1697</v>
      </c>
      <c r="U230" s="14" t="s">
        <v>1698</v>
      </c>
      <c r="V230" s="14" t="s">
        <v>81</v>
      </c>
      <c r="W230" s="14" t="s">
        <v>440</v>
      </c>
      <c r="X230" s="14" t="s">
        <v>115</v>
      </c>
      <c r="Y230" s="14" t="s">
        <v>6115</v>
      </c>
      <c r="Z230" s="13">
        <v>24.2</v>
      </c>
      <c r="AA230" s="28" t="s">
        <v>6055</v>
      </c>
      <c r="AB230" s="28"/>
      <c r="AC230" s="31">
        <f>VLOOKUP(T230,[1]PWK!D$5:L$840,9,0)</f>
        <v>24.2</v>
      </c>
      <c r="AD230" s="32">
        <f t="shared" si="12"/>
        <v>0</v>
      </c>
    </row>
    <row r="231" spans="1:30">
      <c r="A231" s="13">
        <v>227</v>
      </c>
      <c r="B231" s="13" t="s">
        <v>992</v>
      </c>
      <c r="C231" s="14" t="s">
        <v>6397</v>
      </c>
      <c r="D231" s="15" t="s">
        <v>9192</v>
      </c>
      <c r="E231" s="13">
        <v>88.5</v>
      </c>
      <c r="F231" s="16" t="s">
        <v>9187</v>
      </c>
      <c r="G231" s="11"/>
      <c r="H231" s="2">
        <v>88.5</v>
      </c>
      <c r="I231" s="2">
        <f t="shared" si="13"/>
        <v>0</v>
      </c>
      <c r="J231" s="1" t="b">
        <f t="shared" si="14"/>
        <v>1</v>
      </c>
      <c r="K231" s="1" t="b">
        <f t="shared" si="15"/>
        <v>1</v>
      </c>
      <c r="S231" s="13">
        <v>227</v>
      </c>
      <c r="T231" s="13" t="s">
        <v>3023</v>
      </c>
      <c r="U231" s="14" t="s">
        <v>3024</v>
      </c>
      <c r="V231" s="14" t="s">
        <v>81</v>
      </c>
      <c r="W231" s="14" t="s">
        <v>440</v>
      </c>
      <c r="X231" s="14" t="s">
        <v>115</v>
      </c>
      <c r="Y231" s="14" t="s">
        <v>6116</v>
      </c>
      <c r="Z231" s="13">
        <v>13.2</v>
      </c>
      <c r="AA231" s="28" t="s">
        <v>6055</v>
      </c>
      <c r="AB231" s="28"/>
      <c r="AC231" s="31">
        <f>VLOOKUP(T231,[1]PWK!D$5:L$840,9,0)</f>
        <v>13.2</v>
      </c>
      <c r="AD231" s="32">
        <f t="shared" si="12"/>
        <v>0</v>
      </c>
    </row>
    <row r="232" spans="1:30">
      <c r="A232" s="13">
        <v>228</v>
      </c>
      <c r="B232" s="13" t="s">
        <v>653</v>
      </c>
      <c r="C232" s="14" t="s">
        <v>655</v>
      </c>
      <c r="D232" s="15" t="s">
        <v>6103</v>
      </c>
      <c r="E232" s="13">
        <v>29.8</v>
      </c>
      <c r="F232" s="16" t="s">
        <v>9187</v>
      </c>
      <c r="G232" s="11"/>
      <c r="H232" s="2">
        <v>24.4</v>
      </c>
      <c r="I232" s="2">
        <f t="shared" si="13"/>
        <v>-5.4</v>
      </c>
      <c r="J232" s="1" t="b">
        <f t="shared" si="14"/>
        <v>1</v>
      </c>
      <c r="K232" s="1" t="b">
        <f t="shared" si="15"/>
        <v>0</v>
      </c>
      <c r="S232" s="13">
        <v>228</v>
      </c>
      <c r="T232" s="13" t="s">
        <v>2933</v>
      </c>
      <c r="U232" s="14" t="s">
        <v>2934</v>
      </c>
      <c r="V232" s="14" t="s">
        <v>2934</v>
      </c>
      <c r="W232" s="14" t="s">
        <v>2936</v>
      </c>
      <c r="X232" s="14" t="s">
        <v>115</v>
      </c>
      <c r="Y232" s="14" t="s">
        <v>6117</v>
      </c>
      <c r="Z232" s="13">
        <v>57.6</v>
      </c>
      <c r="AA232" s="28" t="s">
        <v>5852</v>
      </c>
      <c r="AB232" s="28" t="s">
        <v>5844</v>
      </c>
      <c r="AC232" s="31">
        <f>VLOOKUP(T232,[1]PWK!D$5:L$840,9,0)</f>
        <v>57.6</v>
      </c>
      <c r="AD232" s="32">
        <f t="shared" si="12"/>
        <v>0</v>
      </c>
    </row>
    <row r="233" spans="1:30">
      <c r="A233" s="13">
        <v>229</v>
      </c>
      <c r="B233" s="13" t="s">
        <v>1547</v>
      </c>
      <c r="C233" s="14" t="s">
        <v>1548</v>
      </c>
      <c r="D233" s="15" t="s">
        <v>6267</v>
      </c>
      <c r="E233" s="13">
        <v>50.4</v>
      </c>
      <c r="F233" s="16" t="s">
        <v>9187</v>
      </c>
      <c r="G233" s="11"/>
      <c r="H233" s="2">
        <v>48.6</v>
      </c>
      <c r="I233" s="2">
        <f t="shared" si="13"/>
        <v>-1.8</v>
      </c>
      <c r="J233" s="1" t="b">
        <f t="shared" si="14"/>
        <v>1</v>
      </c>
      <c r="K233" s="1" t="b">
        <f t="shared" si="15"/>
        <v>0</v>
      </c>
      <c r="S233" s="13">
        <v>229</v>
      </c>
      <c r="T233" s="13" t="s">
        <v>110</v>
      </c>
      <c r="U233" s="14" t="s">
        <v>111</v>
      </c>
      <c r="V233" s="14" t="s">
        <v>113</v>
      </c>
      <c r="W233" s="14" t="s">
        <v>114</v>
      </c>
      <c r="X233" s="14" t="s">
        <v>115</v>
      </c>
      <c r="Y233" s="14" t="s">
        <v>6120</v>
      </c>
      <c r="Z233" s="13">
        <v>28.8</v>
      </c>
      <c r="AA233" s="28" t="s">
        <v>5852</v>
      </c>
      <c r="AB233" s="28" t="s">
        <v>5844</v>
      </c>
      <c r="AC233" s="31">
        <f>VLOOKUP(T233,[1]PWK!D$5:L$840,9,0)</f>
        <v>28.8</v>
      </c>
      <c r="AD233" s="32">
        <f t="shared" si="12"/>
        <v>0</v>
      </c>
    </row>
    <row r="234" spans="1:30">
      <c r="A234" s="13">
        <v>230</v>
      </c>
      <c r="B234" s="13" t="s">
        <v>1559</v>
      </c>
      <c r="C234" s="14" t="s">
        <v>1560</v>
      </c>
      <c r="D234" s="15" t="s">
        <v>6367</v>
      </c>
      <c r="E234" s="13">
        <v>17</v>
      </c>
      <c r="F234" s="16" t="s">
        <v>9187</v>
      </c>
      <c r="G234" s="11"/>
      <c r="H234" s="2">
        <v>15.7</v>
      </c>
      <c r="I234" s="2">
        <f t="shared" si="13"/>
        <v>-1.3</v>
      </c>
      <c r="J234" s="1" t="b">
        <f t="shared" si="14"/>
        <v>1</v>
      </c>
      <c r="K234" s="1" t="b">
        <f t="shared" si="15"/>
        <v>0</v>
      </c>
      <c r="S234" s="13">
        <v>230</v>
      </c>
      <c r="T234" s="13" t="s">
        <v>1976</v>
      </c>
      <c r="U234" s="14" t="s">
        <v>1978</v>
      </c>
      <c r="V234" s="14" t="s">
        <v>113</v>
      </c>
      <c r="W234" s="14" t="s">
        <v>114</v>
      </c>
      <c r="X234" s="14" t="s">
        <v>115</v>
      </c>
      <c r="Y234" s="14" t="s">
        <v>6118</v>
      </c>
      <c r="Z234" s="13">
        <v>29</v>
      </c>
      <c r="AA234" s="28" t="s">
        <v>5852</v>
      </c>
      <c r="AB234" s="28" t="s">
        <v>5844</v>
      </c>
      <c r="AC234" s="31">
        <f>VLOOKUP(T234,[1]PWK!D$5:L$840,9,0)</f>
        <v>29</v>
      </c>
      <c r="AD234" s="32">
        <f t="shared" si="12"/>
        <v>0</v>
      </c>
    </row>
    <row r="235" spans="1:30">
      <c r="A235" s="13">
        <v>231</v>
      </c>
      <c r="B235" s="13" t="s">
        <v>1579</v>
      </c>
      <c r="C235" s="14" t="s">
        <v>1580</v>
      </c>
      <c r="D235" s="15" t="s">
        <v>9193</v>
      </c>
      <c r="E235" s="13">
        <v>59.2</v>
      </c>
      <c r="F235" s="34" t="s">
        <v>9152</v>
      </c>
      <c r="G235" s="35"/>
      <c r="H235" s="2">
        <v>61.3</v>
      </c>
      <c r="I235" s="2">
        <f t="shared" si="13"/>
        <v>2.09999999999999</v>
      </c>
      <c r="J235" s="1" t="b">
        <f t="shared" si="14"/>
        <v>0</v>
      </c>
      <c r="K235" s="1" t="b">
        <f t="shared" si="15"/>
        <v>1</v>
      </c>
      <c r="S235" s="13">
        <v>231</v>
      </c>
      <c r="T235" s="13" t="s">
        <v>2212</v>
      </c>
      <c r="U235" s="14" t="s">
        <v>2213</v>
      </c>
      <c r="V235" s="14" t="s">
        <v>113</v>
      </c>
      <c r="W235" s="14" t="s">
        <v>114</v>
      </c>
      <c r="X235" s="14" t="s">
        <v>115</v>
      </c>
      <c r="Y235" s="14" t="s">
        <v>6119</v>
      </c>
      <c r="Z235" s="13">
        <v>30</v>
      </c>
      <c r="AA235" s="28" t="s">
        <v>5852</v>
      </c>
      <c r="AB235" s="28" t="s">
        <v>5844</v>
      </c>
      <c r="AC235" s="31">
        <f>VLOOKUP(T235,[1]PWK!D$5:L$840,9,0)</f>
        <v>30</v>
      </c>
      <c r="AD235" s="32">
        <f t="shared" si="12"/>
        <v>0</v>
      </c>
    </row>
    <row r="236" spans="1:30">
      <c r="A236" s="13">
        <v>232</v>
      </c>
      <c r="B236" s="13" t="s">
        <v>1566</v>
      </c>
      <c r="C236" s="14" t="s">
        <v>1568</v>
      </c>
      <c r="D236" s="15" t="s">
        <v>6379</v>
      </c>
      <c r="E236" s="13">
        <v>10.8</v>
      </c>
      <c r="F236" s="16" t="s">
        <v>9152</v>
      </c>
      <c r="G236" s="11"/>
      <c r="H236" s="2">
        <v>10.8</v>
      </c>
      <c r="I236" s="2">
        <f t="shared" si="13"/>
        <v>0</v>
      </c>
      <c r="J236" s="1" t="b">
        <f t="shared" si="14"/>
        <v>1</v>
      </c>
      <c r="K236" s="1" t="b">
        <f t="shared" si="15"/>
        <v>1</v>
      </c>
      <c r="S236" s="13">
        <v>232</v>
      </c>
      <c r="T236" s="13" t="s">
        <v>615</v>
      </c>
      <c r="U236" s="14" t="s">
        <v>616</v>
      </c>
      <c r="V236" s="14" t="s">
        <v>618</v>
      </c>
      <c r="W236" s="14" t="s">
        <v>114</v>
      </c>
      <c r="X236" s="14" t="s">
        <v>115</v>
      </c>
      <c r="Y236" s="14" t="s">
        <v>6123</v>
      </c>
      <c r="Z236" s="13">
        <v>38</v>
      </c>
      <c r="AA236" s="28" t="s">
        <v>6122</v>
      </c>
      <c r="AB236" s="28" t="s">
        <v>5844</v>
      </c>
      <c r="AC236" s="31">
        <f>VLOOKUP(T236,[1]PWK!D$5:L$840,9,0)</f>
        <v>38</v>
      </c>
      <c r="AD236" s="32">
        <f t="shared" si="12"/>
        <v>0</v>
      </c>
    </row>
    <row r="237" spans="1:30">
      <c r="A237" s="13">
        <v>233</v>
      </c>
      <c r="B237" s="13" t="s">
        <v>947</v>
      </c>
      <c r="C237" s="14" t="s">
        <v>948</v>
      </c>
      <c r="D237" s="15" t="s">
        <v>6474</v>
      </c>
      <c r="E237" s="13">
        <v>40.7</v>
      </c>
      <c r="F237" s="16" t="s">
        <v>9152</v>
      </c>
      <c r="G237" s="11"/>
      <c r="H237" s="2">
        <v>40.7</v>
      </c>
      <c r="I237" s="2">
        <f t="shared" si="13"/>
        <v>0</v>
      </c>
      <c r="J237" s="1" t="b">
        <f t="shared" si="14"/>
        <v>1</v>
      </c>
      <c r="K237" s="1" t="b">
        <f t="shared" si="15"/>
        <v>1</v>
      </c>
      <c r="S237" s="13">
        <v>233</v>
      </c>
      <c r="T237" s="13" t="s">
        <v>2260</v>
      </c>
      <c r="U237" s="14" t="s">
        <v>2261</v>
      </c>
      <c r="V237" s="14" t="s">
        <v>618</v>
      </c>
      <c r="W237" s="14" t="s">
        <v>114</v>
      </c>
      <c r="X237" s="14" t="s">
        <v>115</v>
      </c>
      <c r="Y237" s="14" t="s">
        <v>6124</v>
      </c>
      <c r="Z237" s="13">
        <v>36.5</v>
      </c>
      <c r="AA237" s="28" t="s">
        <v>6122</v>
      </c>
      <c r="AB237" s="28" t="s">
        <v>5844</v>
      </c>
      <c r="AC237" s="31">
        <f>VLOOKUP(T237,[1]PWK!D$5:L$840,9,0)</f>
        <v>33</v>
      </c>
      <c r="AD237" s="32">
        <f t="shared" si="12"/>
        <v>-3.5</v>
      </c>
    </row>
    <row r="238" spans="1:30">
      <c r="A238" s="13">
        <v>234</v>
      </c>
      <c r="B238" s="13" t="s">
        <v>1225</v>
      </c>
      <c r="C238" s="14" t="s">
        <v>1226</v>
      </c>
      <c r="D238" s="15" t="s">
        <v>6201</v>
      </c>
      <c r="E238" s="13">
        <v>19.8</v>
      </c>
      <c r="F238" s="16" t="s">
        <v>9152</v>
      </c>
      <c r="G238" s="11"/>
      <c r="H238" s="2">
        <v>19.8</v>
      </c>
      <c r="I238" s="2">
        <f t="shared" si="13"/>
        <v>0</v>
      </c>
      <c r="J238" s="1" t="b">
        <f t="shared" si="14"/>
        <v>1</v>
      </c>
      <c r="K238" s="1" t="b">
        <f t="shared" si="15"/>
        <v>1</v>
      </c>
      <c r="S238" s="13">
        <v>234</v>
      </c>
      <c r="T238" s="13" t="s">
        <v>3235</v>
      </c>
      <c r="U238" s="14" t="s">
        <v>3236</v>
      </c>
      <c r="V238" s="14" t="s">
        <v>618</v>
      </c>
      <c r="W238" s="14" t="s">
        <v>114</v>
      </c>
      <c r="X238" s="14" t="s">
        <v>115</v>
      </c>
      <c r="Y238" s="14" t="s">
        <v>6125</v>
      </c>
      <c r="Z238" s="13">
        <v>33.3</v>
      </c>
      <c r="AA238" s="28" t="s">
        <v>5852</v>
      </c>
      <c r="AB238" s="28" t="s">
        <v>5844</v>
      </c>
      <c r="AC238" s="31">
        <f>VLOOKUP(T238,[1]PWK!D$5:L$840,9,0)</f>
        <v>33.2</v>
      </c>
      <c r="AD238" s="32">
        <f t="shared" si="12"/>
        <v>-0.0999999999999943</v>
      </c>
    </row>
    <row r="239" spans="1:30">
      <c r="A239" s="13">
        <v>235</v>
      </c>
      <c r="B239" s="13" t="s">
        <v>1573</v>
      </c>
      <c r="C239" s="14" t="s">
        <v>1574</v>
      </c>
      <c r="D239" s="15" t="s">
        <v>6444</v>
      </c>
      <c r="E239" s="13">
        <v>14.3</v>
      </c>
      <c r="F239" s="16" t="s">
        <v>9152</v>
      </c>
      <c r="G239" s="11"/>
      <c r="H239" s="2">
        <v>14.3</v>
      </c>
      <c r="I239" s="2">
        <f t="shared" si="13"/>
        <v>0</v>
      </c>
      <c r="J239" s="1" t="b">
        <f t="shared" si="14"/>
        <v>1</v>
      </c>
      <c r="K239" s="1" t="b">
        <f t="shared" si="15"/>
        <v>1</v>
      </c>
      <c r="S239" s="13">
        <v>235</v>
      </c>
      <c r="T239" s="13" t="s">
        <v>3710</v>
      </c>
      <c r="U239" s="14" t="s">
        <v>3711</v>
      </c>
      <c r="V239" s="14" t="s">
        <v>618</v>
      </c>
      <c r="W239" s="14" t="s">
        <v>114</v>
      </c>
      <c r="X239" s="14" t="s">
        <v>115</v>
      </c>
      <c r="Y239" s="14" t="s">
        <v>6121</v>
      </c>
      <c r="Z239" s="13">
        <v>35.9</v>
      </c>
      <c r="AA239" s="28" t="s">
        <v>6122</v>
      </c>
      <c r="AB239" s="28" t="s">
        <v>5844</v>
      </c>
      <c r="AC239" s="31">
        <f>VLOOKUP(T239,[1]PWK!D$5:L$840,9,0)</f>
        <v>32.7</v>
      </c>
      <c r="AD239" s="32">
        <f t="shared" si="12"/>
        <v>-3.2</v>
      </c>
    </row>
    <row r="240" spans="1:30">
      <c r="A240" s="13">
        <v>236</v>
      </c>
      <c r="B240" s="13" t="s">
        <v>1586</v>
      </c>
      <c r="C240" s="14" t="s">
        <v>56</v>
      </c>
      <c r="D240" s="15" t="s">
        <v>6214</v>
      </c>
      <c r="E240" s="13">
        <v>9.9</v>
      </c>
      <c r="F240" s="16" t="s">
        <v>9152</v>
      </c>
      <c r="G240" s="11"/>
      <c r="H240" s="2">
        <v>9.9</v>
      </c>
      <c r="I240" s="2">
        <f t="shared" si="13"/>
        <v>0</v>
      </c>
      <c r="J240" s="1" t="b">
        <f t="shared" si="14"/>
        <v>1</v>
      </c>
      <c r="K240" s="1" t="b">
        <f t="shared" si="15"/>
        <v>1</v>
      </c>
      <c r="S240" s="13">
        <v>236</v>
      </c>
      <c r="T240" s="13" t="s">
        <v>4641</v>
      </c>
      <c r="U240" s="14" t="s">
        <v>4642</v>
      </c>
      <c r="V240" s="14" t="s">
        <v>4644</v>
      </c>
      <c r="W240" s="14" t="s">
        <v>114</v>
      </c>
      <c r="X240" s="14" t="s">
        <v>115</v>
      </c>
      <c r="Y240" s="14" t="s">
        <v>6126</v>
      </c>
      <c r="Z240" s="13">
        <v>35.9</v>
      </c>
      <c r="AA240" s="28" t="s">
        <v>6122</v>
      </c>
      <c r="AB240" s="28" t="s">
        <v>5844</v>
      </c>
      <c r="AC240" s="31">
        <f>VLOOKUP(T240,[1]PWK!D$5:L$840,9,0)</f>
        <v>34.6</v>
      </c>
      <c r="AD240" s="32">
        <f t="shared" si="12"/>
        <v>-1.3</v>
      </c>
    </row>
    <row r="241" spans="1:30">
      <c r="A241" s="13">
        <v>237</v>
      </c>
      <c r="B241" s="13" t="s">
        <v>1592</v>
      </c>
      <c r="C241" s="14" t="s">
        <v>1593</v>
      </c>
      <c r="D241" s="15" t="s">
        <v>6077</v>
      </c>
      <c r="E241" s="13">
        <v>10.3</v>
      </c>
      <c r="F241" s="16" t="s">
        <v>9152</v>
      </c>
      <c r="G241" s="11"/>
      <c r="H241" s="2">
        <v>10.3</v>
      </c>
      <c r="I241" s="2">
        <f t="shared" si="13"/>
        <v>0</v>
      </c>
      <c r="J241" s="1" t="b">
        <f t="shared" si="14"/>
        <v>1</v>
      </c>
      <c r="K241" s="1" t="b">
        <f t="shared" si="15"/>
        <v>1</v>
      </c>
      <c r="S241" s="13">
        <v>237</v>
      </c>
      <c r="T241" s="13" t="s">
        <v>450</v>
      </c>
      <c r="U241" s="14" t="s">
        <v>451</v>
      </c>
      <c r="V241" s="14" t="s">
        <v>453</v>
      </c>
      <c r="W241" s="14" t="s">
        <v>114</v>
      </c>
      <c r="X241" s="14" t="s">
        <v>115</v>
      </c>
      <c r="Y241" s="14" t="s">
        <v>6132</v>
      </c>
      <c r="Z241" s="13">
        <v>35.8</v>
      </c>
      <c r="AA241" s="28" t="s">
        <v>6122</v>
      </c>
      <c r="AB241" s="28" t="s">
        <v>5844</v>
      </c>
      <c r="AC241" s="31">
        <f>VLOOKUP(T241,[1]PWK!D$5:L$840,9,0)</f>
        <v>35.8</v>
      </c>
      <c r="AD241" s="32">
        <f t="shared" si="12"/>
        <v>0</v>
      </c>
    </row>
    <row r="242" spans="1:30">
      <c r="A242" s="13">
        <v>238</v>
      </c>
      <c r="B242" s="13" t="s">
        <v>1599</v>
      </c>
      <c r="C242" s="14" t="s">
        <v>1600</v>
      </c>
      <c r="D242" s="15" t="s">
        <v>6561</v>
      </c>
      <c r="E242" s="13">
        <v>52.7</v>
      </c>
      <c r="F242" s="16" t="s">
        <v>9152</v>
      </c>
      <c r="G242" s="11"/>
      <c r="H242" s="2">
        <v>54.3</v>
      </c>
      <c r="I242" s="2">
        <f t="shared" si="13"/>
        <v>1.59999999999999</v>
      </c>
      <c r="J242" s="1" t="b">
        <f t="shared" si="14"/>
        <v>0</v>
      </c>
      <c r="K242" s="1" t="b">
        <f t="shared" si="15"/>
        <v>1</v>
      </c>
      <c r="S242" s="13">
        <v>238</v>
      </c>
      <c r="T242" s="13" t="s">
        <v>2843</v>
      </c>
      <c r="U242" s="14" t="s">
        <v>2844</v>
      </c>
      <c r="V242" s="14" t="s">
        <v>453</v>
      </c>
      <c r="W242" s="14" t="s">
        <v>114</v>
      </c>
      <c r="X242" s="14" t="s">
        <v>115</v>
      </c>
      <c r="Y242" s="14" t="s">
        <v>6131</v>
      </c>
      <c r="Z242" s="13">
        <v>36.9</v>
      </c>
      <c r="AA242" s="28" t="s">
        <v>6122</v>
      </c>
      <c r="AB242" s="28" t="s">
        <v>5844</v>
      </c>
      <c r="AC242" s="31">
        <f>VLOOKUP(T242,[1]PWK!D$5:L$840,9,0)</f>
        <v>29</v>
      </c>
      <c r="AD242" s="32">
        <f t="shared" si="12"/>
        <v>-7.9</v>
      </c>
    </row>
    <row r="243" spans="1:30">
      <c r="A243" s="13">
        <v>239</v>
      </c>
      <c r="B243" s="13" t="s">
        <v>1606</v>
      </c>
      <c r="C243" s="14" t="s">
        <v>1607</v>
      </c>
      <c r="D243" s="15" t="s">
        <v>9194</v>
      </c>
      <c r="E243" s="13">
        <v>55.5</v>
      </c>
      <c r="F243" s="16" t="s">
        <v>9152</v>
      </c>
      <c r="G243" s="11"/>
      <c r="H243" s="2">
        <v>54.8</v>
      </c>
      <c r="I243" s="2">
        <f t="shared" si="13"/>
        <v>-0.700000000000003</v>
      </c>
      <c r="J243" s="1" t="b">
        <f t="shared" si="14"/>
        <v>1</v>
      </c>
      <c r="K243" s="1" t="b">
        <f t="shared" si="15"/>
        <v>0</v>
      </c>
      <c r="S243" s="13">
        <v>239</v>
      </c>
      <c r="T243" s="13" t="s">
        <v>2946</v>
      </c>
      <c r="U243" s="14" t="s">
        <v>2947</v>
      </c>
      <c r="V243" s="14" t="s">
        <v>453</v>
      </c>
      <c r="W243" s="14" t="s">
        <v>114</v>
      </c>
      <c r="X243" s="14" t="s">
        <v>115</v>
      </c>
      <c r="Y243" s="14" t="s">
        <v>6129</v>
      </c>
      <c r="Z243" s="13">
        <v>29.9</v>
      </c>
      <c r="AA243" s="28" t="s">
        <v>5852</v>
      </c>
      <c r="AB243" s="28" t="s">
        <v>5844</v>
      </c>
      <c r="AC243" s="31">
        <f>VLOOKUP(T243,[1]PWK!D$5:L$840,9,0)</f>
        <v>29.9</v>
      </c>
      <c r="AD243" s="32">
        <f t="shared" si="12"/>
        <v>0</v>
      </c>
    </row>
    <row r="244" spans="1:30">
      <c r="A244" s="13">
        <v>240</v>
      </c>
      <c r="B244" s="13" t="s">
        <v>914</v>
      </c>
      <c r="C244" s="14" t="s">
        <v>916</v>
      </c>
      <c r="D244" s="15" t="s">
        <v>6047</v>
      </c>
      <c r="E244" s="13">
        <v>56.7</v>
      </c>
      <c r="F244" s="16" t="s">
        <v>9152</v>
      </c>
      <c r="G244" s="11"/>
      <c r="H244" s="2">
        <v>56</v>
      </c>
      <c r="I244" s="2">
        <f t="shared" si="13"/>
        <v>-0.700000000000003</v>
      </c>
      <c r="J244" s="1" t="b">
        <f t="shared" si="14"/>
        <v>1</v>
      </c>
      <c r="K244" s="1" t="b">
        <f t="shared" si="15"/>
        <v>0</v>
      </c>
      <c r="S244" s="13">
        <v>240</v>
      </c>
      <c r="T244" s="13" t="s">
        <v>3588</v>
      </c>
      <c r="U244" s="14" t="s">
        <v>3589</v>
      </c>
      <c r="V244" s="14" t="s">
        <v>453</v>
      </c>
      <c r="W244" s="14" t="s">
        <v>114</v>
      </c>
      <c r="X244" s="14" t="s">
        <v>115</v>
      </c>
      <c r="Y244" s="14" t="s">
        <v>6128</v>
      </c>
      <c r="Z244" s="13">
        <v>36.7</v>
      </c>
      <c r="AA244" s="28" t="s">
        <v>6122</v>
      </c>
      <c r="AB244" s="28" t="s">
        <v>5844</v>
      </c>
      <c r="AC244" s="31">
        <f>VLOOKUP(T244,[1]PWK!D$5:L$840,9,0)</f>
        <v>29.6</v>
      </c>
      <c r="AD244" s="32">
        <f t="shared" si="12"/>
        <v>-7.1</v>
      </c>
    </row>
    <row r="245" spans="1:30">
      <c r="A245" s="13">
        <v>241</v>
      </c>
      <c r="B245" s="13" t="s">
        <v>1611</v>
      </c>
      <c r="C245" s="14" t="s">
        <v>9195</v>
      </c>
      <c r="D245" s="15" t="s">
        <v>6406</v>
      </c>
      <c r="E245" s="13">
        <v>29.5</v>
      </c>
      <c r="F245" s="16" t="s">
        <v>9152</v>
      </c>
      <c r="G245" s="11"/>
      <c r="H245" s="2">
        <v>29.5</v>
      </c>
      <c r="I245" s="2">
        <f t="shared" si="13"/>
        <v>0</v>
      </c>
      <c r="J245" s="1" t="b">
        <f t="shared" si="14"/>
        <v>1</v>
      </c>
      <c r="K245" s="1" t="b">
        <f t="shared" si="15"/>
        <v>1</v>
      </c>
      <c r="S245" s="13">
        <v>241</v>
      </c>
      <c r="T245" s="13" t="s">
        <v>5811</v>
      </c>
      <c r="U245" s="14" t="s">
        <v>5812</v>
      </c>
      <c r="V245" s="14" t="s">
        <v>453</v>
      </c>
      <c r="W245" s="14" t="s">
        <v>114</v>
      </c>
      <c r="X245" s="14" t="s">
        <v>115</v>
      </c>
      <c r="Y245" s="14" t="s">
        <v>6130</v>
      </c>
      <c r="Z245" s="13">
        <v>36.1</v>
      </c>
      <c r="AA245" s="28" t="s">
        <v>6122</v>
      </c>
      <c r="AB245" s="28" t="s">
        <v>5844</v>
      </c>
      <c r="AC245" s="31">
        <f>VLOOKUP(T245,[1]PWK!D$5:L$840,9,0)</f>
        <v>29.9</v>
      </c>
      <c r="AD245" s="32">
        <f t="shared" si="12"/>
        <v>-6.2</v>
      </c>
    </row>
    <row r="246" spans="1:30">
      <c r="A246" s="13">
        <v>242</v>
      </c>
      <c r="B246" s="13" t="s">
        <v>1618</v>
      </c>
      <c r="C246" s="14" t="s">
        <v>1619</v>
      </c>
      <c r="D246" s="15" t="s">
        <v>6386</v>
      </c>
      <c r="E246" s="13">
        <v>17.7</v>
      </c>
      <c r="F246" s="16" t="s">
        <v>9152</v>
      </c>
      <c r="G246" s="11"/>
      <c r="H246" s="2">
        <v>12.9</v>
      </c>
      <c r="I246" s="2">
        <f t="shared" si="13"/>
        <v>-4.8</v>
      </c>
      <c r="J246" s="1" t="b">
        <f t="shared" si="14"/>
        <v>1</v>
      </c>
      <c r="K246" s="1" t="b">
        <f t="shared" si="15"/>
        <v>0</v>
      </c>
      <c r="S246" s="13">
        <v>242</v>
      </c>
      <c r="T246" s="13" t="s">
        <v>3983</v>
      </c>
      <c r="U246" s="14" t="s">
        <v>3984</v>
      </c>
      <c r="V246" s="14" t="s">
        <v>453</v>
      </c>
      <c r="W246" s="14" t="s">
        <v>114</v>
      </c>
      <c r="X246" s="14" t="s">
        <v>115</v>
      </c>
      <c r="Y246" s="14" t="s">
        <v>6127</v>
      </c>
      <c r="Z246" s="13">
        <v>37.3</v>
      </c>
      <c r="AA246" s="28" t="s">
        <v>6122</v>
      </c>
      <c r="AB246" s="28" t="s">
        <v>5844</v>
      </c>
      <c r="AC246" s="31">
        <f>VLOOKUP(T246,[1]PWK!D$5:L$840,9,0)</f>
        <v>29.2</v>
      </c>
      <c r="AD246" s="32">
        <f t="shared" si="12"/>
        <v>-8.1</v>
      </c>
    </row>
    <row r="247" spans="1:30">
      <c r="A247" s="13">
        <v>243</v>
      </c>
      <c r="B247" s="13" t="s">
        <v>1625</v>
      </c>
      <c r="C247" s="14" t="s">
        <v>1626</v>
      </c>
      <c r="D247" s="15" t="s">
        <v>6445</v>
      </c>
      <c r="E247" s="13">
        <v>16.1</v>
      </c>
      <c r="F247" s="16" t="s">
        <v>9152</v>
      </c>
      <c r="G247" s="11"/>
      <c r="H247" s="2">
        <v>16.1</v>
      </c>
      <c r="I247" s="2">
        <f t="shared" si="13"/>
        <v>0</v>
      </c>
      <c r="J247" s="1" t="b">
        <f t="shared" si="14"/>
        <v>1</v>
      </c>
      <c r="K247" s="1" t="b">
        <f t="shared" si="15"/>
        <v>1</v>
      </c>
      <c r="S247" s="13">
        <v>243</v>
      </c>
      <c r="T247" s="13" t="s">
        <v>4069</v>
      </c>
      <c r="U247" s="14" t="s">
        <v>4070</v>
      </c>
      <c r="V247" s="14" t="s">
        <v>453</v>
      </c>
      <c r="W247" s="14" t="s">
        <v>114</v>
      </c>
      <c r="X247" s="14" t="s">
        <v>115</v>
      </c>
      <c r="Y247" s="14" t="s">
        <v>6135</v>
      </c>
      <c r="Z247" s="13">
        <v>36</v>
      </c>
      <c r="AA247" s="28" t="s">
        <v>6122</v>
      </c>
      <c r="AB247" s="28" t="s">
        <v>5844</v>
      </c>
      <c r="AC247" s="31">
        <f>VLOOKUP(T247,[1]PWK!D$5:L$840,9,0)</f>
        <v>29.9</v>
      </c>
      <c r="AD247" s="32">
        <f t="shared" si="12"/>
        <v>-6.1</v>
      </c>
    </row>
    <row r="248" spans="1:30">
      <c r="A248" s="13">
        <v>244</v>
      </c>
      <c r="B248" s="13" t="s">
        <v>1631</v>
      </c>
      <c r="C248" s="14" t="s">
        <v>1632</v>
      </c>
      <c r="D248" s="15" t="s">
        <v>5887</v>
      </c>
      <c r="E248" s="13">
        <v>59.4</v>
      </c>
      <c r="F248" s="16" t="s">
        <v>9152</v>
      </c>
      <c r="G248" s="11"/>
      <c r="H248" s="2">
        <v>59.1</v>
      </c>
      <c r="I248" s="2">
        <f t="shared" si="13"/>
        <v>-0.299999999999997</v>
      </c>
      <c r="J248" s="1" t="b">
        <f t="shared" si="14"/>
        <v>1</v>
      </c>
      <c r="K248" s="1" t="b">
        <f t="shared" si="15"/>
        <v>1</v>
      </c>
      <c r="S248" s="13">
        <v>244</v>
      </c>
      <c r="T248" s="13" t="s">
        <v>4711</v>
      </c>
      <c r="U248" s="14" t="s">
        <v>4712</v>
      </c>
      <c r="V248" s="14" t="s">
        <v>453</v>
      </c>
      <c r="W248" s="14" t="s">
        <v>114</v>
      </c>
      <c r="X248" s="14" t="s">
        <v>115</v>
      </c>
      <c r="Y248" s="14" t="s">
        <v>6134</v>
      </c>
      <c r="Z248" s="13">
        <v>30.1</v>
      </c>
      <c r="AA248" s="28" t="s">
        <v>5852</v>
      </c>
      <c r="AB248" s="28" t="s">
        <v>5844</v>
      </c>
      <c r="AC248" s="31">
        <f>VLOOKUP(T248,[1]PWK!D$5:L$840,9,0)</f>
        <v>30.1</v>
      </c>
      <c r="AD248" s="32">
        <f t="shared" si="12"/>
        <v>0</v>
      </c>
    </row>
    <row r="249" spans="1:30">
      <c r="A249" s="13">
        <v>245</v>
      </c>
      <c r="B249" s="13" t="s">
        <v>1637</v>
      </c>
      <c r="C249" s="14" t="s">
        <v>1638</v>
      </c>
      <c r="D249" s="15" t="s">
        <v>6403</v>
      </c>
      <c r="E249" s="13">
        <v>25.4</v>
      </c>
      <c r="F249" s="16" t="s">
        <v>9152</v>
      </c>
      <c r="G249" s="11"/>
      <c r="H249" s="2">
        <v>25.5</v>
      </c>
      <c r="I249" s="2">
        <f t="shared" si="13"/>
        <v>0.100000000000001</v>
      </c>
      <c r="J249" s="1" t="b">
        <f t="shared" si="14"/>
        <v>1</v>
      </c>
      <c r="K249" s="1" t="b">
        <f t="shared" si="15"/>
        <v>1</v>
      </c>
      <c r="S249" s="13">
        <v>245</v>
      </c>
      <c r="T249" s="13" t="s">
        <v>5028</v>
      </c>
      <c r="U249" s="14" t="s">
        <v>5029</v>
      </c>
      <c r="V249" s="14" t="s">
        <v>453</v>
      </c>
      <c r="W249" s="14" t="s">
        <v>114</v>
      </c>
      <c r="X249" s="14" t="s">
        <v>115</v>
      </c>
      <c r="Y249" s="14" t="s">
        <v>6133</v>
      </c>
      <c r="Z249" s="13">
        <v>31.7</v>
      </c>
      <c r="AA249" s="28" t="s">
        <v>5852</v>
      </c>
      <c r="AB249" s="28" t="s">
        <v>5844</v>
      </c>
      <c r="AC249" s="31">
        <f>VLOOKUP(T249,[1]PWK!D$5:L$840,9,0)</f>
        <v>31.7</v>
      </c>
      <c r="AD249" s="32">
        <f t="shared" si="12"/>
        <v>0</v>
      </c>
    </row>
    <row r="250" spans="1:30">
      <c r="A250" s="13">
        <v>246</v>
      </c>
      <c r="B250" s="13" t="s">
        <v>1644</v>
      </c>
      <c r="C250" s="14" t="s">
        <v>1645</v>
      </c>
      <c r="D250" s="15" t="s">
        <v>6390</v>
      </c>
      <c r="E250" s="13">
        <v>16.1</v>
      </c>
      <c r="F250" s="16" t="s">
        <v>9152</v>
      </c>
      <c r="G250" s="11"/>
      <c r="H250" s="2">
        <v>12.2</v>
      </c>
      <c r="I250" s="2">
        <f t="shared" si="13"/>
        <v>-3.9</v>
      </c>
      <c r="J250" s="1" t="b">
        <f t="shared" si="14"/>
        <v>1</v>
      </c>
      <c r="K250" s="1" t="b">
        <f t="shared" si="15"/>
        <v>0</v>
      </c>
      <c r="S250" s="13">
        <v>246</v>
      </c>
      <c r="T250" s="13" t="s">
        <v>5760</v>
      </c>
      <c r="U250" s="14" t="s">
        <v>5761</v>
      </c>
      <c r="V250" s="14" t="s">
        <v>6136</v>
      </c>
      <c r="W250" s="14" t="s">
        <v>114</v>
      </c>
      <c r="X250" s="14" t="s">
        <v>115</v>
      </c>
      <c r="Y250" s="14" t="s">
        <v>6139</v>
      </c>
      <c r="Z250" s="13">
        <v>35.5</v>
      </c>
      <c r="AA250" s="28" t="s">
        <v>6122</v>
      </c>
      <c r="AB250" s="28" t="s">
        <v>5844</v>
      </c>
      <c r="AC250" s="31">
        <f>VLOOKUP(T250,[1]PWK!D$5:L$840,9,0)</f>
        <v>35.5</v>
      </c>
      <c r="AD250" s="32">
        <f t="shared" si="12"/>
        <v>0</v>
      </c>
    </row>
    <row r="251" spans="1:30">
      <c r="A251" s="13">
        <v>247</v>
      </c>
      <c r="B251" s="13" t="s">
        <v>1650</v>
      </c>
      <c r="C251" s="14" t="s">
        <v>1651</v>
      </c>
      <c r="D251" s="15" t="s">
        <v>5956</v>
      </c>
      <c r="E251" s="13">
        <v>61.9</v>
      </c>
      <c r="F251" s="16" t="s">
        <v>9152</v>
      </c>
      <c r="G251" s="11"/>
      <c r="H251" s="2">
        <v>63.9</v>
      </c>
      <c r="I251" s="2">
        <f t="shared" si="13"/>
        <v>2</v>
      </c>
      <c r="J251" s="1" t="b">
        <f t="shared" si="14"/>
        <v>0</v>
      </c>
      <c r="K251" s="1" t="b">
        <f t="shared" si="15"/>
        <v>1</v>
      </c>
      <c r="S251" s="13">
        <v>247</v>
      </c>
      <c r="T251" s="13" t="s">
        <v>2100</v>
      </c>
      <c r="U251" s="14" t="s">
        <v>2101</v>
      </c>
      <c r="V251" s="14" t="s">
        <v>6136</v>
      </c>
      <c r="W251" s="14" t="s">
        <v>114</v>
      </c>
      <c r="X251" s="14" t="s">
        <v>115</v>
      </c>
      <c r="Y251" s="14" t="s">
        <v>6140</v>
      </c>
      <c r="Z251" s="13">
        <v>34.7</v>
      </c>
      <c r="AA251" s="28" t="s">
        <v>6122</v>
      </c>
      <c r="AB251" s="28" t="s">
        <v>5844</v>
      </c>
      <c r="AC251" s="31">
        <f>VLOOKUP(T251,[1]PWK!D$5:L$840,9,0)</f>
        <v>34.7</v>
      </c>
      <c r="AD251" s="32">
        <f t="shared" si="12"/>
        <v>0</v>
      </c>
    </row>
    <row r="252" spans="1:30">
      <c r="A252" s="13">
        <v>248</v>
      </c>
      <c r="B252" s="13" t="s">
        <v>1656</v>
      </c>
      <c r="C252" s="14" t="s">
        <v>1657</v>
      </c>
      <c r="D252" s="15" t="s">
        <v>9196</v>
      </c>
      <c r="E252" s="13">
        <v>58.9</v>
      </c>
      <c r="F252" s="16" t="s">
        <v>9152</v>
      </c>
      <c r="G252" s="11"/>
      <c r="H252" s="2">
        <v>59</v>
      </c>
      <c r="I252" s="2">
        <f t="shared" si="13"/>
        <v>0.100000000000001</v>
      </c>
      <c r="J252" s="1" t="b">
        <f t="shared" si="14"/>
        <v>1</v>
      </c>
      <c r="K252" s="1" t="b">
        <f t="shared" si="15"/>
        <v>1</v>
      </c>
      <c r="S252" s="13">
        <v>248</v>
      </c>
      <c r="T252" s="13" t="s">
        <v>2520</v>
      </c>
      <c r="U252" s="14" t="s">
        <v>2521</v>
      </c>
      <c r="V252" s="14" t="s">
        <v>6136</v>
      </c>
      <c r="W252" s="14" t="s">
        <v>114</v>
      </c>
      <c r="X252" s="14" t="s">
        <v>115</v>
      </c>
      <c r="Y252" s="14" t="s">
        <v>6138</v>
      </c>
      <c r="Z252" s="13">
        <v>35.1</v>
      </c>
      <c r="AA252" s="28" t="s">
        <v>6122</v>
      </c>
      <c r="AB252" s="28" t="s">
        <v>5844</v>
      </c>
      <c r="AC252" s="31">
        <f>VLOOKUP(T252,[1]PWK!D$5:L$840,9,0)</f>
        <v>35.1</v>
      </c>
      <c r="AD252" s="32">
        <f t="shared" si="12"/>
        <v>0</v>
      </c>
    </row>
    <row r="253" spans="1:30">
      <c r="A253" s="13">
        <v>249</v>
      </c>
      <c r="B253" s="13" t="s">
        <v>1662</v>
      </c>
      <c r="C253" s="14" t="s">
        <v>1663</v>
      </c>
      <c r="D253" s="15" t="s">
        <v>6355</v>
      </c>
      <c r="E253" s="13">
        <v>17.7</v>
      </c>
      <c r="F253" s="16" t="s">
        <v>9152</v>
      </c>
      <c r="G253" s="11"/>
      <c r="H253" s="2">
        <v>17.7</v>
      </c>
      <c r="I253" s="2">
        <f t="shared" si="13"/>
        <v>0</v>
      </c>
      <c r="J253" s="1" t="b">
        <f t="shared" si="14"/>
        <v>1</v>
      </c>
      <c r="K253" s="1" t="b">
        <f t="shared" si="15"/>
        <v>1</v>
      </c>
      <c r="S253" s="13">
        <v>249</v>
      </c>
      <c r="T253" s="13" t="s">
        <v>2993</v>
      </c>
      <c r="U253" s="14" t="s">
        <v>2994</v>
      </c>
      <c r="V253" s="14" t="s">
        <v>6136</v>
      </c>
      <c r="W253" s="14" t="s">
        <v>114</v>
      </c>
      <c r="X253" s="14" t="s">
        <v>115</v>
      </c>
      <c r="Y253" s="14" t="s">
        <v>6141</v>
      </c>
      <c r="Z253" s="13">
        <v>36.1</v>
      </c>
      <c r="AA253" s="28" t="s">
        <v>6122</v>
      </c>
      <c r="AB253" s="28" t="s">
        <v>5844</v>
      </c>
      <c r="AC253" s="31">
        <f>VLOOKUP(T253,[1]PWK!D$5:L$840,9,0)</f>
        <v>36</v>
      </c>
      <c r="AD253" s="32">
        <f t="shared" si="12"/>
        <v>-0.100000000000001</v>
      </c>
    </row>
    <row r="254" spans="1:30">
      <c r="A254" s="13">
        <v>250</v>
      </c>
      <c r="B254" s="13" t="s">
        <v>1668</v>
      </c>
      <c r="C254" s="14" t="s">
        <v>1669</v>
      </c>
      <c r="D254" s="15" t="s">
        <v>9197</v>
      </c>
      <c r="E254" s="13">
        <v>58.7</v>
      </c>
      <c r="F254" s="16" t="s">
        <v>9152</v>
      </c>
      <c r="G254" s="11"/>
      <c r="H254" s="2">
        <v>58</v>
      </c>
      <c r="I254" s="2">
        <f t="shared" si="13"/>
        <v>-0.700000000000003</v>
      </c>
      <c r="J254" s="1" t="b">
        <f t="shared" si="14"/>
        <v>1</v>
      </c>
      <c r="K254" s="1" t="b">
        <f t="shared" si="15"/>
        <v>0</v>
      </c>
      <c r="S254" s="13">
        <v>250</v>
      </c>
      <c r="T254" s="13" t="s">
        <v>1183</v>
      </c>
      <c r="U254" s="14" t="s">
        <v>1185</v>
      </c>
      <c r="V254" s="14" t="s">
        <v>1187</v>
      </c>
      <c r="W254" s="14" t="s">
        <v>114</v>
      </c>
      <c r="X254" s="14" t="s">
        <v>115</v>
      </c>
      <c r="Y254" s="14" t="s">
        <v>6142</v>
      </c>
      <c r="Z254" s="13">
        <v>40.5</v>
      </c>
      <c r="AA254" s="28" t="s">
        <v>6122</v>
      </c>
      <c r="AB254" s="28" t="s">
        <v>5844</v>
      </c>
      <c r="AC254" s="31">
        <f>VLOOKUP(T254,[1]PWK!D$5:L$840,9,0)</f>
        <v>40.5</v>
      </c>
      <c r="AD254" s="32">
        <f t="shared" si="12"/>
        <v>0</v>
      </c>
    </row>
    <row r="255" spans="1:30">
      <c r="A255" s="13">
        <v>251</v>
      </c>
      <c r="B255" s="13" t="s">
        <v>279</v>
      </c>
      <c r="C255" s="14" t="s">
        <v>281</v>
      </c>
      <c r="D255" s="15" t="s">
        <v>9198</v>
      </c>
      <c r="E255" s="13">
        <v>61.5</v>
      </c>
      <c r="F255" s="16" t="s">
        <v>9152</v>
      </c>
      <c r="G255" s="11"/>
      <c r="H255" s="2">
        <v>61.5</v>
      </c>
      <c r="I255" s="2">
        <f t="shared" si="13"/>
        <v>0</v>
      </c>
      <c r="J255" s="1" t="b">
        <f t="shared" si="14"/>
        <v>1</v>
      </c>
      <c r="K255" s="1" t="b">
        <f t="shared" si="15"/>
        <v>1</v>
      </c>
      <c r="S255" s="13">
        <v>251</v>
      </c>
      <c r="T255" s="13" t="s">
        <v>3741</v>
      </c>
      <c r="U255" s="14" t="s">
        <v>3743</v>
      </c>
      <c r="V255" s="14" t="s">
        <v>1978</v>
      </c>
      <c r="W255" s="14" t="s">
        <v>208</v>
      </c>
      <c r="X255" s="14" t="s">
        <v>115</v>
      </c>
      <c r="Y255" s="14" t="s">
        <v>6143</v>
      </c>
      <c r="Z255" s="13">
        <v>26.3</v>
      </c>
      <c r="AA255" s="28" t="s">
        <v>5852</v>
      </c>
      <c r="AB255" s="28" t="s">
        <v>5844</v>
      </c>
      <c r="AC255" s="31">
        <f>VLOOKUP(T255,[1]PWK!D$5:L$840,9,0)</f>
        <v>26.2</v>
      </c>
      <c r="AD255" s="32">
        <f t="shared" si="12"/>
        <v>-0.100000000000001</v>
      </c>
    </row>
    <row r="256" spans="1:30">
      <c r="A256" s="36">
        <v>252</v>
      </c>
      <c r="B256" s="13" t="s">
        <v>1679</v>
      </c>
      <c r="C256" s="14" t="s">
        <v>1680</v>
      </c>
      <c r="D256" s="15" t="s">
        <v>6446</v>
      </c>
      <c r="E256" s="13">
        <v>16.1</v>
      </c>
      <c r="F256" s="16" t="s">
        <v>9152</v>
      </c>
      <c r="G256" s="11"/>
      <c r="H256" s="2">
        <v>16.1</v>
      </c>
      <c r="I256" s="2">
        <f t="shared" si="13"/>
        <v>0</v>
      </c>
      <c r="J256" s="1" t="b">
        <f t="shared" si="14"/>
        <v>1</v>
      </c>
      <c r="K256" s="1" t="b">
        <f t="shared" si="15"/>
        <v>1</v>
      </c>
      <c r="S256" s="13">
        <v>252</v>
      </c>
      <c r="T256" s="13" t="s">
        <v>204</v>
      </c>
      <c r="U256" s="14" t="s">
        <v>205</v>
      </c>
      <c r="V256" s="14" t="s">
        <v>207</v>
      </c>
      <c r="W256" s="14" t="s">
        <v>208</v>
      </c>
      <c r="X256" s="14" t="s">
        <v>115</v>
      </c>
      <c r="Y256" s="14" t="s">
        <v>6146</v>
      </c>
      <c r="Z256" s="13">
        <v>27.6</v>
      </c>
      <c r="AA256" s="28" t="s">
        <v>5852</v>
      </c>
      <c r="AB256" s="28" t="s">
        <v>5844</v>
      </c>
      <c r="AC256" s="31">
        <f>VLOOKUP(T256,[1]PWK!D$5:L$840,9,0)</f>
        <v>27.6</v>
      </c>
      <c r="AD256" s="32">
        <f t="shared" si="12"/>
        <v>0</v>
      </c>
    </row>
    <row r="257" spans="1:30">
      <c r="A257" s="13">
        <v>253</v>
      </c>
      <c r="B257" s="13" t="s">
        <v>1673</v>
      </c>
      <c r="C257" s="14" t="s">
        <v>1674</v>
      </c>
      <c r="D257" s="15" t="s">
        <v>6438</v>
      </c>
      <c r="E257" s="13">
        <v>14.4</v>
      </c>
      <c r="F257" s="16" t="s">
        <v>9152</v>
      </c>
      <c r="G257" s="11"/>
      <c r="H257" s="2">
        <v>11.9</v>
      </c>
      <c r="I257" s="2">
        <f t="shared" si="13"/>
        <v>-2.5</v>
      </c>
      <c r="J257" s="1" t="b">
        <f t="shared" si="14"/>
        <v>1</v>
      </c>
      <c r="K257" s="1" t="b">
        <f t="shared" si="15"/>
        <v>0</v>
      </c>
      <c r="S257" s="13">
        <v>253</v>
      </c>
      <c r="T257" s="13" t="s">
        <v>727</v>
      </c>
      <c r="U257" s="14" t="s">
        <v>728</v>
      </c>
      <c r="V257" s="14" t="s">
        <v>207</v>
      </c>
      <c r="W257" s="14" t="s">
        <v>208</v>
      </c>
      <c r="X257" s="14" t="s">
        <v>115</v>
      </c>
      <c r="Y257" s="14" t="s">
        <v>6144</v>
      </c>
      <c r="Z257" s="13">
        <v>27.9</v>
      </c>
      <c r="AA257" s="28" t="s">
        <v>5852</v>
      </c>
      <c r="AB257" s="28" t="s">
        <v>5844</v>
      </c>
      <c r="AC257" s="31">
        <f>VLOOKUP(T257,[1]PWK!D$5:L$840,9,0)</f>
        <v>27.9</v>
      </c>
      <c r="AD257" s="32">
        <f t="shared" si="12"/>
        <v>0</v>
      </c>
    </row>
    <row r="258" spans="1:30">
      <c r="A258" s="13">
        <v>254</v>
      </c>
      <c r="B258" s="13" t="s">
        <v>1685</v>
      </c>
      <c r="C258" s="14" t="s">
        <v>1686</v>
      </c>
      <c r="D258" s="15" t="s">
        <v>5976</v>
      </c>
      <c r="E258" s="13">
        <v>55.7</v>
      </c>
      <c r="F258" s="16" t="s">
        <v>9152</v>
      </c>
      <c r="G258" s="11"/>
      <c r="H258" s="2">
        <v>61.8</v>
      </c>
      <c r="I258" s="2">
        <f t="shared" si="13"/>
        <v>6.09999999999999</v>
      </c>
      <c r="J258" s="1" t="b">
        <f t="shared" si="14"/>
        <v>0</v>
      </c>
      <c r="K258" s="1" t="b">
        <f t="shared" si="15"/>
        <v>1</v>
      </c>
      <c r="S258" s="13">
        <v>254</v>
      </c>
      <c r="T258" s="13" t="s">
        <v>1340</v>
      </c>
      <c r="U258" s="14" t="s">
        <v>1341</v>
      </c>
      <c r="V258" s="14" t="s">
        <v>207</v>
      </c>
      <c r="W258" s="14" t="s">
        <v>208</v>
      </c>
      <c r="X258" s="14" t="s">
        <v>115</v>
      </c>
      <c r="Y258" s="14" t="s">
        <v>6147</v>
      </c>
      <c r="Z258" s="13">
        <v>28.9</v>
      </c>
      <c r="AA258" s="28" t="s">
        <v>5852</v>
      </c>
      <c r="AB258" s="28" t="s">
        <v>5844</v>
      </c>
      <c r="AC258" s="31">
        <f>VLOOKUP(T258,[1]PWK!D$5:L$840,9,0)</f>
        <v>28.8</v>
      </c>
      <c r="AD258" s="32">
        <f t="shared" si="12"/>
        <v>-0.0999999999999979</v>
      </c>
    </row>
    <row r="259" spans="1:30">
      <c r="A259" s="13">
        <v>255</v>
      </c>
      <c r="B259" s="13" t="s">
        <v>1691</v>
      </c>
      <c r="C259" s="14" t="s">
        <v>1692</v>
      </c>
      <c r="D259" s="15" t="s">
        <v>6183</v>
      </c>
      <c r="E259" s="13">
        <v>18.1</v>
      </c>
      <c r="F259" s="16" t="s">
        <v>9152</v>
      </c>
      <c r="G259" s="11"/>
      <c r="H259" s="2">
        <v>17</v>
      </c>
      <c r="I259" s="2">
        <f t="shared" si="13"/>
        <v>-1.1</v>
      </c>
      <c r="J259" s="1" t="b">
        <f t="shared" si="14"/>
        <v>1</v>
      </c>
      <c r="K259" s="1" t="b">
        <f t="shared" si="15"/>
        <v>0</v>
      </c>
      <c r="S259" s="13">
        <v>255</v>
      </c>
      <c r="T259" s="13" t="s">
        <v>2790</v>
      </c>
      <c r="U259" s="14" t="s">
        <v>2791</v>
      </c>
      <c r="V259" s="14" t="s">
        <v>207</v>
      </c>
      <c r="W259" s="14" t="s">
        <v>208</v>
      </c>
      <c r="X259" s="14" t="s">
        <v>115</v>
      </c>
      <c r="Y259" s="14" t="s">
        <v>6145</v>
      </c>
      <c r="Z259" s="13">
        <v>28.4</v>
      </c>
      <c r="AA259" s="28" t="s">
        <v>5852</v>
      </c>
      <c r="AB259" s="28" t="s">
        <v>5844</v>
      </c>
      <c r="AC259" s="31">
        <f>VLOOKUP(T259,[1]PWK!D$5:L$840,9,0)</f>
        <v>28.4</v>
      </c>
      <c r="AD259" s="32">
        <f t="shared" si="12"/>
        <v>0</v>
      </c>
    </row>
    <row r="260" spans="1:30">
      <c r="A260" s="13">
        <v>256</v>
      </c>
      <c r="B260" s="13" t="s">
        <v>1703</v>
      </c>
      <c r="C260" s="14" t="s">
        <v>1704</v>
      </c>
      <c r="D260" s="15" t="s">
        <v>5963</v>
      </c>
      <c r="E260" s="13">
        <v>59.8</v>
      </c>
      <c r="F260" s="16" t="s">
        <v>9152</v>
      </c>
      <c r="G260" s="11"/>
      <c r="H260" s="2">
        <v>59.8</v>
      </c>
      <c r="I260" s="2">
        <f t="shared" si="13"/>
        <v>0</v>
      </c>
      <c r="J260" s="1" t="b">
        <f t="shared" si="14"/>
        <v>1</v>
      </c>
      <c r="K260" s="1" t="b">
        <f t="shared" si="15"/>
        <v>1</v>
      </c>
      <c r="S260" s="13">
        <v>256</v>
      </c>
      <c r="T260" s="13" t="s">
        <v>3631</v>
      </c>
      <c r="U260" s="14" t="s">
        <v>3632</v>
      </c>
      <c r="V260" s="14" t="s">
        <v>207</v>
      </c>
      <c r="W260" s="14" t="s">
        <v>208</v>
      </c>
      <c r="X260" s="14" t="s">
        <v>115</v>
      </c>
      <c r="Y260" s="14" t="s">
        <v>6149</v>
      </c>
      <c r="Z260" s="13">
        <v>28.8</v>
      </c>
      <c r="AA260" s="28" t="s">
        <v>5852</v>
      </c>
      <c r="AB260" s="28" t="s">
        <v>5844</v>
      </c>
      <c r="AC260" s="31">
        <f>VLOOKUP(T260,[1]PWK!D$5:L$840,9,0)</f>
        <v>28.8</v>
      </c>
      <c r="AD260" s="32">
        <f t="shared" si="12"/>
        <v>0</v>
      </c>
    </row>
    <row r="261" spans="1:30">
      <c r="A261" s="13">
        <v>257</v>
      </c>
      <c r="B261" s="13" t="s">
        <v>1697</v>
      </c>
      <c r="C261" s="14" t="s">
        <v>1698</v>
      </c>
      <c r="D261" s="15" t="s">
        <v>6115</v>
      </c>
      <c r="E261" s="13">
        <v>24.2</v>
      </c>
      <c r="F261" s="16" t="s">
        <v>9152</v>
      </c>
      <c r="G261" s="11"/>
      <c r="H261" s="2">
        <v>24.2</v>
      </c>
      <c r="I261" s="2">
        <f t="shared" si="13"/>
        <v>0</v>
      </c>
      <c r="J261" s="1" t="b">
        <f t="shared" si="14"/>
        <v>1</v>
      </c>
      <c r="K261" s="1" t="b">
        <f t="shared" si="15"/>
        <v>1</v>
      </c>
      <c r="S261" s="13">
        <v>257</v>
      </c>
      <c r="T261" s="13" t="s">
        <v>5815</v>
      </c>
      <c r="U261" s="14" t="s">
        <v>5816</v>
      </c>
      <c r="V261" s="14" t="s">
        <v>207</v>
      </c>
      <c r="W261" s="14" t="s">
        <v>208</v>
      </c>
      <c r="X261" s="14" t="s">
        <v>115</v>
      </c>
      <c r="Y261" s="14" t="s">
        <v>6151</v>
      </c>
      <c r="Z261" s="13">
        <v>27.6</v>
      </c>
      <c r="AA261" s="28" t="s">
        <v>5852</v>
      </c>
      <c r="AB261" s="28" t="s">
        <v>5844</v>
      </c>
      <c r="AC261" s="31">
        <f>VLOOKUP(T261,[1]PWK!D$5:L$840,9,0)</f>
        <v>27.5</v>
      </c>
      <c r="AD261" s="32">
        <f t="shared" ref="AD261:AD324" si="16">AC261-Z261</f>
        <v>-0.100000000000001</v>
      </c>
    </row>
    <row r="262" spans="1:30">
      <c r="A262" s="13">
        <v>258</v>
      </c>
      <c r="B262" s="13" t="s">
        <v>1710</v>
      </c>
      <c r="C262" s="14" t="s">
        <v>1711</v>
      </c>
      <c r="D262" s="15" t="s">
        <v>6510</v>
      </c>
      <c r="E262" s="13">
        <v>38.7</v>
      </c>
      <c r="F262" s="16" t="s">
        <v>9152</v>
      </c>
      <c r="G262" s="11"/>
      <c r="H262" s="2">
        <v>38.3</v>
      </c>
      <c r="I262" s="2">
        <f t="shared" ref="I262:I325" si="17">H262-E262</f>
        <v>-0.400000000000006</v>
      </c>
      <c r="J262" s="1" t="b">
        <f t="shared" ref="J262:J325" si="18">IF(I262&lt;0.5,TRUE,FALSE)</f>
        <v>1</v>
      </c>
      <c r="K262" s="1" t="b">
        <f t="shared" ref="K262:K325" si="19">IF(I262&gt;-0.5,TRUE,FALSE)</f>
        <v>1</v>
      </c>
      <c r="S262" s="13">
        <v>258</v>
      </c>
      <c r="T262" s="13" t="s">
        <v>4398</v>
      </c>
      <c r="U262" s="14" t="s">
        <v>4399</v>
      </c>
      <c r="V262" s="14" t="s">
        <v>207</v>
      </c>
      <c r="W262" s="14" t="s">
        <v>208</v>
      </c>
      <c r="X262" s="14" t="s">
        <v>115</v>
      </c>
      <c r="Y262" s="14" t="s">
        <v>6148</v>
      </c>
      <c r="Z262" s="13">
        <v>27.6</v>
      </c>
      <c r="AA262" s="28" t="s">
        <v>5852</v>
      </c>
      <c r="AB262" s="28" t="s">
        <v>5844</v>
      </c>
      <c r="AC262" s="31">
        <f>VLOOKUP(T262,[1]PWK!D$5:L$840,9,0)</f>
        <v>27.6</v>
      </c>
      <c r="AD262" s="32">
        <f t="shared" si="16"/>
        <v>0</v>
      </c>
    </row>
    <row r="263" spans="1:30">
      <c r="A263" s="13">
        <v>259</v>
      </c>
      <c r="B263" s="13" t="s">
        <v>1724</v>
      </c>
      <c r="C263" s="14" t="s">
        <v>1725</v>
      </c>
      <c r="D263" s="15" t="s">
        <v>9199</v>
      </c>
      <c r="E263" s="13">
        <v>59.6</v>
      </c>
      <c r="F263" s="16" t="s">
        <v>9152</v>
      </c>
      <c r="G263" s="11"/>
      <c r="H263" s="2">
        <v>58.8</v>
      </c>
      <c r="I263" s="2">
        <f t="shared" si="17"/>
        <v>-0.800000000000004</v>
      </c>
      <c r="J263" s="1" t="b">
        <f t="shared" si="18"/>
        <v>1</v>
      </c>
      <c r="K263" s="1" t="b">
        <f t="shared" si="19"/>
        <v>0</v>
      </c>
      <c r="S263" s="13">
        <v>259</v>
      </c>
      <c r="T263" s="13" t="s">
        <v>4790</v>
      </c>
      <c r="U263" s="14" t="s">
        <v>4791</v>
      </c>
      <c r="V263" s="14" t="s">
        <v>207</v>
      </c>
      <c r="W263" s="14" t="s">
        <v>208</v>
      </c>
      <c r="X263" s="14" t="s">
        <v>115</v>
      </c>
      <c r="Y263" s="14" t="s">
        <v>6150</v>
      </c>
      <c r="Z263" s="13">
        <v>28.9</v>
      </c>
      <c r="AA263" s="28" t="s">
        <v>5852</v>
      </c>
      <c r="AB263" s="28" t="s">
        <v>5844</v>
      </c>
      <c r="AC263" s="31">
        <f>VLOOKUP(T263,[1]PWK!D$5:L$840,9,0)</f>
        <v>29</v>
      </c>
      <c r="AD263" s="32">
        <f t="shared" si="16"/>
        <v>0.100000000000001</v>
      </c>
    </row>
    <row r="264" spans="1:30">
      <c r="A264" s="13">
        <v>260</v>
      </c>
      <c r="B264" s="13" t="s">
        <v>1717</v>
      </c>
      <c r="C264" s="14" t="s">
        <v>6254</v>
      </c>
      <c r="D264" s="15" t="s">
        <v>9200</v>
      </c>
      <c r="E264" s="13">
        <v>12</v>
      </c>
      <c r="F264" s="16" t="s">
        <v>9152</v>
      </c>
      <c r="G264" s="11"/>
      <c r="H264" s="2">
        <v>16.8</v>
      </c>
      <c r="I264" s="2">
        <f t="shared" si="17"/>
        <v>4.8</v>
      </c>
      <c r="J264" s="1" t="b">
        <f t="shared" si="18"/>
        <v>0</v>
      </c>
      <c r="K264" s="1" t="b">
        <f t="shared" si="19"/>
        <v>1</v>
      </c>
      <c r="S264" s="13">
        <v>260</v>
      </c>
      <c r="T264" s="13" t="s">
        <v>542</v>
      </c>
      <c r="U264" s="14" t="s">
        <v>543</v>
      </c>
      <c r="V264" s="14" t="s">
        <v>543</v>
      </c>
      <c r="W264" s="14" t="s">
        <v>208</v>
      </c>
      <c r="X264" s="14" t="s">
        <v>115</v>
      </c>
      <c r="Y264" s="14" t="s">
        <v>6154</v>
      </c>
      <c r="Z264" s="13">
        <v>27</v>
      </c>
      <c r="AA264" s="28" t="s">
        <v>5852</v>
      </c>
      <c r="AB264" s="28" t="s">
        <v>5844</v>
      </c>
      <c r="AC264" s="31">
        <f>VLOOKUP(T264,[1]PWK!D$5:L$840,9,0)</f>
        <v>26.9</v>
      </c>
      <c r="AD264" s="32">
        <f t="shared" si="16"/>
        <v>-0.100000000000001</v>
      </c>
    </row>
    <row r="265" spans="1:30">
      <c r="A265" s="17">
        <v>261</v>
      </c>
      <c r="B265" s="13" t="s">
        <v>1729</v>
      </c>
      <c r="C265" s="14" t="s">
        <v>1730</v>
      </c>
      <c r="D265" s="15" t="s">
        <v>5938</v>
      </c>
      <c r="E265" s="13">
        <v>44.4</v>
      </c>
      <c r="F265" s="16" t="s">
        <v>9201</v>
      </c>
      <c r="G265" s="11"/>
      <c r="H265" s="2">
        <v>44.4</v>
      </c>
      <c r="I265" s="2">
        <f t="shared" si="17"/>
        <v>0</v>
      </c>
      <c r="J265" s="1" t="b">
        <f t="shared" si="18"/>
        <v>1</v>
      </c>
      <c r="K265" s="1" t="b">
        <f t="shared" si="19"/>
        <v>1</v>
      </c>
      <c r="S265" s="13">
        <v>261</v>
      </c>
      <c r="T265" s="13" t="s">
        <v>3370</v>
      </c>
      <c r="U265" s="14" t="s">
        <v>3371</v>
      </c>
      <c r="V265" s="14" t="s">
        <v>543</v>
      </c>
      <c r="W265" s="14" t="s">
        <v>208</v>
      </c>
      <c r="X265" s="14" t="s">
        <v>115</v>
      </c>
      <c r="Y265" s="14" t="s">
        <v>6155</v>
      </c>
      <c r="Z265" s="13">
        <v>28.7</v>
      </c>
      <c r="AA265" s="28" t="s">
        <v>5852</v>
      </c>
      <c r="AB265" s="28" t="s">
        <v>5844</v>
      </c>
      <c r="AC265" s="31">
        <f>VLOOKUP(T265,[1]PWK!D$5:L$840,9,0)</f>
        <v>28.6</v>
      </c>
      <c r="AD265" s="32">
        <f t="shared" si="16"/>
        <v>-0.0999999999999979</v>
      </c>
    </row>
    <row r="266" spans="1:30">
      <c r="A266" s="37">
        <v>262</v>
      </c>
      <c r="B266" s="13" t="s">
        <v>1736</v>
      </c>
      <c r="C266" s="14" t="s">
        <v>1737</v>
      </c>
      <c r="D266" s="15" t="s">
        <v>5923</v>
      </c>
      <c r="E266" s="13">
        <v>52.8</v>
      </c>
      <c r="F266" s="16" t="s">
        <v>9201</v>
      </c>
      <c r="G266" s="11"/>
      <c r="H266" s="2">
        <v>54.7</v>
      </c>
      <c r="I266" s="2">
        <f t="shared" si="17"/>
        <v>1.90000000000001</v>
      </c>
      <c r="J266" s="1" t="b">
        <f t="shared" si="18"/>
        <v>0</v>
      </c>
      <c r="K266" s="1" t="b">
        <f t="shared" si="19"/>
        <v>1</v>
      </c>
      <c r="S266" s="13">
        <v>262</v>
      </c>
      <c r="T266" s="13" t="s">
        <v>4772</v>
      </c>
      <c r="U266" s="14" t="s">
        <v>4773</v>
      </c>
      <c r="V266" s="14" t="s">
        <v>543</v>
      </c>
      <c r="W266" s="14" t="s">
        <v>208</v>
      </c>
      <c r="X266" s="14" t="s">
        <v>115</v>
      </c>
      <c r="Y266" s="14" t="s">
        <v>6152</v>
      </c>
      <c r="Z266" s="13">
        <v>26.8</v>
      </c>
      <c r="AA266" s="28" t="s">
        <v>5852</v>
      </c>
      <c r="AB266" s="28" t="s">
        <v>5844</v>
      </c>
      <c r="AC266" s="31">
        <f>VLOOKUP(T266,[1]PWK!D$5:L$840,9,0)</f>
        <v>26.8</v>
      </c>
      <c r="AD266" s="32">
        <f t="shared" si="16"/>
        <v>0</v>
      </c>
    </row>
    <row r="267" spans="1:30">
      <c r="A267" s="13">
        <v>263</v>
      </c>
      <c r="B267" s="13" t="s">
        <v>1744</v>
      </c>
      <c r="C267" s="14" t="s">
        <v>1745</v>
      </c>
      <c r="D267" s="15" t="s">
        <v>6041</v>
      </c>
      <c r="E267" s="13">
        <v>54.3</v>
      </c>
      <c r="F267" s="16" t="s">
        <v>9201</v>
      </c>
      <c r="G267" s="11"/>
      <c r="H267" s="2">
        <v>53.6</v>
      </c>
      <c r="I267" s="2">
        <f t="shared" si="17"/>
        <v>-0.699999999999996</v>
      </c>
      <c r="J267" s="1" t="b">
        <f t="shared" si="18"/>
        <v>1</v>
      </c>
      <c r="K267" s="1" t="b">
        <f t="shared" si="19"/>
        <v>0</v>
      </c>
      <c r="S267" s="13">
        <v>263</v>
      </c>
      <c r="T267" s="13" t="s">
        <v>4896</v>
      </c>
      <c r="U267" s="14" t="s">
        <v>4897</v>
      </c>
      <c r="V267" s="14" t="s">
        <v>543</v>
      </c>
      <c r="W267" s="14" t="s">
        <v>208</v>
      </c>
      <c r="X267" s="14" t="s">
        <v>115</v>
      </c>
      <c r="Y267" s="14" t="s">
        <v>6153</v>
      </c>
      <c r="Z267" s="13">
        <v>24.8</v>
      </c>
      <c r="AA267" s="28" t="s">
        <v>5852</v>
      </c>
      <c r="AB267" s="28" t="s">
        <v>5844</v>
      </c>
      <c r="AC267" s="31">
        <f>VLOOKUP(T267,[1]PWK!D$5:L$840,9,0)</f>
        <v>24.8</v>
      </c>
      <c r="AD267" s="32">
        <f t="shared" si="16"/>
        <v>0</v>
      </c>
    </row>
    <row r="268" spans="1:30">
      <c r="A268" s="13">
        <v>264</v>
      </c>
      <c r="B268" s="13" t="s">
        <v>805</v>
      </c>
      <c r="C268" s="14" t="s">
        <v>806</v>
      </c>
      <c r="D268" s="15" t="s">
        <v>5947</v>
      </c>
      <c r="E268" s="13">
        <v>53.8</v>
      </c>
      <c r="F268" s="16" t="s">
        <v>9201</v>
      </c>
      <c r="G268" s="11"/>
      <c r="H268" s="2">
        <v>51.5</v>
      </c>
      <c r="I268" s="2">
        <f t="shared" si="17"/>
        <v>-2.3</v>
      </c>
      <c r="J268" s="1" t="b">
        <f t="shared" si="18"/>
        <v>1</v>
      </c>
      <c r="K268" s="1" t="b">
        <f t="shared" si="19"/>
        <v>0</v>
      </c>
      <c r="S268" s="13">
        <v>264</v>
      </c>
      <c r="T268" s="13" t="s">
        <v>3546</v>
      </c>
      <c r="U268" s="14" t="s">
        <v>3547</v>
      </c>
      <c r="V268" s="14" t="s">
        <v>2057</v>
      </c>
      <c r="W268" s="14" t="s">
        <v>208</v>
      </c>
      <c r="X268" s="14" t="s">
        <v>115</v>
      </c>
      <c r="Y268" s="14" t="s">
        <v>6158</v>
      </c>
      <c r="Z268" s="13">
        <v>27.1</v>
      </c>
      <c r="AA268" s="28" t="s">
        <v>5852</v>
      </c>
      <c r="AB268" s="28" t="s">
        <v>5844</v>
      </c>
      <c r="AC268" s="31">
        <f>VLOOKUP(T268,[1]PWK!D$5:L$840,9,0)</f>
        <v>27</v>
      </c>
      <c r="AD268" s="32">
        <f t="shared" si="16"/>
        <v>-0.100000000000001</v>
      </c>
    </row>
    <row r="269" spans="1:30">
      <c r="A269" s="13">
        <v>265</v>
      </c>
      <c r="B269" s="13" t="s">
        <v>1750</v>
      </c>
      <c r="C269" s="14" t="s">
        <v>1751</v>
      </c>
      <c r="D269" s="15" t="s">
        <v>6549</v>
      </c>
      <c r="E269" s="13">
        <v>37</v>
      </c>
      <c r="F269" s="16" t="s">
        <v>9201</v>
      </c>
      <c r="G269" s="11"/>
      <c r="H269" s="2">
        <v>37</v>
      </c>
      <c r="I269" s="2">
        <f t="shared" si="17"/>
        <v>0</v>
      </c>
      <c r="J269" s="1" t="b">
        <f t="shared" si="18"/>
        <v>1</v>
      </c>
      <c r="K269" s="1" t="b">
        <f t="shared" si="19"/>
        <v>1</v>
      </c>
      <c r="S269" s="13">
        <v>265</v>
      </c>
      <c r="T269" s="13" t="s">
        <v>2825</v>
      </c>
      <c r="U269" s="14" t="s">
        <v>2826</v>
      </c>
      <c r="V269" s="14" t="s">
        <v>2057</v>
      </c>
      <c r="W269" s="14" t="s">
        <v>208</v>
      </c>
      <c r="X269" s="14" t="s">
        <v>115</v>
      </c>
      <c r="Y269" s="14" t="s">
        <v>6159</v>
      </c>
      <c r="Z269" s="13">
        <v>27.9</v>
      </c>
      <c r="AA269" s="28" t="s">
        <v>5852</v>
      </c>
      <c r="AB269" s="28" t="s">
        <v>5844</v>
      </c>
      <c r="AC269" s="31">
        <f>VLOOKUP(T269,[1]PWK!D$5:L$840,9,0)</f>
        <v>27.8</v>
      </c>
      <c r="AD269" s="32">
        <f t="shared" si="16"/>
        <v>-0.0999999999999979</v>
      </c>
    </row>
    <row r="270" spans="1:30">
      <c r="A270" s="13">
        <v>266</v>
      </c>
      <c r="B270" s="13" t="s">
        <v>1755</v>
      </c>
      <c r="C270" s="14" t="s">
        <v>1756</v>
      </c>
      <c r="D270" s="15" t="s">
        <v>6623</v>
      </c>
      <c r="E270" s="13">
        <v>67.3</v>
      </c>
      <c r="F270" s="16" t="s">
        <v>9201</v>
      </c>
      <c r="G270" s="11"/>
      <c r="H270" s="2">
        <v>67.3</v>
      </c>
      <c r="I270" s="2">
        <f t="shared" si="17"/>
        <v>0</v>
      </c>
      <c r="J270" s="1" t="b">
        <f t="shared" si="18"/>
        <v>1</v>
      </c>
      <c r="K270" s="1" t="b">
        <f t="shared" si="19"/>
        <v>1</v>
      </c>
      <c r="S270" s="13">
        <v>266</v>
      </c>
      <c r="T270" s="13" t="s">
        <v>1527</v>
      </c>
      <c r="U270" s="14" t="s">
        <v>1528</v>
      </c>
      <c r="V270" s="14" t="s">
        <v>2663</v>
      </c>
      <c r="W270" s="14" t="s">
        <v>208</v>
      </c>
      <c r="X270" s="14" t="s">
        <v>115</v>
      </c>
      <c r="Y270" s="14" t="s">
        <v>6163</v>
      </c>
      <c r="Z270" s="13">
        <v>29.3</v>
      </c>
      <c r="AA270" s="28" t="s">
        <v>5852</v>
      </c>
      <c r="AB270" s="28" t="s">
        <v>5844</v>
      </c>
      <c r="AC270" s="31">
        <f>VLOOKUP(T270,[1]PWK!D$5:L$840,9,0)</f>
        <v>29.3</v>
      </c>
      <c r="AD270" s="32">
        <f t="shared" si="16"/>
        <v>0</v>
      </c>
    </row>
    <row r="271" spans="1:30">
      <c r="A271" s="13">
        <v>267</v>
      </c>
      <c r="B271" s="13" t="s">
        <v>1795</v>
      </c>
      <c r="C271" s="14" t="s">
        <v>1797</v>
      </c>
      <c r="D271" s="15" t="s">
        <v>6461</v>
      </c>
      <c r="E271" s="13">
        <v>31.2</v>
      </c>
      <c r="F271" s="16" t="s">
        <v>9201</v>
      </c>
      <c r="G271" s="11"/>
      <c r="H271" s="2">
        <v>31.2</v>
      </c>
      <c r="I271" s="2">
        <f t="shared" si="17"/>
        <v>0</v>
      </c>
      <c r="J271" s="1" t="b">
        <f t="shared" si="18"/>
        <v>1</v>
      </c>
      <c r="K271" s="1" t="b">
        <f t="shared" si="19"/>
        <v>1</v>
      </c>
      <c r="S271" s="13">
        <v>267</v>
      </c>
      <c r="T271" s="13" t="s">
        <v>2662</v>
      </c>
      <c r="U271" s="14" t="s">
        <v>2663</v>
      </c>
      <c r="V271" s="14" t="s">
        <v>2663</v>
      </c>
      <c r="W271" s="14" t="s">
        <v>208</v>
      </c>
      <c r="X271" s="14" t="s">
        <v>115</v>
      </c>
      <c r="Y271" s="14" t="s">
        <v>6161</v>
      </c>
      <c r="Z271" s="13">
        <v>29.7</v>
      </c>
      <c r="AA271" s="28" t="s">
        <v>5852</v>
      </c>
      <c r="AB271" s="28" t="s">
        <v>5844</v>
      </c>
      <c r="AC271" s="31">
        <f>VLOOKUP(T271,[1]PWK!D$5:L$840,9,0)</f>
        <v>29</v>
      </c>
      <c r="AD271" s="32">
        <f t="shared" si="16"/>
        <v>-0.699999999999999</v>
      </c>
    </row>
    <row r="272" spans="1:30">
      <c r="A272" s="13">
        <v>268</v>
      </c>
      <c r="B272" s="13" t="s">
        <v>1761</v>
      </c>
      <c r="C272" s="14" t="s">
        <v>1762</v>
      </c>
      <c r="D272" s="15" t="s">
        <v>6567</v>
      </c>
      <c r="E272" s="13">
        <v>43.3</v>
      </c>
      <c r="F272" s="16" t="s">
        <v>9201</v>
      </c>
      <c r="G272" s="11"/>
      <c r="H272" s="2">
        <v>43.3</v>
      </c>
      <c r="I272" s="2">
        <f t="shared" si="17"/>
        <v>0</v>
      </c>
      <c r="J272" s="1" t="b">
        <f t="shared" si="18"/>
        <v>1</v>
      </c>
      <c r="K272" s="1" t="b">
        <f t="shared" si="19"/>
        <v>1</v>
      </c>
      <c r="S272" s="13">
        <v>268</v>
      </c>
      <c r="T272" s="13" t="s">
        <v>3178</v>
      </c>
      <c r="U272" s="14" t="s">
        <v>3179</v>
      </c>
      <c r="V272" s="14" t="s">
        <v>2663</v>
      </c>
      <c r="W272" s="14" t="s">
        <v>208</v>
      </c>
      <c r="X272" s="14" t="s">
        <v>115</v>
      </c>
      <c r="Y272" s="14" t="s">
        <v>6164</v>
      </c>
      <c r="Z272" s="13">
        <v>28.8</v>
      </c>
      <c r="AA272" s="28" t="s">
        <v>5852</v>
      </c>
      <c r="AB272" s="28" t="s">
        <v>5844</v>
      </c>
      <c r="AC272" s="31">
        <f>VLOOKUP(T272,[1]PWK!D$5:L$840,9,0)</f>
        <v>28.8</v>
      </c>
      <c r="AD272" s="32">
        <f t="shared" si="16"/>
        <v>0</v>
      </c>
    </row>
    <row r="273" spans="1:30">
      <c r="A273" s="13">
        <v>269</v>
      </c>
      <c r="B273" s="13" t="s">
        <v>1767</v>
      </c>
      <c r="C273" s="14" t="s">
        <v>1768</v>
      </c>
      <c r="D273" s="15" t="s">
        <v>5978</v>
      </c>
      <c r="E273" s="13">
        <v>55.1</v>
      </c>
      <c r="F273" s="16" t="s">
        <v>9201</v>
      </c>
      <c r="G273" s="11"/>
      <c r="H273" s="2">
        <v>57</v>
      </c>
      <c r="I273" s="2">
        <f t="shared" si="17"/>
        <v>1.9</v>
      </c>
      <c r="J273" s="1" t="b">
        <f t="shared" si="18"/>
        <v>0</v>
      </c>
      <c r="K273" s="1" t="b">
        <f t="shared" si="19"/>
        <v>1</v>
      </c>
      <c r="S273" s="13">
        <v>269</v>
      </c>
      <c r="T273" s="13" t="s">
        <v>3298</v>
      </c>
      <c r="U273" s="14" t="s">
        <v>3299</v>
      </c>
      <c r="V273" s="14" t="s">
        <v>2663</v>
      </c>
      <c r="W273" s="14" t="s">
        <v>208</v>
      </c>
      <c r="X273" s="14" t="s">
        <v>115</v>
      </c>
      <c r="Y273" s="14" t="s">
        <v>6160</v>
      </c>
      <c r="Z273" s="13">
        <v>30.5</v>
      </c>
      <c r="AA273" s="28" t="s">
        <v>5852</v>
      </c>
      <c r="AB273" s="28" t="s">
        <v>5844</v>
      </c>
      <c r="AC273" s="31">
        <f>VLOOKUP(T273,[1]PWK!D$5:L$840,9,0)</f>
        <v>30.5</v>
      </c>
      <c r="AD273" s="32">
        <f t="shared" si="16"/>
        <v>0</v>
      </c>
    </row>
    <row r="274" spans="1:30">
      <c r="A274" s="13">
        <v>270</v>
      </c>
      <c r="B274" s="13" t="s">
        <v>1775</v>
      </c>
      <c r="C274" s="14" t="s">
        <v>1776</v>
      </c>
      <c r="D274" s="15" t="s">
        <v>6545</v>
      </c>
      <c r="E274" s="13">
        <v>25.8</v>
      </c>
      <c r="F274" s="16" t="s">
        <v>9201</v>
      </c>
      <c r="G274" s="11"/>
      <c r="H274" s="2" t="e">
        <v>#N/A</v>
      </c>
      <c r="I274" s="2" t="e">
        <f t="shared" si="17"/>
        <v>#N/A</v>
      </c>
      <c r="J274" s="1" t="e">
        <f t="shared" si="18"/>
        <v>#N/A</v>
      </c>
      <c r="K274" s="1" t="e">
        <f t="shared" si="19"/>
        <v>#N/A</v>
      </c>
      <c r="S274" s="13">
        <v>270</v>
      </c>
      <c r="T274" s="13" t="s">
        <v>3619</v>
      </c>
      <c r="U274" s="14" t="s">
        <v>3620</v>
      </c>
      <c r="V274" s="14" t="s">
        <v>2663</v>
      </c>
      <c r="W274" s="14" t="s">
        <v>208</v>
      </c>
      <c r="X274" s="14" t="s">
        <v>115</v>
      </c>
      <c r="Y274" s="14" t="s">
        <v>6162</v>
      </c>
      <c r="Z274" s="13">
        <v>28.9</v>
      </c>
      <c r="AA274" s="28" t="s">
        <v>5852</v>
      </c>
      <c r="AB274" s="28" t="s">
        <v>5844</v>
      </c>
      <c r="AC274" s="31">
        <f>VLOOKUP(T274,[1]PWK!D$5:L$840,9,0)</f>
        <v>28.8</v>
      </c>
      <c r="AD274" s="32">
        <f t="shared" si="16"/>
        <v>-0.0999999999999979</v>
      </c>
    </row>
    <row r="275" spans="1:30">
      <c r="A275" s="13">
        <v>271</v>
      </c>
      <c r="B275" s="13" t="s">
        <v>1783</v>
      </c>
      <c r="C275" s="14" t="s">
        <v>1784</v>
      </c>
      <c r="D275" s="15" t="s">
        <v>6447</v>
      </c>
      <c r="E275" s="13">
        <v>14.1</v>
      </c>
      <c r="F275" s="16" t="s">
        <v>9201</v>
      </c>
      <c r="G275" s="11"/>
      <c r="H275" s="2">
        <v>14.2</v>
      </c>
      <c r="I275" s="2">
        <f t="shared" si="17"/>
        <v>0.0999999999999996</v>
      </c>
      <c r="J275" s="1" t="b">
        <f t="shared" si="18"/>
        <v>1</v>
      </c>
      <c r="K275" s="1" t="b">
        <f t="shared" si="19"/>
        <v>1</v>
      </c>
      <c r="S275" s="13">
        <v>271</v>
      </c>
      <c r="T275" s="13" t="s">
        <v>520</v>
      </c>
      <c r="U275" s="14" t="s">
        <v>521</v>
      </c>
      <c r="V275" s="14" t="s">
        <v>523</v>
      </c>
      <c r="W275" s="14" t="s">
        <v>208</v>
      </c>
      <c r="X275" s="14" t="s">
        <v>115</v>
      </c>
      <c r="Y275" s="14" t="s">
        <v>6165</v>
      </c>
      <c r="Z275" s="13">
        <v>30.5</v>
      </c>
      <c r="AA275" s="28" t="s">
        <v>5852</v>
      </c>
      <c r="AB275" s="28" t="s">
        <v>5844</v>
      </c>
      <c r="AC275" s="31">
        <f>VLOOKUP(T275,[1]PWK!D$5:L$840,9,0)</f>
        <v>26.8</v>
      </c>
      <c r="AD275" s="32">
        <f t="shared" si="16"/>
        <v>-3.7</v>
      </c>
    </row>
    <row r="276" spans="1:30">
      <c r="A276" s="13">
        <v>272</v>
      </c>
      <c r="B276" s="13" t="s">
        <v>1789</v>
      </c>
      <c r="C276" s="14" t="s">
        <v>1790</v>
      </c>
      <c r="D276" s="15" t="s">
        <v>6521</v>
      </c>
      <c r="E276" s="13">
        <v>33.9</v>
      </c>
      <c r="F276" s="16" t="s">
        <v>9201</v>
      </c>
      <c r="G276" s="11"/>
      <c r="H276" s="2">
        <v>32.6</v>
      </c>
      <c r="I276" s="2">
        <f t="shared" si="17"/>
        <v>-1.3</v>
      </c>
      <c r="J276" s="1" t="b">
        <f t="shared" si="18"/>
        <v>1</v>
      </c>
      <c r="K276" s="1" t="b">
        <f t="shared" si="19"/>
        <v>0</v>
      </c>
      <c r="S276" s="13">
        <v>272</v>
      </c>
      <c r="T276" s="13" t="s">
        <v>2273</v>
      </c>
      <c r="U276" s="14" t="s">
        <v>2274</v>
      </c>
      <c r="V276" s="14" t="s">
        <v>523</v>
      </c>
      <c r="W276" s="14" t="s">
        <v>208</v>
      </c>
      <c r="X276" s="14" t="s">
        <v>115</v>
      </c>
      <c r="Y276" s="14" t="s">
        <v>6166</v>
      </c>
      <c r="Z276" s="13">
        <v>26.3</v>
      </c>
      <c r="AA276" s="28" t="s">
        <v>5852</v>
      </c>
      <c r="AB276" s="28" t="s">
        <v>5844</v>
      </c>
      <c r="AC276" s="31">
        <f>VLOOKUP(T276,[1]PWK!D$5:L$840,9,0)</f>
        <v>26.2</v>
      </c>
      <c r="AD276" s="32">
        <f t="shared" si="16"/>
        <v>-0.100000000000001</v>
      </c>
    </row>
    <row r="277" spans="1:30">
      <c r="A277" s="13">
        <v>273</v>
      </c>
      <c r="B277" s="13" t="s">
        <v>798</v>
      </c>
      <c r="C277" s="14" t="s">
        <v>800</v>
      </c>
      <c r="D277" s="15" t="s">
        <v>6609</v>
      </c>
      <c r="E277" s="13">
        <v>68</v>
      </c>
      <c r="F277" s="16" t="s">
        <v>9201</v>
      </c>
      <c r="G277" s="11"/>
      <c r="H277" s="2">
        <v>71.4</v>
      </c>
      <c r="I277" s="2">
        <f t="shared" si="17"/>
        <v>3.40000000000001</v>
      </c>
      <c r="J277" s="1" t="b">
        <f t="shared" si="18"/>
        <v>0</v>
      </c>
      <c r="K277" s="1" t="b">
        <f t="shared" si="19"/>
        <v>1</v>
      </c>
      <c r="S277" s="13">
        <v>273</v>
      </c>
      <c r="T277" s="13" t="s">
        <v>4784</v>
      </c>
      <c r="U277" s="14" t="s">
        <v>4785</v>
      </c>
      <c r="V277" s="14" t="s">
        <v>523</v>
      </c>
      <c r="W277" s="14" t="s">
        <v>208</v>
      </c>
      <c r="X277" s="14" t="s">
        <v>115</v>
      </c>
      <c r="Y277" s="14" t="s">
        <v>6167</v>
      </c>
      <c r="Z277" s="13">
        <v>25.6</v>
      </c>
      <c r="AA277" s="28" t="s">
        <v>5852</v>
      </c>
      <c r="AB277" s="28" t="s">
        <v>5844</v>
      </c>
      <c r="AC277" s="31">
        <f>VLOOKUP(T277,[1]PWK!D$5:L$840,9,0)</f>
        <v>25.6</v>
      </c>
      <c r="AD277" s="32">
        <f t="shared" si="16"/>
        <v>0</v>
      </c>
    </row>
    <row r="278" spans="1:30">
      <c r="A278" s="13">
        <v>274</v>
      </c>
      <c r="B278" s="13" t="s">
        <v>1802</v>
      </c>
      <c r="C278" s="14" t="s">
        <v>1803</v>
      </c>
      <c r="D278" s="15" t="s">
        <v>6638</v>
      </c>
      <c r="E278" s="13">
        <v>67.8</v>
      </c>
      <c r="F278" s="16" t="s">
        <v>9201</v>
      </c>
      <c r="G278" s="11"/>
      <c r="H278" s="2">
        <v>69.3</v>
      </c>
      <c r="I278" s="2">
        <f t="shared" si="17"/>
        <v>1.5</v>
      </c>
      <c r="J278" s="1" t="b">
        <f t="shared" si="18"/>
        <v>0</v>
      </c>
      <c r="K278" s="1" t="b">
        <f t="shared" si="19"/>
        <v>1</v>
      </c>
      <c r="S278" s="13">
        <v>274</v>
      </c>
      <c r="T278" s="13" t="s">
        <v>6168</v>
      </c>
      <c r="U278" s="14" t="s">
        <v>6169</v>
      </c>
      <c r="V278" s="14" t="s">
        <v>4943</v>
      </c>
      <c r="W278" s="14" t="s">
        <v>174</v>
      </c>
      <c r="X278" s="14" t="s">
        <v>115</v>
      </c>
      <c r="Y278" s="14" t="s">
        <v>6170</v>
      </c>
      <c r="Z278" s="13">
        <v>21.4</v>
      </c>
      <c r="AA278" s="28" t="s">
        <v>6067</v>
      </c>
      <c r="AB278" s="28"/>
      <c r="AC278" s="31">
        <f>VLOOKUP(T278,[1]PWK!D$5:L$840,9,0)</f>
        <v>21.4</v>
      </c>
      <c r="AD278" s="32">
        <f t="shared" si="16"/>
        <v>0</v>
      </c>
    </row>
    <row r="279" spans="1:30">
      <c r="A279" s="13">
        <v>275</v>
      </c>
      <c r="B279" s="13" t="s">
        <v>1808</v>
      </c>
      <c r="C279" s="14" t="s">
        <v>1809</v>
      </c>
      <c r="D279" s="15" t="s">
        <v>6042</v>
      </c>
      <c r="E279" s="13">
        <v>55</v>
      </c>
      <c r="F279" s="16" t="s">
        <v>9201</v>
      </c>
      <c r="G279" s="11"/>
      <c r="H279" s="2">
        <v>54.3</v>
      </c>
      <c r="I279" s="2">
        <f t="shared" si="17"/>
        <v>-0.700000000000003</v>
      </c>
      <c r="J279" s="1" t="b">
        <f t="shared" si="18"/>
        <v>1</v>
      </c>
      <c r="K279" s="1" t="b">
        <f t="shared" si="19"/>
        <v>0</v>
      </c>
      <c r="S279" s="13">
        <v>275</v>
      </c>
      <c r="T279" s="13" t="s">
        <v>5807</v>
      </c>
      <c r="U279" s="14" t="s">
        <v>5808</v>
      </c>
      <c r="V279" s="14" t="s">
        <v>4943</v>
      </c>
      <c r="W279" s="14" t="s">
        <v>174</v>
      </c>
      <c r="X279" s="14" t="s">
        <v>115</v>
      </c>
      <c r="Y279" s="14" t="s">
        <v>6171</v>
      </c>
      <c r="Z279" s="13">
        <v>21.9</v>
      </c>
      <c r="AA279" s="28" t="s">
        <v>6067</v>
      </c>
      <c r="AB279" s="28"/>
      <c r="AC279" s="31">
        <f>VLOOKUP(T279,[1]PWK!D$5:L$840,9,0)</f>
        <v>22.1</v>
      </c>
      <c r="AD279" s="32">
        <f t="shared" si="16"/>
        <v>0.200000000000003</v>
      </c>
    </row>
    <row r="280" spans="1:30">
      <c r="A280" s="13">
        <v>276</v>
      </c>
      <c r="B280" s="13" t="s">
        <v>1813</v>
      </c>
      <c r="C280" s="14" t="s">
        <v>1814</v>
      </c>
      <c r="D280" s="15" t="s">
        <v>6649</v>
      </c>
      <c r="E280" s="13">
        <v>67.5</v>
      </c>
      <c r="F280" s="16" t="s">
        <v>9201</v>
      </c>
      <c r="G280" s="11"/>
      <c r="H280" s="2">
        <v>67.5</v>
      </c>
      <c r="I280" s="2">
        <f t="shared" si="17"/>
        <v>0</v>
      </c>
      <c r="J280" s="1" t="b">
        <f t="shared" si="18"/>
        <v>1</v>
      </c>
      <c r="K280" s="1" t="b">
        <f t="shared" si="19"/>
        <v>1</v>
      </c>
      <c r="S280" s="13">
        <v>276</v>
      </c>
      <c r="T280" s="13" t="s">
        <v>4940</v>
      </c>
      <c r="U280" s="14" t="s">
        <v>4941</v>
      </c>
      <c r="V280" s="14" t="s">
        <v>4943</v>
      </c>
      <c r="W280" s="14" t="s">
        <v>174</v>
      </c>
      <c r="X280" s="14" t="s">
        <v>115</v>
      </c>
      <c r="Y280" s="14" t="s">
        <v>6172</v>
      </c>
      <c r="Z280" s="13">
        <v>22.7</v>
      </c>
      <c r="AA280" s="28" t="s">
        <v>6067</v>
      </c>
      <c r="AB280" s="28"/>
      <c r="AC280" s="31">
        <f>VLOOKUP(T280,[1]PWK!D$5:L$840,9,0)</f>
        <v>29.2</v>
      </c>
      <c r="AD280" s="32">
        <f t="shared" si="16"/>
        <v>6.5</v>
      </c>
    </row>
    <row r="281" spans="1:30">
      <c r="A281" s="13">
        <v>277</v>
      </c>
      <c r="B281" s="13" t="s">
        <v>1819</v>
      </c>
      <c r="C281" s="14" t="s">
        <v>1820</v>
      </c>
      <c r="D281" s="15" t="s">
        <v>6060</v>
      </c>
      <c r="E281" s="13">
        <v>21.8</v>
      </c>
      <c r="F281" s="16" t="s">
        <v>9201</v>
      </c>
      <c r="G281" s="11"/>
      <c r="H281" s="2">
        <v>21.8</v>
      </c>
      <c r="I281" s="2">
        <f t="shared" si="17"/>
        <v>0</v>
      </c>
      <c r="J281" s="1" t="b">
        <f t="shared" si="18"/>
        <v>1</v>
      </c>
      <c r="K281" s="1" t="b">
        <f t="shared" si="19"/>
        <v>1</v>
      </c>
      <c r="S281" s="13">
        <v>277</v>
      </c>
      <c r="T281" s="13" t="s">
        <v>506</v>
      </c>
      <c r="U281" s="14" t="s">
        <v>507</v>
      </c>
      <c r="V281" s="14" t="s">
        <v>509</v>
      </c>
      <c r="W281" s="14" t="s">
        <v>174</v>
      </c>
      <c r="X281" s="14" t="s">
        <v>115</v>
      </c>
      <c r="Y281" s="14" t="s">
        <v>6173</v>
      </c>
      <c r="Z281" s="13">
        <v>26.4</v>
      </c>
      <c r="AA281" s="28" t="s">
        <v>5852</v>
      </c>
      <c r="AB281" s="28" t="s">
        <v>5844</v>
      </c>
      <c r="AC281" s="31">
        <f>VLOOKUP(T281,[1]PWK!D$5:L$840,9,0)</f>
        <v>26.4</v>
      </c>
      <c r="AD281" s="32">
        <f t="shared" si="16"/>
        <v>0</v>
      </c>
    </row>
    <row r="282" spans="1:30">
      <c r="A282" s="13">
        <v>278</v>
      </c>
      <c r="B282" s="13" t="s">
        <v>1826</v>
      </c>
      <c r="C282" s="14" t="s">
        <v>1827</v>
      </c>
      <c r="D282" s="15" t="s">
        <v>6423</v>
      </c>
      <c r="E282" s="13">
        <v>37</v>
      </c>
      <c r="F282" s="16" t="s">
        <v>9201</v>
      </c>
      <c r="G282" s="11"/>
      <c r="H282" s="2">
        <v>37</v>
      </c>
      <c r="I282" s="2">
        <f t="shared" si="17"/>
        <v>0</v>
      </c>
      <c r="J282" s="1" t="b">
        <f t="shared" si="18"/>
        <v>1</v>
      </c>
      <c r="K282" s="1" t="b">
        <f t="shared" si="19"/>
        <v>1</v>
      </c>
      <c r="S282" s="13">
        <v>278</v>
      </c>
      <c r="T282" s="13" t="s">
        <v>1313</v>
      </c>
      <c r="U282" s="14" t="s">
        <v>174</v>
      </c>
      <c r="V282" s="14" t="s">
        <v>509</v>
      </c>
      <c r="W282" s="14" t="s">
        <v>174</v>
      </c>
      <c r="X282" s="14" t="s">
        <v>115</v>
      </c>
      <c r="Y282" s="14" t="s">
        <v>6174</v>
      </c>
      <c r="Z282" s="13">
        <v>23.9</v>
      </c>
      <c r="AA282" s="28" t="s">
        <v>5852</v>
      </c>
      <c r="AB282" s="28" t="s">
        <v>5844</v>
      </c>
      <c r="AC282" s="31">
        <f>VLOOKUP(T282,[1]PWK!D$5:L$840,9,0)</f>
        <v>23.9</v>
      </c>
      <c r="AD282" s="32">
        <f t="shared" si="16"/>
        <v>0</v>
      </c>
    </row>
    <row r="283" spans="1:30">
      <c r="A283" s="13">
        <v>279</v>
      </c>
      <c r="B283" s="13" t="s">
        <v>1839</v>
      </c>
      <c r="C283" s="14" t="s">
        <v>1840</v>
      </c>
      <c r="D283" s="15" t="s">
        <v>9202</v>
      </c>
      <c r="E283" s="13">
        <v>59.3</v>
      </c>
      <c r="F283" s="16" t="s">
        <v>9201</v>
      </c>
      <c r="G283" s="11"/>
      <c r="H283" s="2">
        <v>59.3</v>
      </c>
      <c r="I283" s="2">
        <f t="shared" si="17"/>
        <v>0</v>
      </c>
      <c r="J283" s="1" t="b">
        <f t="shared" si="18"/>
        <v>1</v>
      </c>
      <c r="K283" s="1" t="b">
        <f t="shared" si="19"/>
        <v>1</v>
      </c>
      <c r="S283" s="13">
        <v>279</v>
      </c>
      <c r="T283" s="13" t="s">
        <v>2349</v>
      </c>
      <c r="U283" s="14" t="s">
        <v>2350</v>
      </c>
      <c r="V283" s="14" t="s">
        <v>509</v>
      </c>
      <c r="W283" s="14" t="s">
        <v>174</v>
      </c>
      <c r="X283" s="14" t="s">
        <v>115</v>
      </c>
      <c r="Y283" s="14" t="s">
        <v>6175</v>
      </c>
      <c r="Z283" s="13">
        <v>25.9</v>
      </c>
      <c r="AA283" s="28" t="s">
        <v>5852</v>
      </c>
      <c r="AB283" s="28" t="s">
        <v>5844</v>
      </c>
      <c r="AC283" s="31">
        <f>VLOOKUP(T283,[1]PWK!D$5:L$840,9,0)</f>
        <v>25.9</v>
      </c>
      <c r="AD283" s="32">
        <f t="shared" si="16"/>
        <v>0</v>
      </c>
    </row>
    <row r="284" spans="1:30">
      <c r="A284" s="13">
        <v>280</v>
      </c>
      <c r="B284" s="13" t="s">
        <v>1833</v>
      </c>
      <c r="C284" s="14" t="s">
        <v>1834</v>
      </c>
      <c r="D284" s="15" t="s">
        <v>6723</v>
      </c>
      <c r="E284" s="13">
        <v>60.8</v>
      </c>
      <c r="F284" s="16" t="s">
        <v>9201</v>
      </c>
      <c r="G284" s="11"/>
      <c r="H284" s="2">
        <v>60.8</v>
      </c>
      <c r="I284" s="2">
        <f t="shared" si="17"/>
        <v>0</v>
      </c>
      <c r="J284" s="1" t="b">
        <f t="shared" si="18"/>
        <v>1</v>
      </c>
      <c r="K284" s="1" t="b">
        <f t="shared" si="19"/>
        <v>1</v>
      </c>
      <c r="S284" s="13">
        <v>280</v>
      </c>
      <c r="T284" s="13" t="s">
        <v>2421</v>
      </c>
      <c r="U284" s="14" t="s">
        <v>509</v>
      </c>
      <c r="V284" s="14" t="s">
        <v>509</v>
      </c>
      <c r="W284" s="14" t="s">
        <v>174</v>
      </c>
      <c r="X284" s="14" t="s">
        <v>115</v>
      </c>
      <c r="Y284" s="14" t="s">
        <v>6176</v>
      </c>
      <c r="Z284" s="13">
        <v>29.4</v>
      </c>
      <c r="AA284" s="28" t="s">
        <v>5852</v>
      </c>
      <c r="AB284" s="28" t="s">
        <v>5844</v>
      </c>
      <c r="AC284" s="31">
        <f>VLOOKUP(T284,[1]PWK!D$5:L$840,9,0)</f>
        <v>21.8</v>
      </c>
      <c r="AD284" s="32">
        <f t="shared" si="16"/>
        <v>-7.6</v>
      </c>
    </row>
    <row r="285" spans="1:30">
      <c r="A285" s="13">
        <v>281</v>
      </c>
      <c r="B285" s="13" t="s">
        <v>5737</v>
      </c>
      <c r="C285" s="14" t="s">
        <v>5738</v>
      </c>
      <c r="D285" s="15" t="s">
        <v>6570</v>
      </c>
      <c r="E285" s="13">
        <v>47.8</v>
      </c>
      <c r="F285" s="16" t="s">
        <v>9201</v>
      </c>
      <c r="G285" s="11"/>
      <c r="H285" s="2">
        <v>47.8</v>
      </c>
      <c r="I285" s="2">
        <f t="shared" si="17"/>
        <v>0</v>
      </c>
      <c r="J285" s="1" t="b">
        <f t="shared" si="18"/>
        <v>1</v>
      </c>
      <c r="K285" s="1" t="b">
        <f t="shared" si="19"/>
        <v>1</v>
      </c>
      <c r="S285" s="13">
        <v>281</v>
      </c>
      <c r="T285" s="13" t="s">
        <v>2526</v>
      </c>
      <c r="U285" s="14" t="s">
        <v>2527</v>
      </c>
      <c r="V285" s="14" t="s">
        <v>509</v>
      </c>
      <c r="W285" s="14" t="s">
        <v>174</v>
      </c>
      <c r="X285" s="14" t="s">
        <v>115</v>
      </c>
      <c r="Y285" s="14" t="s">
        <v>6177</v>
      </c>
      <c r="Z285" s="13">
        <v>24.3</v>
      </c>
      <c r="AA285" s="28" t="s">
        <v>5852</v>
      </c>
      <c r="AB285" s="28" t="s">
        <v>5844</v>
      </c>
      <c r="AC285" s="31">
        <f>VLOOKUP(T285,[1]PWK!D$5:L$840,9,0)</f>
        <v>24.3</v>
      </c>
      <c r="AD285" s="32">
        <f t="shared" si="16"/>
        <v>0</v>
      </c>
    </row>
    <row r="286" spans="1:30">
      <c r="A286" s="13">
        <v>282</v>
      </c>
      <c r="B286" s="13" t="s">
        <v>1852</v>
      </c>
      <c r="C286" s="14" t="s">
        <v>1853</v>
      </c>
      <c r="D286" s="15" t="s">
        <v>6481</v>
      </c>
      <c r="E286" s="13">
        <v>36.9</v>
      </c>
      <c r="F286" s="16" t="s">
        <v>9201</v>
      </c>
      <c r="G286" s="11"/>
      <c r="H286" s="2">
        <v>36.9</v>
      </c>
      <c r="I286" s="2">
        <f t="shared" si="17"/>
        <v>0</v>
      </c>
      <c r="J286" s="1" t="b">
        <f t="shared" si="18"/>
        <v>1</v>
      </c>
      <c r="K286" s="1" t="b">
        <f t="shared" si="19"/>
        <v>1</v>
      </c>
      <c r="S286" s="13">
        <v>282</v>
      </c>
      <c r="T286" s="13" t="s">
        <v>4189</v>
      </c>
      <c r="U286" s="14" t="s">
        <v>4190</v>
      </c>
      <c r="V286" s="14" t="s">
        <v>509</v>
      </c>
      <c r="W286" s="14" t="s">
        <v>174</v>
      </c>
      <c r="X286" s="14" t="s">
        <v>115</v>
      </c>
      <c r="Y286" s="14" t="s">
        <v>6178</v>
      </c>
      <c r="Z286" s="13">
        <v>26.4</v>
      </c>
      <c r="AA286" s="28" t="s">
        <v>5852</v>
      </c>
      <c r="AB286" s="28" t="s">
        <v>5844</v>
      </c>
      <c r="AC286" s="31">
        <f>VLOOKUP(T286,[1]PWK!D$5:L$840,9,0)</f>
        <v>26.4</v>
      </c>
      <c r="AD286" s="32">
        <f t="shared" si="16"/>
        <v>0</v>
      </c>
    </row>
    <row r="287" spans="1:30">
      <c r="A287" s="13">
        <v>283</v>
      </c>
      <c r="B287" s="13" t="s">
        <v>1844</v>
      </c>
      <c r="C287" s="14" t="s">
        <v>1845</v>
      </c>
      <c r="D287" s="15" t="s">
        <v>6232</v>
      </c>
      <c r="E287" s="13">
        <v>43.8</v>
      </c>
      <c r="F287" s="16" t="s">
        <v>9201</v>
      </c>
      <c r="G287" s="11"/>
      <c r="H287" s="2">
        <v>27.1</v>
      </c>
      <c r="I287" s="2">
        <f t="shared" si="17"/>
        <v>-16.7</v>
      </c>
      <c r="J287" s="1" t="b">
        <f t="shared" si="18"/>
        <v>1</v>
      </c>
      <c r="K287" s="1" t="b">
        <f t="shared" si="19"/>
        <v>0</v>
      </c>
      <c r="S287" s="13">
        <v>283</v>
      </c>
      <c r="T287" s="13" t="s">
        <v>4430</v>
      </c>
      <c r="U287" s="14" t="s">
        <v>4431</v>
      </c>
      <c r="V287" s="14" t="s">
        <v>509</v>
      </c>
      <c r="W287" s="14" t="s">
        <v>174</v>
      </c>
      <c r="X287" s="14" t="s">
        <v>115</v>
      </c>
      <c r="Y287" s="14" t="s">
        <v>6179</v>
      </c>
      <c r="Z287" s="13">
        <v>28.9</v>
      </c>
      <c r="AA287" s="28" t="s">
        <v>5852</v>
      </c>
      <c r="AB287" s="28" t="s">
        <v>5844</v>
      </c>
      <c r="AC287" s="31">
        <f>VLOOKUP(T287,[1]PWK!D$5:L$840,9,0)</f>
        <v>23</v>
      </c>
      <c r="AD287" s="32">
        <f t="shared" si="16"/>
        <v>-5.9</v>
      </c>
    </row>
    <row r="288" spans="1:30">
      <c r="A288" s="13">
        <v>284</v>
      </c>
      <c r="B288" s="13" t="s">
        <v>1867</v>
      </c>
      <c r="C288" s="14" t="s">
        <v>1868</v>
      </c>
      <c r="D288" s="15" t="s">
        <v>6558</v>
      </c>
      <c r="E288" s="13">
        <v>60</v>
      </c>
      <c r="F288" s="16" t="s">
        <v>9201</v>
      </c>
      <c r="G288" s="11"/>
      <c r="H288" s="2">
        <v>59.9</v>
      </c>
      <c r="I288" s="2">
        <f t="shared" si="17"/>
        <v>-0.100000000000001</v>
      </c>
      <c r="J288" s="1" t="b">
        <f t="shared" si="18"/>
        <v>1</v>
      </c>
      <c r="K288" s="1" t="b">
        <f t="shared" si="19"/>
        <v>1</v>
      </c>
      <c r="S288" s="13">
        <v>284</v>
      </c>
      <c r="T288" s="17" t="s">
        <v>5180</v>
      </c>
      <c r="U288" s="38" t="s">
        <v>5181</v>
      </c>
      <c r="V288" s="38" t="s">
        <v>5181</v>
      </c>
      <c r="W288" s="38" t="s">
        <v>174</v>
      </c>
      <c r="X288" s="38" t="s">
        <v>115</v>
      </c>
      <c r="Y288" s="38" t="s">
        <v>6180</v>
      </c>
      <c r="Z288" s="17">
        <v>25.1</v>
      </c>
      <c r="AA288" s="28" t="s">
        <v>6067</v>
      </c>
      <c r="AB288" s="28"/>
      <c r="AC288" s="31">
        <v>25.1</v>
      </c>
      <c r="AD288" s="32">
        <f t="shared" si="16"/>
        <v>0</v>
      </c>
    </row>
    <row r="289" spans="1:30">
      <c r="A289" s="13">
        <v>285</v>
      </c>
      <c r="B289" s="13" t="s">
        <v>1858</v>
      </c>
      <c r="C289" s="14" t="s">
        <v>1859</v>
      </c>
      <c r="D289" s="15" t="s">
        <v>6544</v>
      </c>
      <c r="E289" s="13">
        <v>23.5</v>
      </c>
      <c r="F289" s="16" t="s">
        <v>9201</v>
      </c>
      <c r="G289" s="11"/>
      <c r="H289" s="2">
        <v>23.5</v>
      </c>
      <c r="I289" s="2">
        <f t="shared" si="17"/>
        <v>0</v>
      </c>
      <c r="J289" s="1" t="b">
        <f t="shared" si="18"/>
        <v>1</v>
      </c>
      <c r="K289" s="1" t="b">
        <f t="shared" si="19"/>
        <v>1</v>
      </c>
      <c r="S289" s="13">
        <v>285</v>
      </c>
      <c r="T289" s="13" t="s">
        <v>170</v>
      </c>
      <c r="U289" s="14" t="s">
        <v>171</v>
      </c>
      <c r="V289" s="14" t="s">
        <v>173</v>
      </c>
      <c r="W289" s="14" t="s">
        <v>174</v>
      </c>
      <c r="X289" s="14" t="s">
        <v>115</v>
      </c>
      <c r="Y289" s="14" t="s">
        <v>6181</v>
      </c>
      <c r="Z289" s="13">
        <v>19.9</v>
      </c>
      <c r="AA289" s="28" t="s">
        <v>6067</v>
      </c>
      <c r="AB289" s="28"/>
      <c r="AC289" s="31">
        <f>VLOOKUP(T289,[1]PWK!D$5:L$840,9,0)</f>
        <v>19.9</v>
      </c>
      <c r="AD289" s="32">
        <f t="shared" si="16"/>
        <v>0</v>
      </c>
    </row>
    <row r="290" spans="1:30">
      <c r="A290" s="13">
        <v>286</v>
      </c>
      <c r="B290" s="13" t="s">
        <v>1882</v>
      </c>
      <c r="C290" s="14" t="s">
        <v>1883</v>
      </c>
      <c r="D290" s="15" t="s">
        <v>6421</v>
      </c>
      <c r="E290" s="13">
        <v>37.9</v>
      </c>
      <c r="F290" s="16" t="s">
        <v>9201</v>
      </c>
      <c r="G290" s="11"/>
      <c r="H290" s="2">
        <v>38.5</v>
      </c>
      <c r="I290" s="2">
        <f t="shared" si="17"/>
        <v>0.600000000000001</v>
      </c>
      <c r="J290" s="1" t="b">
        <f t="shared" si="18"/>
        <v>0</v>
      </c>
      <c r="K290" s="1" t="b">
        <f t="shared" si="19"/>
        <v>1</v>
      </c>
      <c r="S290" s="13">
        <v>286</v>
      </c>
      <c r="T290" s="13" t="s">
        <v>1520</v>
      </c>
      <c r="U290" s="14" t="s">
        <v>1522</v>
      </c>
      <c r="V290" s="14" t="s">
        <v>173</v>
      </c>
      <c r="W290" s="14" t="s">
        <v>174</v>
      </c>
      <c r="X290" s="14" t="s">
        <v>115</v>
      </c>
      <c r="Y290" s="14" t="s">
        <v>6182</v>
      </c>
      <c r="Z290" s="13">
        <v>18.8</v>
      </c>
      <c r="AA290" s="28" t="s">
        <v>6067</v>
      </c>
      <c r="AB290" s="28"/>
      <c r="AC290" s="31">
        <f>VLOOKUP(T290,[1]PWK!D$5:L$840,9,0)</f>
        <v>18.8</v>
      </c>
      <c r="AD290" s="32">
        <f t="shared" si="16"/>
        <v>0</v>
      </c>
    </row>
    <row r="291" spans="1:30">
      <c r="A291" s="13">
        <v>287</v>
      </c>
      <c r="B291" s="13" t="s">
        <v>1875</v>
      </c>
      <c r="C291" s="14" t="s">
        <v>1876</v>
      </c>
      <c r="D291" s="15" t="s">
        <v>6453</v>
      </c>
      <c r="E291" s="13">
        <v>16.3</v>
      </c>
      <c r="F291" s="16" t="s">
        <v>9201</v>
      </c>
      <c r="G291" s="11"/>
      <c r="H291" s="2">
        <v>16.3</v>
      </c>
      <c r="I291" s="2">
        <f t="shared" si="17"/>
        <v>0</v>
      </c>
      <c r="J291" s="1" t="b">
        <f t="shared" si="18"/>
        <v>1</v>
      </c>
      <c r="K291" s="1" t="b">
        <f t="shared" si="19"/>
        <v>1</v>
      </c>
      <c r="S291" s="13">
        <v>287</v>
      </c>
      <c r="T291" s="13" t="s">
        <v>1691</v>
      </c>
      <c r="U291" s="14" t="s">
        <v>1692</v>
      </c>
      <c r="V291" s="14" t="s">
        <v>173</v>
      </c>
      <c r="W291" s="14" t="s">
        <v>174</v>
      </c>
      <c r="X291" s="14" t="s">
        <v>115</v>
      </c>
      <c r="Y291" s="14" t="s">
        <v>6183</v>
      </c>
      <c r="Z291" s="13">
        <v>18.1</v>
      </c>
      <c r="AA291" s="28" t="s">
        <v>6067</v>
      </c>
      <c r="AB291" s="28"/>
      <c r="AC291" s="31">
        <f>VLOOKUP(T291,[1]PWK!D$5:L$840,9,0)</f>
        <v>18.1</v>
      </c>
      <c r="AD291" s="32">
        <f t="shared" si="16"/>
        <v>0</v>
      </c>
    </row>
    <row r="292" spans="1:30">
      <c r="A292" s="13">
        <v>288</v>
      </c>
      <c r="B292" s="13" t="s">
        <v>1250</v>
      </c>
      <c r="C292" s="14" t="s">
        <v>1252</v>
      </c>
      <c r="D292" s="15" t="s">
        <v>6296</v>
      </c>
      <c r="E292" s="13">
        <v>34.4</v>
      </c>
      <c r="F292" s="16" t="s">
        <v>9201</v>
      </c>
      <c r="G292" s="11"/>
      <c r="H292" s="2">
        <v>26.7</v>
      </c>
      <c r="I292" s="2">
        <f t="shared" si="17"/>
        <v>-7.7</v>
      </c>
      <c r="J292" s="1" t="b">
        <f t="shared" si="18"/>
        <v>1</v>
      </c>
      <c r="K292" s="1" t="b">
        <f t="shared" si="19"/>
        <v>0</v>
      </c>
      <c r="S292" s="13">
        <v>288</v>
      </c>
      <c r="T292" s="13" t="s">
        <v>2532</v>
      </c>
      <c r="U292" s="14" t="s">
        <v>2533</v>
      </c>
      <c r="V292" s="14" t="s">
        <v>173</v>
      </c>
      <c r="W292" s="14" t="s">
        <v>174</v>
      </c>
      <c r="X292" s="14" t="s">
        <v>115</v>
      </c>
      <c r="Y292" s="14" t="s">
        <v>6184</v>
      </c>
      <c r="Z292" s="13">
        <v>20.5</v>
      </c>
      <c r="AA292" s="28" t="s">
        <v>6067</v>
      </c>
      <c r="AB292" s="28"/>
      <c r="AC292" s="31">
        <f>VLOOKUP(T292,[1]PWK!D$5:L$840,9,0)</f>
        <v>20.5</v>
      </c>
      <c r="AD292" s="32">
        <f t="shared" si="16"/>
        <v>0</v>
      </c>
    </row>
    <row r="293" spans="1:30">
      <c r="A293" s="13">
        <v>289</v>
      </c>
      <c r="B293" s="13" t="s">
        <v>1888</v>
      </c>
      <c r="C293" s="14" t="s">
        <v>1889</v>
      </c>
      <c r="D293" s="15" t="s">
        <v>6781</v>
      </c>
      <c r="E293" s="13">
        <v>58.8</v>
      </c>
      <c r="F293" s="16" t="s">
        <v>9201</v>
      </c>
      <c r="G293" s="11"/>
      <c r="H293" s="2">
        <v>59.7</v>
      </c>
      <c r="I293" s="2">
        <f t="shared" si="17"/>
        <v>0.900000000000006</v>
      </c>
      <c r="J293" s="1" t="b">
        <f t="shared" si="18"/>
        <v>0</v>
      </c>
      <c r="K293" s="1" t="b">
        <f t="shared" si="19"/>
        <v>1</v>
      </c>
      <c r="S293" s="13">
        <v>289</v>
      </c>
      <c r="T293" s="13" t="s">
        <v>3613</v>
      </c>
      <c r="U293" s="14" t="s">
        <v>3614</v>
      </c>
      <c r="V293" s="14" t="s">
        <v>173</v>
      </c>
      <c r="W293" s="14" t="s">
        <v>174</v>
      </c>
      <c r="X293" s="14" t="s">
        <v>115</v>
      </c>
      <c r="Y293" s="14" t="s">
        <v>6185</v>
      </c>
      <c r="Z293" s="13">
        <v>19.5</v>
      </c>
      <c r="AA293" s="28" t="s">
        <v>6067</v>
      </c>
      <c r="AB293" s="28"/>
      <c r="AC293" s="31">
        <f>VLOOKUP(T293,[1]PWK!D$5:L$840,9,0)</f>
        <v>19.5</v>
      </c>
      <c r="AD293" s="32">
        <f t="shared" si="16"/>
        <v>0</v>
      </c>
    </row>
    <row r="294" spans="1:30">
      <c r="A294" s="13">
        <v>290</v>
      </c>
      <c r="B294" s="13" t="s">
        <v>1894</v>
      </c>
      <c r="C294" s="14" t="s">
        <v>1895</v>
      </c>
      <c r="D294" s="15" t="s">
        <v>6534</v>
      </c>
      <c r="E294" s="13">
        <v>51.5</v>
      </c>
      <c r="F294" s="16" t="s">
        <v>9201</v>
      </c>
      <c r="G294" s="11"/>
      <c r="H294" s="2">
        <v>51.6</v>
      </c>
      <c r="I294" s="2">
        <f t="shared" si="17"/>
        <v>0.100000000000001</v>
      </c>
      <c r="J294" s="1" t="b">
        <f t="shared" si="18"/>
        <v>1</v>
      </c>
      <c r="K294" s="1" t="b">
        <f t="shared" si="19"/>
        <v>1</v>
      </c>
      <c r="S294" s="13">
        <v>290</v>
      </c>
      <c r="T294" s="13" t="s">
        <v>4058</v>
      </c>
      <c r="U294" s="14" t="s">
        <v>344</v>
      </c>
      <c r="V294" s="14" t="s">
        <v>173</v>
      </c>
      <c r="W294" s="14" t="s">
        <v>174</v>
      </c>
      <c r="X294" s="14" t="s">
        <v>115</v>
      </c>
      <c r="Y294" s="14" t="s">
        <v>6186</v>
      </c>
      <c r="Z294" s="13">
        <v>18.7</v>
      </c>
      <c r="AA294" s="28" t="s">
        <v>6067</v>
      </c>
      <c r="AB294" s="28"/>
      <c r="AC294" s="31">
        <f>VLOOKUP(T294,[1]PWK!D$5:L$840,9,0)</f>
        <v>18.7</v>
      </c>
      <c r="AD294" s="32">
        <f t="shared" si="16"/>
        <v>0</v>
      </c>
    </row>
    <row r="295" spans="1:30">
      <c r="A295" s="13">
        <v>291</v>
      </c>
      <c r="B295" s="13" t="s">
        <v>1901</v>
      </c>
      <c r="C295" s="14" t="s">
        <v>1903</v>
      </c>
      <c r="D295" s="15" t="s">
        <v>6297</v>
      </c>
      <c r="E295" s="13">
        <v>33.6</v>
      </c>
      <c r="F295" s="16" t="s">
        <v>9201</v>
      </c>
      <c r="G295" s="11"/>
      <c r="H295" s="2">
        <v>27.2</v>
      </c>
      <c r="I295" s="2">
        <f t="shared" si="17"/>
        <v>-6.4</v>
      </c>
      <c r="J295" s="1" t="b">
        <f t="shared" si="18"/>
        <v>1</v>
      </c>
      <c r="K295" s="1" t="b">
        <f t="shared" si="19"/>
        <v>0</v>
      </c>
      <c r="S295" s="13">
        <v>291</v>
      </c>
      <c r="T295" s="13" t="s">
        <v>1231</v>
      </c>
      <c r="U295" s="14" t="s">
        <v>1232</v>
      </c>
      <c r="V295" s="14" t="s">
        <v>1234</v>
      </c>
      <c r="W295" s="14" t="s">
        <v>174</v>
      </c>
      <c r="X295" s="14" t="s">
        <v>115</v>
      </c>
      <c r="Y295" s="14" t="s">
        <v>6187</v>
      </c>
      <c r="Z295" s="13">
        <v>22</v>
      </c>
      <c r="AA295" s="28" t="s">
        <v>5852</v>
      </c>
      <c r="AB295" s="28" t="s">
        <v>5844</v>
      </c>
      <c r="AC295" s="31">
        <f>VLOOKUP(T295,[1]PWK!D$5:L$840,9,0)</f>
        <v>22</v>
      </c>
      <c r="AD295" s="32">
        <f t="shared" si="16"/>
        <v>0</v>
      </c>
    </row>
    <row r="296" spans="1:30">
      <c r="A296" s="13">
        <v>292</v>
      </c>
      <c r="B296" s="13" t="s">
        <v>1908</v>
      </c>
      <c r="C296" s="14" t="s">
        <v>1909</v>
      </c>
      <c r="D296" s="15" t="s">
        <v>5936</v>
      </c>
      <c r="E296" s="13">
        <v>51.6</v>
      </c>
      <c r="F296" s="16" t="s">
        <v>9201</v>
      </c>
      <c r="G296" s="11"/>
      <c r="H296" s="2">
        <v>51.7</v>
      </c>
      <c r="I296" s="2">
        <f t="shared" si="17"/>
        <v>0.100000000000001</v>
      </c>
      <c r="J296" s="1" t="b">
        <f t="shared" si="18"/>
        <v>1</v>
      </c>
      <c r="K296" s="1" t="b">
        <f t="shared" si="19"/>
        <v>1</v>
      </c>
      <c r="S296" s="13">
        <v>292</v>
      </c>
      <c r="T296" s="13" t="s">
        <v>2940</v>
      </c>
      <c r="U296" s="14" t="s">
        <v>2941</v>
      </c>
      <c r="V296" s="14" t="s">
        <v>1234</v>
      </c>
      <c r="W296" s="14" t="s">
        <v>174</v>
      </c>
      <c r="X296" s="14" t="s">
        <v>115</v>
      </c>
      <c r="Y296" s="14" t="s">
        <v>6188</v>
      </c>
      <c r="Z296" s="13">
        <v>21.5</v>
      </c>
      <c r="AA296" s="28" t="s">
        <v>5852</v>
      </c>
      <c r="AB296" s="28" t="s">
        <v>5844</v>
      </c>
      <c r="AC296" s="31">
        <f>VLOOKUP(T296,[1]PWK!D$5:L$840,9,0)</f>
        <v>21.5</v>
      </c>
      <c r="AD296" s="32">
        <f t="shared" si="16"/>
        <v>0</v>
      </c>
    </row>
    <row r="297" spans="1:30">
      <c r="A297" s="13">
        <v>293</v>
      </c>
      <c r="B297" s="13" t="s">
        <v>1915</v>
      </c>
      <c r="C297" s="14" t="s">
        <v>1916</v>
      </c>
      <c r="D297" s="15" t="s">
        <v>5895</v>
      </c>
      <c r="E297" s="13">
        <v>60.9</v>
      </c>
      <c r="F297" s="16" t="s">
        <v>9201</v>
      </c>
      <c r="G297" s="11"/>
      <c r="H297" s="2">
        <v>58.2</v>
      </c>
      <c r="I297" s="2">
        <f t="shared" si="17"/>
        <v>-2.7</v>
      </c>
      <c r="J297" s="1" t="b">
        <f t="shared" si="18"/>
        <v>1</v>
      </c>
      <c r="K297" s="1" t="b">
        <f t="shared" si="19"/>
        <v>0</v>
      </c>
      <c r="S297" s="13">
        <v>293</v>
      </c>
      <c r="T297" s="13" t="s">
        <v>5778</v>
      </c>
      <c r="U297" s="14" t="s">
        <v>5779</v>
      </c>
      <c r="V297" s="14" t="s">
        <v>1234</v>
      </c>
      <c r="W297" s="14" t="s">
        <v>174</v>
      </c>
      <c r="X297" s="14" t="s">
        <v>115</v>
      </c>
      <c r="Y297" s="14" t="s">
        <v>6189</v>
      </c>
      <c r="Z297" s="13">
        <v>23</v>
      </c>
      <c r="AA297" s="28" t="s">
        <v>5852</v>
      </c>
      <c r="AB297" s="28" t="s">
        <v>5844</v>
      </c>
      <c r="AC297" s="31">
        <f>VLOOKUP(T297,[1]PWK!D$5:L$840,9,0)</f>
        <v>23</v>
      </c>
      <c r="AD297" s="32">
        <f t="shared" si="16"/>
        <v>0</v>
      </c>
    </row>
    <row r="298" spans="1:30">
      <c r="A298" s="13">
        <v>294</v>
      </c>
      <c r="B298" s="13" t="s">
        <v>1920</v>
      </c>
      <c r="C298" s="14" t="s">
        <v>1921</v>
      </c>
      <c r="D298" s="15" t="s">
        <v>6231</v>
      </c>
      <c r="E298" s="13">
        <v>44.8</v>
      </c>
      <c r="F298" s="16" t="s">
        <v>9201</v>
      </c>
      <c r="G298" s="11"/>
      <c r="H298" s="2">
        <v>45.1</v>
      </c>
      <c r="I298" s="2">
        <f t="shared" si="17"/>
        <v>0.300000000000004</v>
      </c>
      <c r="J298" s="1" t="b">
        <f t="shared" si="18"/>
        <v>1</v>
      </c>
      <c r="K298" s="1" t="b">
        <f t="shared" si="19"/>
        <v>1</v>
      </c>
      <c r="S298" s="13">
        <v>294</v>
      </c>
      <c r="T298" s="13" t="s">
        <v>3552</v>
      </c>
      <c r="U298" s="14" t="s">
        <v>3553</v>
      </c>
      <c r="V298" s="14" t="s">
        <v>1234</v>
      </c>
      <c r="W298" s="14" t="s">
        <v>174</v>
      </c>
      <c r="X298" s="14" t="s">
        <v>115</v>
      </c>
      <c r="Y298" s="14" t="s">
        <v>6190</v>
      </c>
      <c r="Z298" s="13">
        <v>26.2</v>
      </c>
      <c r="AA298" s="28" t="s">
        <v>5852</v>
      </c>
      <c r="AB298" s="28" t="s">
        <v>5844</v>
      </c>
      <c r="AC298" s="31">
        <f>VLOOKUP(T298,[1]PWK!D$5:L$840,9,0)</f>
        <v>26.2</v>
      </c>
      <c r="AD298" s="32">
        <f t="shared" si="16"/>
        <v>0</v>
      </c>
    </row>
    <row r="299" spans="1:30">
      <c r="A299" s="13">
        <v>295</v>
      </c>
      <c r="B299" s="13" t="s">
        <v>5760</v>
      </c>
      <c r="C299" s="14" t="s">
        <v>5761</v>
      </c>
      <c r="D299" s="15" t="s">
        <v>6139</v>
      </c>
      <c r="E299" s="13">
        <v>35.5</v>
      </c>
      <c r="F299" s="16" t="s">
        <v>9201</v>
      </c>
      <c r="G299" s="11"/>
      <c r="H299" s="2">
        <v>35.7</v>
      </c>
      <c r="I299" s="2">
        <f t="shared" si="17"/>
        <v>0.200000000000003</v>
      </c>
      <c r="J299" s="1" t="b">
        <f t="shared" si="18"/>
        <v>1</v>
      </c>
      <c r="K299" s="1" t="b">
        <f t="shared" si="19"/>
        <v>1</v>
      </c>
      <c r="S299" s="13">
        <v>295</v>
      </c>
      <c r="T299" s="13" t="s">
        <v>4655</v>
      </c>
      <c r="U299" s="14" t="s">
        <v>6191</v>
      </c>
      <c r="V299" s="14" t="s">
        <v>1234</v>
      </c>
      <c r="W299" s="14" t="s">
        <v>174</v>
      </c>
      <c r="X299" s="14" t="s">
        <v>115</v>
      </c>
      <c r="Y299" s="14" t="s">
        <v>6192</v>
      </c>
      <c r="Z299" s="13">
        <v>27</v>
      </c>
      <c r="AA299" s="28" t="s">
        <v>5852</v>
      </c>
      <c r="AB299" s="28" t="s">
        <v>5844</v>
      </c>
      <c r="AC299" s="31">
        <f>VLOOKUP(T299,[1]PWK!D$5:L$840,9,0)</f>
        <v>27</v>
      </c>
      <c r="AD299" s="32">
        <f t="shared" si="16"/>
        <v>0</v>
      </c>
    </row>
    <row r="300" spans="1:30">
      <c r="A300" s="13">
        <v>296</v>
      </c>
      <c r="B300" s="13" t="s">
        <v>1933</v>
      </c>
      <c r="C300" s="14" t="s">
        <v>1935</v>
      </c>
      <c r="D300" s="15" t="s">
        <v>6768</v>
      </c>
      <c r="E300" s="13">
        <v>61.8</v>
      </c>
      <c r="F300" s="16" t="s">
        <v>9201</v>
      </c>
      <c r="G300" s="11"/>
      <c r="H300" s="2">
        <v>61.6</v>
      </c>
      <c r="I300" s="2">
        <f t="shared" si="17"/>
        <v>-0.199999999999996</v>
      </c>
      <c r="J300" s="1" t="b">
        <f t="shared" si="18"/>
        <v>1</v>
      </c>
      <c r="K300" s="1" t="b">
        <f t="shared" si="19"/>
        <v>1</v>
      </c>
      <c r="S300" s="13">
        <v>296</v>
      </c>
      <c r="T300" s="13" t="s">
        <v>4723</v>
      </c>
      <c r="U300" s="14" t="s">
        <v>4724</v>
      </c>
      <c r="V300" s="14" t="s">
        <v>1234</v>
      </c>
      <c r="W300" s="14" t="s">
        <v>174</v>
      </c>
      <c r="X300" s="14" t="s">
        <v>115</v>
      </c>
      <c r="Y300" s="14" t="s">
        <v>6194</v>
      </c>
      <c r="Z300" s="13">
        <v>23.6</v>
      </c>
      <c r="AA300" s="28" t="s">
        <v>5852</v>
      </c>
      <c r="AB300" s="28" t="s">
        <v>5844</v>
      </c>
      <c r="AC300" s="31">
        <f>VLOOKUP(T300,[1]PWK!D$5:L$840,9,0)</f>
        <v>23.6</v>
      </c>
      <c r="AD300" s="32">
        <f t="shared" si="16"/>
        <v>0</v>
      </c>
    </row>
    <row r="301" spans="1:30">
      <c r="A301" s="13">
        <v>297</v>
      </c>
      <c r="B301" s="13" t="s">
        <v>1926</v>
      </c>
      <c r="C301" s="14" t="s">
        <v>1927</v>
      </c>
      <c r="D301" s="15" t="s">
        <v>6083</v>
      </c>
      <c r="E301" s="13">
        <v>11.1</v>
      </c>
      <c r="F301" s="16" t="s">
        <v>9201</v>
      </c>
      <c r="G301" s="11"/>
      <c r="H301" s="2">
        <v>11.1</v>
      </c>
      <c r="I301" s="2">
        <f t="shared" si="17"/>
        <v>0</v>
      </c>
      <c r="J301" s="1" t="b">
        <f t="shared" si="18"/>
        <v>1</v>
      </c>
      <c r="K301" s="1" t="b">
        <f t="shared" si="19"/>
        <v>1</v>
      </c>
      <c r="S301" s="13">
        <v>297</v>
      </c>
      <c r="T301" s="13" t="s">
        <v>2556</v>
      </c>
      <c r="U301" s="14" t="s">
        <v>1234</v>
      </c>
      <c r="V301" s="14" t="s">
        <v>174</v>
      </c>
      <c r="W301" s="14" t="s">
        <v>174</v>
      </c>
      <c r="X301" s="14" t="s">
        <v>115</v>
      </c>
      <c r="Y301" s="14" t="s">
        <v>6195</v>
      </c>
      <c r="Z301" s="13">
        <v>22.9</v>
      </c>
      <c r="AA301" s="28" t="s">
        <v>5852</v>
      </c>
      <c r="AB301" s="28" t="s">
        <v>5844</v>
      </c>
      <c r="AC301" s="31">
        <f>VLOOKUP(T301,[1]PWK!D$5:L$840,9,0)</f>
        <v>22.9</v>
      </c>
      <c r="AD301" s="32">
        <f t="shared" si="16"/>
        <v>0</v>
      </c>
    </row>
    <row r="302" spans="1:30">
      <c r="A302" s="13">
        <v>298</v>
      </c>
      <c r="B302" s="13" t="s">
        <v>1940</v>
      </c>
      <c r="C302" s="14" t="s">
        <v>1941</v>
      </c>
      <c r="D302" s="15" t="s">
        <v>6724</v>
      </c>
      <c r="E302" s="13">
        <v>63.7</v>
      </c>
      <c r="F302" s="16" t="s">
        <v>9152</v>
      </c>
      <c r="G302" s="11"/>
      <c r="H302" s="2">
        <v>63.7</v>
      </c>
      <c r="I302" s="2">
        <f t="shared" si="17"/>
        <v>0</v>
      </c>
      <c r="J302" s="1" t="b">
        <f t="shared" si="18"/>
        <v>1</v>
      </c>
      <c r="K302" s="1" t="b">
        <f t="shared" si="19"/>
        <v>1</v>
      </c>
      <c r="S302" s="13">
        <v>298</v>
      </c>
      <c r="T302" s="13" t="s">
        <v>5748</v>
      </c>
      <c r="U302" s="14" t="s">
        <v>5749</v>
      </c>
      <c r="V302" s="14" t="s">
        <v>5749</v>
      </c>
      <c r="W302" s="14" t="s">
        <v>174</v>
      </c>
      <c r="X302" s="14" t="s">
        <v>115</v>
      </c>
      <c r="Y302" s="14" t="s">
        <v>6196</v>
      </c>
      <c r="Z302" s="13">
        <v>17.3</v>
      </c>
      <c r="AA302" s="28" t="s">
        <v>6067</v>
      </c>
      <c r="AB302" s="28"/>
      <c r="AC302" s="31">
        <f>VLOOKUP(T302,[1]PWK!D$5:L$840,9,0)</f>
        <v>17.3</v>
      </c>
      <c r="AD302" s="32">
        <f t="shared" si="16"/>
        <v>0</v>
      </c>
    </row>
    <row r="303" spans="1:30">
      <c r="A303" s="13">
        <v>299</v>
      </c>
      <c r="B303" s="13" t="s">
        <v>1946</v>
      </c>
      <c r="C303" s="14" t="s">
        <v>1947</v>
      </c>
      <c r="D303" s="15" t="s">
        <v>6571</v>
      </c>
      <c r="E303" s="13">
        <v>46.3</v>
      </c>
      <c r="F303" s="16" t="s">
        <v>9152</v>
      </c>
      <c r="G303" s="11"/>
      <c r="H303" s="2">
        <v>46.3</v>
      </c>
      <c r="I303" s="2">
        <f t="shared" si="17"/>
        <v>0</v>
      </c>
      <c r="J303" s="1" t="b">
        <f t="shared" si="18"/>
        <v>1</v>
      </c>
      <c r="K303" s="1" t="b">
        <f t="shared" si="19"/>
        <v>1</v>
      </c>
      <c r="S303" s="13">
        <v>299</v>
      </c>
      <c r="T303" s="13" t="s">
        <v>4286</v>
      </c>
      <c r="U303" s="14" t="s">
        <v>4287</v>
      </c>
      <c r="V303" s="14" t="s">
        <v>5749</v>
      </c>
      <c r="W303" s="14" t="s">
        <v>174</v>
      </c>
      <c r="X303" s="14" t="s">
        <v>115</v>
      </c>
      <c r="Y303" s="14" t="s">
        <v>6197</v>
      </c>
      <c r="Z303" s="13">
        <v>27.5</v>
      </c>
      <c r="AA303" s="28" t="s">
        <v>5852</v>
      </c>
      <c r="AB303" s="28" t="s">
        <v>5844</v>
      </c>
      <c r="AC303" s="31">
        <f>VLOOKUP(T303,[1]PWK!D$5:L$840,9,0)</f>
        <v>27.5</v>
      </c>
      <c r="AD303" s="32">
        <f t="shared" si="16"/>
        <v>0</v>
      </c>
    </row>
    <row r="304" spans="1:30">
      <c r="A304" s="13">
        <v>300</v>
      </c>
      <c r="B304" s="13" t="s">
        <v>1952</v>
      </c>
      <c r="C304" s="14" t="s">
        <v>1953</v>
      </c>
      <c r="D304" s="15" t="s">
        <v>9203</v>
      </c>
      <c r="E304" s="13">
        <v>61.7</v>
      </c>
      <c r="F304" s="16" t="s">
        <v>9152</v>
      </c>
      <c r="G304" s="11"/>
      <c r="H304" s="2">
        <v>58.5</v>
      </c>
      <c r="I304" s="2">
        <f t="shared" si="17"/>
        <v>-3.2</v>
      </c>
      <c r="J304" s="1" t="b">
        <f t="shared" si="18"/>
        <v>1</v>
      </c>
      <c r="K304" s="1" t="b">
        <f t="shared" si="19"/>
        <v>0</v>
      </c>
      <c r="S304" s="13">
        <v>300</v>
      </c>
      <c r="T304" s="13" t="s">
        <v>5754</v>
      </c>
      <c r="U304" s="14" t="s">
        <v>5755</v>
      </c>
      <c r="V304" s="14" t="s">
        <v>2552</v>
      </c>
      <c r="W304" s="14" t="s">
        <v>174</v>
      </c>
      <c r="X304" s="14" t="s">
        <v>115</v>
      </c>
      <c r="Y304" s="14" t="s">
        <v>6198</v>
      </c>
      <c r="Z304" s="13">
        <v>20.7</v>
      </c>
      <c r="AA304" s="28" t="s">
        <v>6067</v>
      </c>
      <c r="AB304" s="28"/>
      <c r="AC304" s="31">
        <f>VLOOKUP(T304,[1]PWK!D$5:L$840,9,0)</f>
        <v>18.4</v>
      </c>
      <c r="AD304" s="32">
        <f t="shared" si="16"/>
        <v>-2.3</v>
      </c>
    </row>
    <row r="305" spans="1:30">
      <c r="A305" s="13">
        <v>301</v>
      </c>
      <c r="B305" s="13" t="s">
        <v>1958</v>
      </c>
      <c r="C305" s="14" t="s">
        <v>1113</v>
      </c>
      <c r="D305" s="15" t="s">
        <v>6317</v>
      </c>
      <c r="E305" s="13">
        <v>31.5</v>
      </c>
      <c r="F305" s="16" t="s">
        <v>9152</v>
      </c>
      <c r="G305" s="11"/>
      <c r="H305" s="2">
        <v>27.9</v>
      </c>
      <c r="I305" s="2">
        <f t="shared" si="17"/>
        <v>-3.6</v>
      </c>
      <c r="J305" s="1" t="b">
        <f t="shared" si="18"/>
        <v>1</v>
      </c>
      <c r="K305" s="1" t="b">
        <f t="shared" si="19"/>
        <v>0</v>
      </c>
      <c r="S305" s="13">
        <v>301</v>
      </c>
      <c r="T305" s="13" t="s">
        <v>2551</v>
      </c>
      <c r="U305" s="14" t="s">
        <v>2552</v>
      </c>
      <c r="V305" s="14" t="s">
        <v>2552</v>
      </c>
      <c r="W305" s="14" t="s">
        <v>174</v>
      </c>
      <c r="X305" s="14" t="s">
        <v>115</v>
      </c>
      <c r="Y305" s="14" t="s">
        <v>6199</v>
      </c>
      <c r="Z305" s="13">
        <v>21.2</v>
      </c>
      <c r="AA305" s="28" t="s">
        <v>6067</v>
      </c>
      <c r="AB305" s="28"/>
      <c r="AC305" s="31">
        <f>VLOOKUP(T305,[1]PWK!D$5:L$840,9,0)</f>
        <v>18</v>
      </c>
      <c r="AD305" s="32">
        <f t="shared" si="16"/>
        <v>-3.2</v>
      </c>
    </row>
    <row r="306" spans="1:30">
      <c r="A306" s="13">
        <v>302</v>
      </c>
      <c r="B306" s="13" t="s">
        <v>1963</v>
      </c>
      <c r="C306" s="14" t="s">
        <v>1964</v>
      </c>
      <c r="D306" s="15" t="s">
        <v>6070</v>
      </c>
      <c r="E306" s="13">
        <v>64.2</v>
      </c>
      <c r="F306" s="16" t="s">
        <v>9152</v>
      </c>
      <c r="G306" s="11"/>
      <c r="H306" s="2">
        <v>64.2</v>
      </c>
      <c r="I306" s="2">
        <f t="shared" si="17"/>
        <v>0</v>
      </c>
      <c r="J306" s="1" t="b">
        <f t="shared" si="18"/>
        <v>1</v>
      </c>
      <c r="K306" s="1" t="b">
        <f t="shared" si="19"/>
        <v>1</v>
      </c>
      <c r="S306" s="13">
        <v>302</v>
      </c>
      <c r="T306" s="13" t="s">
        <v>1047</v>
      </c>
      <c r="U306" s="14" t="s">
        <v>1048</v>
      </c>
      <c r="V306" s="14" t="s">
        <v>1048</v>
      </c>
      <c r="W306" s="14" t="s">
        <v>174</v>
      </c>
      <c r="X306" s="14" t="s">
        <v>115</v>
      </c>
      <c r="Y306" s="14" t="s">
        <v>6200</v>
      </c>
      <c r="Z306" s="13">
        <v>19.5</v>
      </c>
      <c r="AA306" s="28" t="s">
        <v>6067</v>
      </c>
      <c r="AB306" s="28"/>
      <c r="AC306" s="31">
        <f>VLOOKUP(T306,[1]PWK!D$5:L$840,9,0)</f>
        <v>19.5</v>
      </c>
      <c r="AD306" s="32">
        <f t="shared" si="16"/>
        <v>0</v>
      </c>
    </row>
    <row r="307" spans="1:30">
      <c r="A307" s="13">
        <v>303</v>
      </c>
      <c r="B307" s="13" t="s">
        <v>1969</v>
      </c>
      <c r="C307" s="14" t="s">
        <v>1970</v>
      </c>
      <c r="D307" s="15" t="s">
        <v>6071</v>
      </c>
      <c r="E307" s="13">
        <v>9.9</v>
      </c>
      <c r="F307" s="16" t="s">
        <v>9152</v>
      </c>
      <c r="G307" s="11"/>
      <c r="H307" s="2">
        <v>9.9</v>
      </c>
      <c r="I307" s="2">
        <f t="shared" si="17"/>
        <v>0</v>
      </c>
      <c r="J307" s="1" t="b">
        <f t="shared" si="18"/>
        <v>1</v>
      </c>
      <c r="K307" s="1" t="b">
        <f t="shared" si="19"/>
        <v>1</v>
      </c>
      <c r="S307" s="13">
        <v>303</v>
      </c>
      <c r="T307" s="13" t="s">
        <v>1225</v>
      </c>
      <c r="U307" s="14" t="s">
        <v>1226</v>
      </c>
      <c r="V307" s="14" t="s">
        <v>1048</v>
      </c>
      <c r="W307" s="14" t="s">
        <v>174</v>
      </c>
      <c r="X307" s="14" t="s">
        <v>115</v>
      </c>
      <c r="Y307" s="14" t="s">
        <v>6201</v>
      </c>
      <c r="Z307" s="13">
        <v>19.8</v>
      </c>
      <c r="AA307" s="28" t="s">
        <v>6067</v>
      </c>
      <c r="AB307" s="28"/>
      <c r="AC307" s="31">
        <f>VLOOKUP(T307,[1]PWK!D$5:L$840,9,0)</f>
        <v>19.8</v>
      </c>
      <c r="AD307" s="32">
        <f t="shared" si="16"/>
        <v>0</v>
      </c>
    </row>
    <row r="308" spans="1:30">
      <c r="A308" s="13">
        <v>304</v>
      </c>
      <c r="B308" s="13" t="s">
        <v>1976</v>
      </c>
      <c r="C308" s="14" t="s">
        <v>1978</v>
      </c>
      <c r="D308" s="15" t="s">
        <v>6118</v>
      </c>
      <c r="E308" s="13">
        <v>29</v>
      </c>
      <c r="F308" s="16" t="s">
        <v>9152</v>
      </c>
      <c r="G308" s="11"/>
      <c r="H308" s="2">
        <v>28.6</v>
      </c>
      <c r="I308" s="2">
        <f t="shared" si="17"/>
        <v>-0.399999999999999</v>
      </c>
      <c r="J308" s="1" t="b">
        <f t="shared" si="18"/>
        <v>1</v>
      </c>
      <c r="K308" s="1" t="b">
        <f t="shared" si="19"/>
        <v>1</v>
      </c>
      <c r="S308" s="13">
        <v>304</v>
      </c>
      <c r="T308" s="13" t="s">
        <v>3153</v>
      </c>
      <c r="U308" s="14" t="s">
        <v>3154</v>
      </c>
      <c r="V308" s="14" t="s">
        <v>3156</v>
      </c>
      <c r="W308" s="14" t="s">
        <v>56</v>
      </c>
      <c r="X308" s="14" t="s">
        <v>115</v>
      </c>
      <c r="Y308" s="14" t="s">
        <v>6202</v>
      </c>
      <c r="Z308" s="13">
        <v>11.5</v>
      </c>
      <c r="AA308" s="28" t="s">
        <v>6203</v>
      </c>
      <c r="AB308" s="28"/>
      <c r="AC308" s="31">
        <f>VLOOKUP(T308,[1]PWK!D$5:L$840,9,0)</f>
        <v>13.1</v>
      </c>
      <c r="AD308" s="32">
        <f t="shared" si="16"/>
        <v>1.6</v>
      </c>
    </row>
    <row r="309" spans="1:30">
      <c r="A309" s="13">
        <v>305</v>
      </c>
      <c r="B309" s="13" t="s">
        <v>1983</v>
      </c>
      <c r="C309" s="14" t="s">
        <v>1984</v>
      </c>
      <c r="D309" s="15" t="s">
        <v>6844</v>
      </c>
      <c r="E309" s="13">
        <v>60.5</v>
      </c>
      <c r="F309" s="16" t="s">
        <v>9152</v>
      </c>
      <c r="G309" s="11"/>
      <c r="H309" s="2">
        <v>60.5</v>
      </c>
      <c r="I309" s="2">
        <f t="shared" si="17"/>
        <v>0</v>
      </c>
      <c r="J309" s="1" t="b">
        <f t="shared" si="18"/>
        <v>1</v>
      </c>
      <c r="K309" s="1" t="b">
        <f t="shared" si="19"/>
        <v>1</v>
      </c>
      <c r="S309" s="13">
        <v>305</v>
      </c>
      <c r="T309" s="13" t="s">
        <v>3947</v>
      </c>
      <c r="U309" s="14" t="s">
        <v>3948</v>
      </c>
      <c r="V309" s="14" t="s">
        <v>3156</v>
      </c>
      <c r="W309" s="14" t="s">
        <v>56</v>
      </c>
      <c r="X309" s="14" t="s">
        <v>115</v>
      </c>
      <c r="Y309" s="14" t="s">
        <v>6204</v>
      </c>
      <c r="Z309" s="13">
        <v>10.3</v>
      </c>
      <c r="AA309" s="28" t="s">
        <v>6203</v>
      </c>
      <c r="AB309" s="28"/>
      <c r="AC309" s="31">
        <f>VLOOKUP(T309,[1]PWK!D$5:L$840,9,0)</f>
        <v>10.3</v>
      </c>
      <c r="AD309" s="32">
        <f t="shared" si="16"/>
        <v>0</v>
      </c>
    </row>
    <row r="310" spans="1:30">
      <c r="A310" s="13">
        <v>306</v>
      </c>
      <c r="B310" s="13" t="s">
        <v>1989</v>
      </c>
      <c r="C310" s="14" t="s">
        <v>1990</v>
      </c>
      <c r="D310" s="15" t="s">
        <v>6462</v>
      </c>
      <c r="E310" s="13">
        <v>31</v>
      </c>
      <c r="F310" s="16" t="s">
        <v>9152</v>
      </c>
      <c r="G310" s="11"/>
      <c r="H310" s="2">
        <v>27.3</v>
      </c>
      <c r="I310" s="2">
        <f t="shared" si="17"/>
        <v>-3.7</v>
      </c>
      <c r="J310" s="1" t="b">
        <f t="shared" si="18"/>
        <v>1</v>
      </c>
      <c r="K310" s="1" t="b">
        <f t="shared" si="19"/>
        <v>0</v>
      </c>
      <c r="S310" s="13">
        <v>306</v>
      </c>
      <c r="T310" s="13" t="s">
        <v>4052</v>
      </c>
      <c r="U310" s="14" t="s">
        <v>4053</v>
      </c>
      <c r="V310" s="14" t="s">
        <v>3156</v>
      </c>
      <c r="W310" s="14" t="s">
        <v>56</v>
      </c>
      <c r="X310" s="14" t="s">
        <v>115</v>
      </c>
      <c r="Y310" s="14" t="s">
        <v>6205</v>
      </c>
      <c r="Z310" s="13">
        <v>10.9</v>
      </c>
      <c r="AA310" s="28" t="s">
        <v>6203</v>
      </c>
      <c r="AB310" s="28"/>
      <c r="AC310" s="31">
        <f>VLOOKUP(T310,[1]PWK!D$5:L$840,9,0)</f>
        <v>10.8</v>
      </c>
      <c r="AD310" s="32">
        <f t="shared" si="16"/>
        <v>-0.0999999999999996</v>
      </c>
    </row>
    <row r="311" spans="1:30">
      <c r="A311" s="13">
        <v>307</v>
      </c>
      <c r="B311" s="13" t="s">
        <v>1995</v>
      </c>
      <c r="C311" s="14" t="s">
        <v>669</v>
      </c>
      <c r="D311" s="15" t="s">
        <v>9204</v>
      </c>
      <c r="E311" s="13">
        <v>55.5</v>
      </c>
      <c r="F311" s="16" t="s">
        <v>9152</v>
      </c>
      <c r="G311" s="11"/>
      <c r="H311" s="2">
        <v>55.5</v>
      </c>
      <c r="I311" s="2">
        <f t="shared" si="17"/>
        <v>0</v>
      </c>
      <c r="J311" s="1" t="b">
        <f t="shared" si="18"/>
        <v>1</v>
      </c>
      <c r="K311" s="1" t="b">
        <f t="shared" si="19"/>
        <v>1</v>
      </c>
      <c r="S311" s="13">
        <v>307</v>
      </c>
      <c r="T311" s="13" t="s">
        <v>5016</v>
      </c>
      <c r="U311" s="14" t="s">
        <v>5017</v>
      </c>
      <c r="V311" s="14" t="s">
        <v>3156</v>
      </c>
      <c r="W311" s="14" t="s">
        <v>56</v>
      </c>
      <c r="X311" s="14" t="s">
        <v>115</v>
      </c>
      <c r="Y311" s="14" t="s">
        <v>6206</v>
      </c>
      <c r="Z311" s="13">
        <v>11.8</v>
      </c>
      <c r="AA311" s="28" t="s">
        <v>6203</v>
      </c>
      <c r="AB311" s="28"/>
      <c r="AC311" s="31">
        <f>VLOOKUP(T311,[1]PWK!D$5:L$840,9,0)</f>
        <v>11.7</v>
      </c>
      <c r="AD311" s="32">
        <f t="shared" si="16"/>
        <v>-0.100000000000001</v>
      </c>
    </row>
    <row r="312" spans="1:30">
      <c r="A312" s="13">
        <v>308</v>
      </c>
      <c r="B312" s="13" t="s">
        <v>2001</v>
      </c>
      <c r="C312" s="14" t="s">
        <v>996</v>
      </c>
      <c r="D312" s="15" t="s">
        <v>6401</v>
      </c>
      <c r="E312" s="13">
        <v>44.1</v>
      </c>
      <c r="F312" s="16" t="s">
        <v>9152</v>
      </c>
      <c r="G312" s="11"/>
      <c r="H312" s="2">
        <v>44.1</v>
      </c>
      <c r="I312" s="2">
        <f t="shared" si="17"/>
        <v>0</v>
      </c>
      <c r="J312" s="1" t="b">
        <f t="shared" si="18"/>
        <v>1</v>
      </c>
      <c r="K312" s="1" t="b">
        <f t="shared" si="19"/>
        <v>1</v>
      </c>
      <c r="S312" s="13">
        <v>308</v>
      </c>
      <c r="T312" s="13" t="s">
        <v>1026</v>
      </c>
      <c r="U312" s="14" t="s">
        <v>1027</v>
      </c>
      <c r="V312" s="14" t="s">
        <v>1029</v>
      </c>
      <c r="W312" s="14" t="s">
        <v>56</v>
      </c>
      <c r="X312" s="14" t="s">
        <v>115</v>
      </c>
      <c r="Y312" s="14" t="s">
        <v>6207</v>
      </c>
      <c r="Z312" s="13">
        <v>6.8</v>
      </c>
      <c r="AA312" s="28" t="s">
        <v>6072</v>
      </c>
      <c r="AB312" s="28"/>
      <c r="AC312" s="31">
        <f>VLOOKUP(T312,[1]PWK!D$5:L$840,9,0)</f>
        <v>6.8</v>
      </c>
      <c r="AD312" s="32">
        <f t="shared" si="16"/>
        <v>0</v>
      </c>
    </row>
    <row r="313" spans="1:30">
      <c r="A313" s="13">
        <v>309</v>
      </c>
      <c r="B313" s="13" t="s">
        <v>2007</v>
      </c>
      <c r="C313" s="14" t="s">
        <v>2008</v>
      </c>
      <c r="D313" s="15" t="s">
        <v>6611</v>
      </c>
      <c r="E313" s="13">
        <v>70.1</v>
      </c>
      <c r="F313" s="16" t="s">
        <v>9152</v>
      </c>
      <c r="G313" s="11"/>
      <c r="H313" s="2">
        <v>68.3</v>
      </c>
      <c r="I313" s="2">
        <f t="shared" si="17"/>
        <v>-1.8</v>
      </c>
      <c r="J313" s="1" t="b">
        <f t="shared" si="18"/>
        <v>1</v>
      </c>
      <c r="K313" s="1" t="b">
        <f t="shared" si="19"/>
        <v>0</v>
      </c>
      <c r="S313" s="13">
        <v>309</v>
      </c>
      <c r="T313" s="13" t="s">
        <v>1041</v>
      </c>
      <c r="U313" s="14" t="s">
        <v>1042</v>
      </c>
      <c r="V313" s="14" t="s">
        <v>1029</v>
      </c>
      <c r="W313" s="14" t="s">
        <v>56</v>
      </c>
      <c r="X313" s="14" t="s">
        <v>115</v>
      </c>
      <c r="Y313" s="14" t="s">
        <v>6208</v>
      </c>
      <c r="Z313" s="13">
        <v>6.3</v>
      </c>
      <c r="AA313" s="28" t="s">
        <v>6072</v>
      </c>
      <c r="AB313" s="28"/>
      <c r="AC313" s="31">
        <f>VLOOKUP(T313,[1]PWK!D$5:L$840,9,0)</f>
        <v>6.2</v>
      </c>
      <c r="AD313" s="32">
        <f t="shared" si="16"/>
        <v>-0.0999999999999996</v>
      </c>
    </row>
    <row r="314" spans="1:30">
      <c r="A314" s="13">
        <v>310</v>
      </c>
      <c r="B314" s="13" t="s">
        <v>2024</v>
      </c>
      <c r="C314" s="14" t="s">
        <v>2026</v>
      </c>
      <c r="D314" s="15" t="s">
        <v>6624</v>
      </c>
      <c r="E314" s="13">
        <v>65.6</v>
      </c>
      <c r="F314" s="16" t="s">
        <v>9152</v>
      </c>
      <c r="G314" s="11"/>
      <c r="H314" s="2">
        <v>65.6</v>
      </c>
      <c r="I314" s="2">
        <f t="shared" si="17"/>
        <v>0</v>
      </c>
      <c r="J314" s="1" t="b">
        <f t="shared" si="18"/>
        <v>1</v>
      </c>
      <c r="K314" s="1" t="b">
        <f t="shared" si="19"/>
        <v>1</v>
      </c>
      <c r="S314" s="13">
        <v>310</v>
      </c>
      <c r="T314" s="13" t="s">
        <v>2279</v>
      </c>
      <c r="U314" s="14" t="s">
        <v>2280</v>
      </c>
      <c r="V314" s="14" t="s">
        <v>1029</v>
      </c>
      <c r="W314" s="14" t="s">
        <v>56</v>
      </c>
      <c r="X314" s="14" t="s">
        <v>115</v>
      </c>
      <c r="Y314" s="14" t="s">
        <v>6209</v>
      </c>
      <c r="Z314" s="13">
        <v>8.3</v>
      </c>
      <c r="AA314" s="28" t="s">
        <v>6055</v>
      </c>
      <c r="AB314" s="28"/>
      <c r="AC314" s="31">
        <f>VLOOKUP(T314,[1]PWK!D$5:L$840,9,0)</f>
        <v>8.3</v>
      </c>
      <c r="AD314" s="32">
        <f t="shared" si="16"/>
        <v>0</v>
      </c>
    </row>
    <row r="315" spans="1:30">
      <c r="A315" s="13">
        <v>311</v>
      </c>
      <c r="B315" s="13" t="s">
        <v>2012</v>
      </c>
      <c r="C315" s="14" t="s">
        <v>2013</v>
      </c>
      <c r="D315" s="15" t="s">
        <v>6467</v>
      </c>
      <c r="E315" s="13">
        <v>33.2</v>
      </c>
      <c r="F315" s="16" t="s">
        <v>9152</v>
      </c>
      <c r="G315" s="11"/>
      <c r="H315" s="2">
        <v>30.7</v>
      </c>
      <c r="I315" s="2">
        <f t="shared" si="17"/>
        <v>-2.5</v>
      </c>
      <c r="J315" s="1" t="b">
        <f t="shared" si="18"/>
        <v>1</v>
      </c>
      <c r="K315" s="1" t="b">
        <f t="shared" si="19"/>
        <v>0</v>
      </c>
      <c r="S315" s="13">
        <v>311</v>
      </c>
      <c r="T315" s="13" t="s">
        <v>2632</v>
      </c>
      <c r="U315" s="14" t="s">
        <v>2633</v>
      </c>
      <c r="V315" s="14" t="s">
        <v>1029</v>
      </c>
      <c r="W315" s="14" t="s">
        <v>56</v>
      </c>
      <c r="X315" s="14" t="s">
        <v>115</v>
      </c>
      <c r="Y315" s="14" t="s">
        <v>6210</v>
      </c>
      <c r="Z315" s="13">
        <v>6.4</v>
      </c>
      <c r="AA315" s="28" t="s">
        <v>6072</v>
      </c>
      <c r="AB315" s="28"/>
      <c r="AC315" s="31">
        <f>VLOOKUP(T315,[1]PWK!D$5:L$840,9,0)</f>
        <v>6.4</v>
      </c>
      <c r="AD315" s="32">
        <f t="shared" si="16"/>
        <v>0</v>
      </c>
    </row>
    <row r="316" spans="1:30">
      <c r="A316" s="13">
        <v>312</v>
      </c>
      <c r="B316" s="13" t="s">
        <v>2018</v>
      </c>
      <c r="C316" s="14" t="s">
        <v>2019</v>
      </c>
      <c r="D316" s="15" t="s">
        <v>6833</v>
      </c>
      <c r="E316" s="13">
        <v>58.3</v>
      </c>
      <c r="F316" s="16" t="s">
        <v>9152</v>
      </c>
      <c r="G316" s="11"/>
      <c r="H316" s="2">
        <v>58.3</v>
      </c>
      <c r="I316" s="2">
        <f t="shared" si="17"/>
        <v>0</v>
      </c>
      <c r="J316" s="1" t="b">
        <f t="shared" si="18"/>
        <v>1</v>
      </c>
      <c r="K316" s="1" t="b">
        <f t="shared" si="19"/>
        <v>1</v>
      </c>
      <c r="S316" s="13">
        <v>312</v>
      </c>
      <c r="T316" s="13" t="s">
        <v>3959</v>
      </c>
      <c r="U316" s="14" t="s">
        <v>3960</v>
      </c>
      <c r="V316" s="14" t="s">
        <v>1029</v>
      </c>
      <c r="W316" s="14" t="s">
        <v>56</v>
      </c>
      <c r="X316" s="14" t="s">
        <v>115</v>
      </c>
      <c r="Y316" s="14" t="s">
        <v>6211</v>
      </c>
      <c r="Z316" s="13">
        <v>8.2</v>
      </c>
      <c r="AA316" s="28" t="s">
        <v>6055</v>
      </c>
      <c r="AB316" s="28"/>
      <c r="AC316" s="31">
        <f>VLOOKUP(T316,[1]PWK!D$5:L$840,9,0)</f>
        <v>8.1</v>
      </c>
      <c r="AD316" s="32">
        <f t="shared" si="16"/>
        <v>-0.0999999999999996</v>
      </c>
    </row>
    <row r="317" spans="1:30">
      <c r="A317" s="13">
        <v>313</v>
      </c>
      <c r="B317" s="13" t="s">
        <v>2031</v>
      </c>
      <c r="C317" s="14" t="s">
        <v>2032</v>
      </c>
      <c r="D317" s="15" t="s">
        <v>6834</v>
      </c>
      <c r="E317" s="13">
        <v>61.4</v>
      </c>
      <c r="F317" s="16" t="s">
        <v>9152</v>
      </c>
      <c r="G317" s="11"/>
      <c r="H317" s="2">
        <v>61.4</v>
      </c>
      <c r="I317" s="2">
        <f t="shared" si="17"/>
        <v>0</v>
      </c>
      <c r="J317" s="1" t="b">
        <f t="shared" si="18"/>
        <v>1</v>
      </c>
      <c r="K317" s="1" t="b">
        <f t="shared" si="19"/>
        <v>1</v>
      </c>
      <c r="S317" s="13">
        <v>313</v>
      </c>
      <c r="T317" s="13" t="s">
        <v>1395</v>
      </c>
      <c r="U317" s="14" t="s">
        <v>1396</v>
      </c>
      <c r="V317" s="14" t="s">
        <v>1398</v>
      </c>
      <c r="W317" s="14" t="s">
        <v>56</v>
      </c>
      <c r="X317" s="14" t="s">
        <v>115</v>
      </c>
      <c r="Y317" s="14" t="s">
        <v>6212</v>
      </c>
      <c r="Z317" s="13">
        <v>7.3</v>
      </c>
      <c r="AA317" s="28" t="s">
        <v>6072</v>
      </c>
      <c r="AB317" s="28"/>
      <c r="AC317" s="31">
        <f>VLOOKUP(T317,[1]PWK!D$5:L$840,9,0)</f>
        <v>7.2</v>
      </c>
      <c r="AD317" s="32">
        <f t="shared" si="16"/>
        <v>-0.0999999999999996</v>
      </c>
    </row>
    <row r="318" spans="1:30">
      <c r="A318" s="13">
        <v>314</v>
      </c>
      <c r="B318" s="13" t="s">
        <v>2037</v>
      </c>
      <c r="C318" s="14" t="s">
        <v>2038</v>
      </c>
      <c r="D318" s="15" t="s">
        <v>9205</v>
      </c>
      <c r="E318" s="13">
        <v>54.1</v>
      </c>
      <c r="F318" s="16" t="s">
        <v>9152</v>
      </c>
      <c r="G318" s="11"/>
      <c r="H318" s="2">
        <v>54.1</v>
      </c>
      <c r="I318" s="2">
        <f t="shared" si="17"/>
        <v>0</v>
      </c>
      <c r="J318" s="1" t="b">
        <f t="shared" si="18"/>
        <v>1</v>
      </c>
      <c r="K318" s="1" t="b">
        <f t="shared" si="19"/>
        <v>1</v>
      </c>
      <c r="S318" s="13">
        <v>314</v>
      </c>
      <c r="T318" s="13" t="s">
        <v>1117</v>
      </c>
      <c r="U318" s="14" t="s">
        <v>1118</v>
      </c>
      <c r="V318" s="14" t="s">
        <v>1120</v>
      </c>
      <c r="W318" s="14" t="s">
        <v>56</v>
      </c>
      <c r="X318" s="14" t="s">
        <v>115</v>
      </c>
      <c r="Y318" s="14" t="s">
        <v>6213</v>
      </c>
      <c r="Z318" s="13">
        <v>9.7</v>
      </c>
      <c r="AA318" s="28" t="s">
        <v>6072</v>
      </c>
      <c r="AB318" s="28"/>
      <c r="AC318" s="31">
        <f>VLOOKUP(T318,[1]PWK!D$5:L$840,9,0)</f>
        <v>9.7</v>
      </c>
      <c r="AD318" s="32">
        <f t="shared" si="16"/>
        <v>0</v>
      </c>
    </row>
    <row r="319" spans="1:30">
      <c r="A319" s="13">
        <v>315</v>
      </c>
      <c r="B319" s="13" t="s">
        <v>2043</v>
      </c>
      <c r="C319" s="14" t="s">
        <v>2044</v>
      </c>
      <c r="D319" s="15" t="s">
        <v>6487</v>
      </c>
      <c r="E319" s="13">
        <v>47</v>
      </c>
      <c r="F319" s="16" t="s">
        <v>9152</v>
      </c>
      <c r="G319" s="11"/>
      <c r="H319" s="2">
        <v>47</v>
      </c>
      <c r="I319" s="2">
        <f t="shared" si="17"/>
        <v>0</v>
      </c>
      <c r="J319" s="1" t="b">
        <f t="shared" si="18"/>
        <v>1</v>
      </c>
      <c r="K319" s="1" t="b">
        <f t="shared" si="19"/>
        <v>1</v>
      </c>
      <c r="S319" s="13">
        <v>315</v>
      </c>
      <c r="T319" s="13" t="s">
        <v>1586</v>
      </c>
      <c r="U319" s="14" t="s">
        <v>56</v>
      </c>
      <c r="V319" s="14" t="s">
        <v>1588</v>
      </c>
      <c r="W319" s="14" t="s">
        <v>56</v>
      </c>
      <c r="X319" s="14" t="s">
        <v>115</v>
      </c>
      <c r="Y319" s="14" t="s">
        <v>6214</v>
      </c>
      <c r="Z319" s="13">
        <v>9.9</v>
      </c>
      <c r="AA319" s="28" t="s">
        <v>6072</v>
      </c>
      <c r="AB319" s="28"/>
      <c r="AC319" s="31">
        <f>VLOOKUP(T319,[1]PWK!D$5:L$840,9,0)</f>
        <v>9.9</v>
      </c>
      <c r="AD319" s="32">
        <f t="shared" si="16"/>
        <v>0</v>
      </c>
    </row>
    <row r="320" spans="1:30">
      <c r="A320" s="13">
        <v>316</v>
      </c>
      <c r="B320" s="13" t="s">
        <v>2056</v>
      </c>
      <c r="C320" s="14" t="s">
        <v>2057</v>
      </c>
      <c r="D320" s="15" t="s">
        <v>6417</v>
      </c>
      <c r="E320" s="13">
        <v>19.2</v>
      </c>
      <c r="F320" s="16" t="s">
        <v>9152</v>
      </c>
      <c r="G320" s="11"/>
      <c r="H320" s="2">
        <v>33</v>
      </c>
      <c r="I320" s="2">
        <f t="shared" si="17"/>
        <v>13.8</v>
      </c>
      <c r="J320" s="1" t="b">
        <f t="shared" si="18"/>
        <v>0</v>
      </c>
      <c r="K320" s="1" t="b">
        <f t="shared" si="19"/>
        <v>1</v>
      </c>
      <c r="S320" s="13">
        <v>316</v>
      </c>
      <c r="T320" s="13" t="s">
        <v>6215</v>
      </c>
      <c r="U320" s="14" t="s">
        <v>6216</v>
      </c>
      <c r="V320" s="14" t="s">
        <v>1588</v>
      </c>
      <c r="W320" s="14" t="s">
        <v>56</v>
      </c>
      <c r="X320" s="14" t="s">
        <v>115</v>
      </c>
      <c r="Y320" s="14" t="s">
        <v>6217</v>
      </c>
      <c r="Z320" s="13">
        <v>9.4</v>
      </c>
      <c r="AA320" s="28" t="s">
        <v>6072</v>
      </c>
      <c r="AB320" s="28"/>
      <c r="AC320" s="31">
        <f>VLOOKUP(T320,[1]PWK!D$5:L$840,9,0)</f>
        <v>9.3</v>
      </c>
      <c r="AD320" s="32">
        <f t="shared" si="16"/>
        <v>-0.0999999999999996</v>
      </c>
    </row>
    <row r="321" spans="1:30">
      <c r="A321" s="13">
        <v>317</v>
      </c>
      <c r="B321" s="13" t="s">
        <v>2050</v>
      </c>
      <c r="C321" s="14" t="s">
        <v>2051</v>
      </c>
      <c r="D321" s="15" t="s">
        <v>6752</v>
      </c>
      <c r="E321" s="13">
        <v>61</v>
      </c>
      <c r="F321" s="16" t="s">
        <v>9152</v>
      </c>
      <c r="G321" s="11"/>
      <c r="H321" s="2">
        <v>61</v>
      </c>
      <c r="I321" s="2">
        <f t="shared" si="17"/>
        <v>0</v>
      </c>
      <c r="J321" s="1" t="b">
        <f t="shared" si="18"/>
        <v>1</v>
      </c>
      <c r="K321" s="1" t="b">
        <f t="shared" si="19"/>
        <v>1</v>
      </c>
      <c r="S321" s="13">
        <v>317</v>
      </c>
      <c r="T321" s="13" t="s">
        <v>2081</v>
      </c>
      <c r="U321" s="14" t="s">
        <v>2082</v>
      </c>
      <c r="V321" s="14" t="s">
        <v>2084</v>
      </c>
      <c r="W321" s="14" t="s">
        <v>56</v>
      </c>
      <c r="X321" s="14" t="s">
        <v>115</v>
      </c>
      <c r="Y321" s="14" t="s">
        <v>6218</v>
      </c>
      <c r="Z321" s="13">
        <v>8.9</v>
      </c>
      <c r="AA321" s="28" t="s">
        <v>6072</v>
      </c>
      <c r="AB321" s="28"/>
      <c r="AC321" s="31">
        <f>VLOOKUP(T321,[1]PWK!D$5:L$840,9,0)</f>
        <v>8.9</v>
      </c>
      <c r="AD321" s="32">
        <f t="shared" si="16"/>
        <v>0</v>
      </c>
    </row>
    <row r="322" spans="1:30">
      <c r="A322" s="13">
        <v>318</v>
      </c>
      <c r="B322" s="13" t="s">
        <v>2062</v>
      </c>
      <c r="C322" s="14" t="s">
        <v>2064</v>
      </c>
      <c r="D322" s="15" t="s">
        <v>6518</v>
      </c>
      <c r="E322" s="13">
        <v>59.3</v>
      </c>
      <c r="F322" s="16" t="s">
        <v>9152</v>
      </c>
      <c r="G322" s="11"/>
      <c r="H322" s="2">
        <v>59.3</v>
      </c>
      <c r="I322" s="2">
        <f t="shared" si="17"/>
        <v>0</v>
      </c>
      <c r="J322" s="1" t="b">
        <f t="shared" si="18"/>
        <v>1</v>
      </c>
      <c r="K322" s="1" t="b">
        <f t="shared" si="19"/>
        <v>1</v>
      </c>
      <c r="S322" s="13">
        <v>318</v>
      </c>
      <c r="T322" s="13" t="s">
        <v>4574</v>
      </c>
      <c r="U322" s="14" t="s">
        <v>4575</v>
      </c>
      <c r="V322" s="14" t="s">
        <v>2084</v>
      </c>
      <c r="W322" s="14" t="s">
        <v>56</v>
      </c>
      <c r="X322" s="14" t="s">
        <v>115</v>
      </c>
      <c r="Y322" s="14" t="s">
        <v>6219</v>
      </c>
      <c r="Z322" s="13">
        <v>9.5</v>
      </c>
      <c r="AA322" s="28" t="s">
        <v>6072</v>
      </c>
      <c r="AB322" s="28"/>
      <c r="AC322" s="31">
        <f>VLOOKUP(T322,[1]PWK!D$5:L$840,9,0)</f>
        <v>9.5</v>
      </c>
      <c r="AD322" s="32">
        <f t="shared" si="16"/>
        <v>0</v>
      </c>
    </row>
    <row r="323" spans="1:30">
      <c r="A323" s="13">
        <v>319</v>
      </c>
      <c r="B323" s="13" t="s">
        <v>2075</v>
      </c>
      <c r="C323" s="14" t="s">
        <v>2076</v>
      </c>
      <c r="D323" s="15" t="s">
        <v>6625</v>
      </c>
      <c r="E323" s="13">
        <v>67.1</v>
      </c>
      <c r="F323" s="16" t="s">
        <v>9152</v>
      </c>
      <c r="G323" s="11"/>
      <c r="H323" s="2">
        <v>68.5</v>
      </c>
      <c r="I323" s="2">
        <f t="shared" si="17"/>
        <v>1.40000000000001</v>
      </c>
      <c r="J323" s="1" t="b">
        <f t="shared" si="18"/>
        <v>0</v>
      </c>
      <c r="K323" s="1" t="b">
        <f t="shared" si="19"/>
        <v>1</v>
      </c>
      <c r="S323" s="13">
        <v>319</v>
      </c>
      <c r="T323" s="13" t="s">
        <v>2140</v>
      </c>
      <c r="U323" s="14" t="s">
        <v>2141</v>
      </c>
      <c r="V323" s="14" t="s">
        <v>2141</v>
      </c>
      <c r="W323" s="14" t="s">
        <v>56</v>
      </c>
      <c r="X323" s="14" t="s">
        <v>115</v>
      </c>
      <c r="Y323" s="14" t="s">
        <v>6220</v>
      </c>
      <c r="Z323" s="13">
        <v>9</v>
      </c>
      <c r="AA323" s="28" t="s">
        <v>6203</v>
      </c>
      <c r="AB323" s="28"/>
      <c r="AC323" s="31">
        <f>VLOOKUP(T323,[1]PWK!D$5:L$840,9,0)</f>
        <v>10.8</v>
      </c>
      <c r="AD323" s="32">
        <f t="shared" si="16"/>
        <v>1.8</v>
      </c>
    </row>
    <row r="324" spans="1:30">
      <c r="A324" s="13">
        <v>320</v>
      </c>
      <c r="B324" s="13" t="s">
        <v>2081</v>
      </c>
      <c r="C324" s="14" t="s">
        <v>2082</v>
      </c>
      <c r="D324" s="15" t="s">
        <v>6218</v>
      </c>
      <c r="E324" s="13">
        <v>8.9</v>
      </c>
      <c r="F324" s="16" t="s">
        <v>9152</v>
      </c>
      <c r="G324" s="11"/>
      <c r="H324" s="2">
        <v>8.9</v>
      </c>
      <c r="I324" s="2">
        <f t="shared" si="17"/>
        <v>0</v>
      </c>
      <c r="J324" s="1" t="b">
        <f t="shared" si="18"/>
        <v>1</v>
      </c>
      <c r="K324" s="1" t="b">
        <f t="shared" si="19"/>
        <v>1</v>
      </c>
      <c r="S324" s="13">
        <v>320</v>
      </c>
      <c r="T324" s="13" t="s">
        <v>3455</v>
      </c>
      <c r="U324" s="14" t="s">
        <v>3456</v>
      </c>
      <c r="V324" s="14" t="s">
        <v>2141</v>
      </c>
      <c r="W324" s="14" t="s">
        <v>56</v>
      </c>
      <c r="X324" s="14" t="s">
        <v>115</v>
      </c>
      <c r="Y324" s="14" t="s">
        <v>6221</v>
      </c>
      <c r="Z324" s="13">
        <v>9.5</v>
      </c>
      <c r="AA324" s="28" t="s">
        <v>6203</v>
      </c>
      <c r="AB324" s="28"/>
      <c r="AC324" s="31">
        <f>VLOOKUP(T324,[1]PWK!D$5:L$840,9,0)</f>
        <v>9.4</v>
      </c>
      <c r="AD324" s="32">
        <f t="shared" si="16"/>
        <v>-0.0999999999999996</v>
      </c>
    </row>
    <row r="325" spans="1:30">
      <c r="A325" s="13">
        <v>321</v>
      </c>
      <c r="B325" s="13" t="s">
        <v>2069</v>
      </c>
      <c r="C325" s="14" t="s">
        <v>2070</v>
      </c>
      <c r="D325" s="15" t="s">
        <v>6753</v>
      </c>
      <c r="E325" s="13">
        <v>59.7</v>
      </c>
      <c r="F325" s="16" t="s">
        <v>9152</v>
      </c>
      <c r="G325" s="11"/>
      <c r="H325" s="2">
        <v>59.7</v>
      </c>
      <c r="I325" s="2">
        <f t="shared" si="17"/>
        <v>0</v>
      </c>
      <c r="J325" s="1" t="b">
        <f t="shared" si="18"/>
        <v>1</v>
      </c>
      <c r="K325" s="1" t="b">
        <f t="shared" si="19"/>
        <v>1</v>
      </c>
      <c r="S325" s="13">
        <v>321</v>
      </c>
      <c r="T325" s="13" t="s">
        <v>5068</v>
      </c>
      <c r="U325" s="14" t="s">
        <v>5069</v>
      </c>
      <c r="V325" s="14" t="s">
        <v>2141</v>
      </c>
      <c r="W325" s="14" t="s">
        <v>56</v>
      </c>
      <c r="X325" s="14" t="s">
        <v>115</v>
      </c>
      <c r="Y325" s="14" t="s">
        <v>6222</v>
      </c>
      <c r="Z325" s="13">
        <v>9.9</v>
      </c>
      <c r="AA325" s="28" t="s">
        <v>6203</v>
      </c>
      <c r="AB325" s="28"/>
      <c r="AC325" s="31">
        <f>VLOOKUP(T325,[1]PWK!D$5:L$840,9,0)</f>
        <v>9.9</v>
      </c>
      <c r="AD325" s="32">
        <f t="shared" ref="AD325:AD388" si="20">AC325-Z325</f>
        <v>0</v>
      </c>
    </row>
    <row r="326" spans="1:30">
      <c r="A326" s="13">
        <v>322</v>
      </c>
      <c r="B326" s="13" t="s">
        <v>2113</v>
      </c>
      <c r="C326" s="14" t="s">
        <v>2114</v>
      </c>
      <c r="D326" s="15" t="s">
        <v>6248</v>
      </c>
      <c r="E326" s="13">
        <v>56.8</v>
      </c>
      <c r="F326" s="16" t="s">
        <v>9152</v>
      </c>
      <c r="G326" s="11"/>
      <c r="H326" s="2">
        <v>56.8</v>
      </c>
      <c r="I326" s="2">
        <f t="shared" ref="I326:I389" si="21">H326-E326</f>
        <v>0</v>
      </c>
      <c r="J326" s="1" t="b">
        <f t="shared" ref="J326:J389" si="22">IF(I326&lt;0.5,TRUE,FALSE)</f>
        <v>1</v>
      </c>
      <c r="K326" s="1" t="b">
        <f t="shared" ref="K326:K389" si="23">IF(I326&gt;-0.5,TRUE,FALSE)</f>
        <v>1</v>
      </c>
      <c r="S326" s="13">
        <v>322</v>
      </c>
      <c r="T326" s="13" t="s">
        <v>2266</v>
      </c>
      <c r="U326" s="14" t="s">
        <v>2267</v>
      </c>
      <c r="V326" s="14" t="s">
        <v>6223</v>
      </c>
      <c r="W326" s="14" t="s">
        <v>56</v>
      </c>
      <c r="X326" s="14" t="s">
        <v>115</v>
      </c>
      <c r="Y326" s="14" t="s">
        <v>6224</v>
      </c>
      <c r="Z326" s="13">
        <v>6.7</v>
      </c>
      <c r="AA326" s="28" t="s">
        <v>6072</v>
      </c>
      <c r="AB326" s="28"/>
      <c r="AC326" s="31">
        <f>VLOOKUP(T326,[1]PWK!D$5:L$840,9,0)</f>
        <v>6.7</v>
      </c>
      <c r="AD326" s="32">
        <f t="shared" si="20"/>
        <v>0</v>
      </c>
    </row>
    <row r="327" spans="1:30">
      <c r="A327" s="13">
        <v>323</v>
      </c>
      <c r="B327" s="13" t="s">
        <v>2088</v>
      </c>
      <c r="C327" s="14" t="s">
        <v>2089</v>
      </c>
      <c r="D327" s="15" t="s">
        <v>6782</v>
      </c>
      <c r="E327" s="13">
        <v>56.9</v>
      </c>
      <c r="F327" s="16" t="s">
        <v>9152</v>
      </c>
      <c r="G327" s="11"/>
      <c r="H327" s="2">
        <v>56.9</v>
      </c>
      <c r="I327" s="2">
        <f t="shared" si="21"/>
        <v>0</v>
      </c>
      <c r="J327" s="1" t="b">
        <f t="shared" si="22"/>
        <v>1</v>
      </c>
      <c r="K327" s="1" t="b">
        <f t="shared" si="23"/>
        <v>1</v>
      </c>
      <c r="S327" s="13">
        <v>323</v>
      </c>
      <c r="T327" s="13" t="s">
        <v>3784</v>
      </c>
      <c r="U327" s="14" t="s">
        <v>3785</v>
      </c>
      <c r="V327" s="14" t="s">
        <v>6223</v>
      </c>
      <c r="W327" s="14" t="s">
        <v>56</v>
      </c>
      <c r="X327" s="14" t="s">
        <v>115</v>
      </c>
      <c r="Y327" s="14" t="s">
        <v>6225</v>
      </c>
      <c r="Z327" s="13">
        <v>7.2</v>
      </c>
      <c r="AA327" s="28" t="s">
        <v>6072</v>
      </c>
      <c r="AB327" s="28"/>
      <c r="AC327" s="31">
        <f>VLOOKUP(T327,[1]PWK!D$5:L$840,9,0)</f>
        <v>7.2</v>
      </c>
      <c r="AD327" s="32">
        <f t="shared" si="20"/>
        <v>0</v>
      </c>
    </row>
    <row r="328" spans="1:30">
      <c r="A328" s="13">
        <v>324</v>
      </c>
      <c r="B328" s="13" t="s">
        <v>2100</v>
      </c>
      <c r="C328" s="14" t="s">
        <v>2101</v>
      </c>
      <c r="D328" s="15" t="s">
        <v>6140</v>
      </c>
      <c r="E328" s="13">
        <v>34.7</v>
      </c>
      <c r="F328" s="16" t="s">
        <v>9152</v>
      </c>
      <c r="G328" s="11"/>
      <c r="H328" s="2">
        <v>34.7</v>
      </c>
      <c r="I328" s="2">
        <f t="shared" si="21"/>
        <v>0</v>
      </c>
      <c r="J328" s="1" t="b">
        <f t="shared" si="22"/>
        <v>1</v>
      </c>
      <c r="K328" s="1" t="b">
        <f t="shared" si="23"/>
        <v>1</v>
      </c>
      <c r="S328" s="13">
        <v>324</v>
      </c>
      <c r="T328" s="13" t="s">
        <v>402</v>
      </c>
      <c r="U328" s="14" t="s">
        <v>403</v>
      </c>
      <c r="V328" s="14" t="s">
        <v>403</v>
      </c>
      <c r="W328" s="14" t="s">
        <v>56</v>
      </c>
      <c r="X328" s="14" t="s">
        <v>115</v>
      </c>
      <c r="Y328" s="14" t="s">
        <v>6226</v>
      </c>
      <c r="Z328" s="13">
        <v>9.7</v>
      </c>
      <c r="AA328" s="28" t="s">
        <v>6072</v>
      </c>
      <c r="AB328" s="28"/>
      <c r="AC328" s="31">
        <f>VLOOKUP(T328,[1]PWK!D$5:L$840,9,0)</f>
        <v>9.7</v>
      </c>
      <c r="AD328" s="32">
        <f t="shared" si="20"/>
        <v>0</v>
      </c>
    </row>
    <row r="329" spans="1:30">
      <c r="A329" s="13">
        <v>325</v>
      </c>
      <c r="B329" s="13" t="s">
        <v>2107</v>
      </c>
      <c r="C329" s="14" t="s">
        <v>2108</v>
      </c>
      <c r="D329" s="15" t="s">
        <v>5949</v>
      </c>
      <c r="E329" s="13">
        <v>54.4</v>
      </c>
      <c r="F329" s="16" t="s">
        <v>9152</v>
      </c>
      <c r="G329" s="11"/>
      <c r="H329" s="2">
        <v>52.1</v>
      </c>
      <c r="I329" s="2">
        <f t="shared" si="21"/>
        <v>-2.3</v>
      </c>
      <c r="J329" s="1" t="b">
        <f t="shared" si="22"/>
        <v>1</v>
      </c>
      <c r="K329" s="1" t="b">
        <f t="shared" si="23"/>
        <v>0</v>
      </c>
      <c r="S329" s="13">
        <v>325</v>
      </c>
      <c r="T329" s="13" t="s">
        <v>902</v>
      </c>
      <c r="U329" s="14" t="s">
        <v>903</v>
      </c>
      <c r="V329" s="14" t="s">
        <v>403</v>
      </c>
      <c r="W329" s="14" t="s">
        <v>56</v>
      </c>
      <c r="X329" s="14" t="s">
        <v>115</v>
      </c>
      <c r="Y329" s="14" t="s">
        <v>6227</v>
      </c>
      <c r="Z329" s="13">
        <v>8.9</v>
      </c>
      <c r="AA329" s="28" t="s">
        <v>6072</v>
      </c>
      <c r="AB329" s="28"/>
      <c r="AC329" s="31">
        <f>VLOOKUP(T329,[1]PWK!D$5:L$840,9,0)</f>
        <v>8.6</v>
      </c>
      <c r="AD329" s="32">
        <f t="shared" si="20"/>
        <v>-0.300000000000001</v>
      </c>
    </row>
    <row r="330" spans="1:30">
      <c r="A330" s="13">
        <v>326</v>
      </c>
      <c r="B330" s="13" t="s">
        <v>2120</v>
      </c>
      <c r="C330" s="14" t="s">
        <v>2121</v>
      </c>
      <c r="D330" s="15" t="s">
        <v>6391</v>
      </c>
      <c r="E330" s="13">
        <v>20.2</v>
      </c>
      <c r="F330" s="16" t="s">
        <v>9152</v>
      </c>
      <c r="G330" s="11"/>
      <c r="H330" s="2">
        <v>15.2</v>
      </c>
      <c r="I330" s="2">
        <f t="shared" si="21"/>
        <v>-5</v>
      </c>
      <c r="J330" s="1" t="b">
        <f t="shared" si="22"/>
        <v>1</v>
      </c>
      <c r="K330" s="1" t="b">
        <f t="shared" si="23"/>
        <v>0</v>
      </c>
      <c r="S330" s="13">
        <v>326</v>
      </c>
      <c r="T330" s="13" t="s">
        <v>2699</v>
      </c>
      <c r="U330" s="14" t="s">
        <v>2700</v>
      </c>
      <c r="V330" s="14" t="s">
        <v>403</v>
      </c>
      <c r="W330" s="14" t="s">
        <v>56</v>
      </c>
      <c r="X330" s="14" t="s">
        <v>115</v>
      </c>
      <c r="Y330" s="14" t="s">
        <v>6228</v>
      </c>
      <c r="Z330" s="13">
        <v>10.6</v>
      </c>
      <c r="AA330" s="28" t="s">
        <v>6072</v>
      </c>
      <c r="AB330" s="28"/>
      <c r="AC330" s="31">
        <f>VLOOKUP(T330,[1]PWK!D$5:L$840,9,0)</f>
        <v>10.6</v>
      </c>
      <c r="AD330" s="32">
        <f t="shared" si="20"/>
        <v>0</v>
      </c>
    </row>
    <row r="331" spans="1:30">
      <c r="A331" s="13">
        <v>327</v>
      </c>
      <c r="B331" s="13" t="s">
        <v>2094</v>
      </c>
      <c r="C331" s="14" t="s">
        <v>2095</v>
      </c>
      <c r="D331" s="15" t="s">
        <v>5972</v>
      </c>
      <c r="E331" s="13">
        <v>64.7</v>
      </c>
      <c r="F331" s="16" t="s">
        <v>9152</v>
      </c>
      <c r="G331" s="11"/>
      <c r="H331" s="2">
        <v>66.7</v>
      </c>
      <c r="I331" s="2">
        <f t="shared" si="21"/>
        <v>2</v>
      </c>
      <c r="J331" s="1" t="b">
        <f t="shared" si="22"/>
        <v>0</v>
      </c>
      <c r="K331" s="1" t="b">
        <f t="shared" si="23"/>
        <v>1</v>
      </c>
      <c r="S331" s="13">
        <v>327</v>
      </c>
      <c r="T331" s="13" t="s">
        <v>1269</v>
      </c>
      <c r="U331" s="14" t="s">
        <v>1270</v>
      </c>
      <c r="V331" s="14" t="s">
        <v>1270</v>
      </c>
      <c r="W331" s="14" t="s">
        <v>1273</v>
      </c>
      <c r="X331" s="14" t="s">
        <v>115</v>
      </c>
      <c r="Y331" s="14" t="s">
        <v>6229</v>
      </c>
      <c r="Z331" s="13">
        <v>48.4</v>
      </c>
      <c r="AA331" s="28" t="s">
        <v>5852</v>
      </c>
      <c r="AB331" s="28" t="s">
        <v>5844</v>
      </c>
      <c r="AC331" s="31">
        <f>VLOOKUP(T331,[1]PWK!D$5:L$840,9,0)</f>
        <v>48.3</v>
      </c>
      <c r="AD331" s="32">
        <f t="shared" si="20"/>
        <v>-0.100000000000001</v>
      </c>
    </row>
    <row r="332" spans="1:30">
      <c r="A332" s="13">
        <v>328</v>
      </c>
      <c r="B332" s="13" t="s">
        <v>2134</v>
      </c>
      <c r="C332" s="14" t="s">
        <v>2135</v>
      </c>
      <c r="D332" s="15" t="s">
        <v>6754</v>
      </c>
      <c r="E332" s="13">
        <v>61.8</v>
      </c>
      <c r="F332" s="16" t="s">
        <v>9152</v>
      </c>
      <c r="G332" s="11"/>
      <c r="H332" s="2">
        <v>59</v>
      </c>
      <c r="I332" s="2">
        <f t="shared" si="21"/>
        <v>-2.8</v>
      </c>
      <c r="J332" s="1" t="b">
        <f t="shared" si="22"/>
        <v>1</v>
      </c>
      <c r="K332" s="1" t="b">
        <f t="shared" si="23"/>
        <v>0</v>
      </c>
      <c r="S332" s="13">
        <v>328</v>
      </c>
      <c r="T332" s="13" t="s">
        <v>3331</v>
      </c>
      <c r="U332" s="14" t="s">
        <v>3332</v>
      </c>
      <c r="V332" s="14" t="s">
        <v>3334</v>
      </c>
      <c r="W332" s="14" t="s">
        <v>1273</v>
      </c>
      <c r="X332" s="14" t="s">
        <v>115</v>
      </c>
      <c r="Y332" s="14" t="s">
        <v>6230</v>
      </c>
      <c r="Z332" s="13">
        <v>51</v>
      </c>
      <c r="AA332" s="28" t="s">
        <v>5852</v>
      </c>
      <c r="AB332" s="28" t="s">
        <v>5844</v>
      </c>
      <c r="AC332" s="31">
        <f>VLOOKUP(T332,[1]PWK!D$5:L$840,9,0)</f>
        <v>51</v>
      </c>
      <c r="AD332" s="32">
        <f t="shared" si="20"/>
        <v>0</v>
      </c>
    </row>
    <row r="333" spans="1:30">
      <c r="A333" s="13">
        <v>329</v>
      </c>
      <c r="B333" s="13" t="s">
        <v>2140</v>
      </c>
      <c r="C333" s="14" t="s">
        <v>2141</v>
      </c>
      <c r="D333" s="15" t="s">
        <v>6220</v>
      </c>
      <c r="E333" s="13">
        <v>10.8</v>
      </c>
      <c r="F333" s="16" t="s">
        <v>9152</v>
      </c>
      <c r="G333" s="11"/>
      <c r="H333" s="2">
        <v>10.8</v>
      </c>
      <c r="I333" s="2">
        <f t="shared" si="21"/>
        <v>0</v>
      </c>
      <c r="J333" s="1" t="b">
        <f t="shared" si="22"/>
        <v>1</v>
      </c>
      <c r="K333" s="1" t="b">
        <f t="shared" si="23"/>
        <v>1</v>
      </c>
      <c r="S333" s="13">
        <v>329</v>
      </c>
      <c r="T333" s="13" t="s">
        <v>1920</v>
      </c>
      <c r="U333" s="14" t="s">
        <v>1921</v>
      </c>
      <c r="V333" s="14" t="s">
        <v>1921</v>
      </c>
      <c r="W333" s="14" t="s">
        <v>1273</v>
      </c>
      <c r="X333" s="14" t="s">
        <v>115</v>
      </c>
      <c r="Y333" s="14" t="s">
        <v>6231</v>
      </c>
      <c r="Z333" s="13">
        <v>44.8</v>
      </c>
      <c r="AA333" s="28" t="s">
        <v>5852</v>
      </c>
      <c r="AB333" s="28" t="s">
        <v>5844</v>
      </c>
      <c r="AC333" s="31">
        <f>VLOOKUP(T333,[1]PWK!D$5:L$840,9,0)</f>
        <v>44.8</v>
      </c>
      <c r="AD333" s="32">
        <f t="shared" si="20"/>
        <v>0</v>
      </c>
    </row>
    <row r="334" spans="1:30">
      <c r="A334" s="13">
        <v>330</v>
      </c>
      <c r="B334" s="13" t="s">
        <v>2171</v>
      </c>
      <c r="C334" s="14" t="s">
        <v>2172</v>
      </c>
      <c r="D334" s="15" t="s">
        <v>6540</v>
      </c>
      <c r="E334" s="13">
        <v>49.1</v>
      </c>
      <c r="F334" s="16" t="s">
        <v>9152</v>
      </c>
      <c r="G334" s="11"/>
      <c r="H334" s="2">
        <v>49</v>
      </c>
      <c r="I334" s="2">
        <f t="shared" si="21"/>
        <v>-0.100000000000001</v>
      </c>
      <c r="J334" s="1" t="b">
        <f t="shared" si="22"/>
        <v>1</v>
      </c>
      <c r="K334" s="1" t="b">
        <f t="shared" si="23"/>
        <v>1</v>
      </c>
      <c r="S334" s="13">
        <v>330</v>
      </c>
      <c r="T334" s="13" t="s">
        <v>1844</v>
      </c>
      <c r="U334" s="14" t="s">
        <v>1845</v>
      </c>
      <c r="V334" s="14" t="s">
        <v>1847</v>
      </c>
      <c r="W334" s="14" t="s">
        <v>1848</v>
      </c>
      <c r="X334" s="14" t="s">
        <v>115</v>
      </c>
      <c r="Y334" s="14" t="s">
        <v>6232</v>
      </c>
      <c r="Z334" s="13">
        <v>28.8</v>
      </c>
      <c r="AA334" s="28" t="s">
        <v>6055</v>
      </c>
      <c r="AB334" s="28"/>
      <c r="AC334" s="31">
        <f>VLOOKUP(T334,[1]PWK!D$5:L$840,9,0)</f>
        <v>43.8</v>
      </c>
      <c r="AD334" s="32">
        <f t="shared" si="20"/>
        <v>15</v>
      </c>
    </row>
    <row r="335" spans="1:30">
      <c r="A335" s="13">
        <v>331</v>
      </c>
      <c r="B335" s="13" t="s">
        <v>2165</v>
      </c>
      <c r="C335" s="14" t="s">
        <v>2166</v>
      </c>
      <c r="D335" s="15" t="s">
        <v>5896</v>
      </c>
      <c r="E335" s="13">
        <v>58.3</v>
      </c>
      <c r="F335" s="16" t="s">
        <v>9152</v>
      </c>
      <c r="G335" s="11"/>
      <c r="H335" s="2">
        <v>55.6</v>
      </c>
      <c r="I335" s="2">
        <f t="shared" si="21"/>
        <v>-2.7</v>
      </c>
      <c r="J335" s="1" t="b">
        <f t="shared" si="22"/>
        <v>1</v>
      </c>
      <c r="K335" s="1" t="b">
        <f t="shared" si="23"/>
        <v>0</v>
      </c>
      <c r="S335" s="13">
        <v>331</v>
      </c>
      <c r="T335" s="13" t="s">
        <v>3035</v>
      </c>
      <c r="U335" s="14" t="s">
        <v>3036</v>
      </c>
      <c r="V335" s="14" t="s">
        <v>3036</v>
      </c>
      <c r="W335" s="14" t="s">
        <v>1848</v>
      </c>
      <c r="X335" s="14" t="s">
        <v>115</v>
      </c>
      <c r="Y335" s="14" t="s">
        <v>6233</v>
      </c>
      <c r="Z335" s="13">
        <v>28.3</v>
      </c>
      <c r="AA335" s="28" t="s">
        <v>6067</v>
      </c>
      <c r="AB335" s="28"/>
      <c r="AC335" s="31">
        <f>VLOOKUP(T335,[1]PWK!D$5:L$840,9,0)</f>
        <v>27.1</v>
      </c>
      <c r="AD335" s="32">
        <f t="shared" si="20"/>
        <v>-1.2</v>
      </c>
    </row>
    <row r="336" spans="1:30">
      <c r="A336" s="13">
        <v>332</v>
      </c>
      <c r="B336" s="13" t="s">
        <v>2153</v>
      </c>
      <c r="C336" s="14" t="s">
        <v>2154</v>
      </c>
      <c r="D336" s="15" t="s">
        <v>6811</v>
      </c>
      <c r="E336" s="13">
        <v>64.1</v>
      </c>
      <c r="F336" s="16" t="s">
        <v>9152</v>
      </c>
      <c r="G336" s="11"/>
      <c r="H336" s="2">
        <v>64.1</v>
      </c>
      <c r="I336" s="2">
        <f t="shared" si="21"/>
        <v>0</v>
      </c>
      <c r="J336" s="1" t="b">
        <f t="shared" si="22"/>
        <v>1</v>
      </c>
      <c r="K336" s="1" t="b">
        <f t="shared" si="23"/>
        <v>1</v>
      </c>
      <c r="S336" s="13">
        <v>332</v>
      </c>
      <c r="T336" s="13" t="s">
        <v>2495</v>
      </c>
      <c r="U336" s="14" t="s">
        <v>321</v>
      </c>
      <c r="V336" s="14" t="s">
        <v>2497</v>
      </c>
      <c r="W336" s="14" t="s">
        <v>1848</v>
      </c>
      <c r="X336" s="14" t="s">
        <v>115</v>
      </c>
      <c r="Y336" s="14" t="s">
        <v>6234</v>
      </c>
      <c r="Z336" s="13">
        <v>29.2</v>
      </c>
      <c r="AA336" s="28" t="s">
        <v>6067</v>
      </c>
      <c r="AB336" s="28"/>
      <c r="AC336" s="31">
        <f>VLOOKUP(T336,[1]PWK!D$5:L$840,9,0)</f>
        <v>29.2</v>
      </c>
      <c r="AD336" s="32">
        <f t="shared" si="20"/>
        <v>0</v>
      </c>
    </row>
    <row r="337" spans="1:30">
      <c r="A337" s="13">
        <v>333</v>
      </c>
      <c r="B337" s="13" t="s">
        <v>2159</v>
      </c>
      <c r="C337" s="14" t="s">
        <v>2160</v>
      </c>
      <c r="D337" s="15" t="s">
        <v>6783</v>
      </c>
      <c r="E337" s="13">
        <v>57.5</v>
      </c>
      <c r="F337" s="16" t="s">
        <v>9152</v>
      </c>
      <c r="G337" s="11"/>
      <c r="H337" s="2">
        <v>58.3</v>
      </c>
      <c r="I337" s="2">
        <f t="shared" si="21"/>
        <v>0.799999999999997</v>
      </c>
      <c r="J337" s="1" t="b">
        <f t="shared" si="22"/>
        <v>0</v>
      </c>
      <c r="K337" s="1" t="b">
        <f t="shared" si="23"/>
        <v>1</v>
      </c>
      <c r="S337" s="13">
        <v>333</v>
      </c>
      <c r="T337" s="13" t="s">
        <v>3089</v>
      </c>
      <c r="U337" s="14" t="s">
        <v>3090</v>
      </c>
      <c r="V337" s="14" t="s">
        <v>3092</v>
      </c>
      <c r="W337" s="14" t="s">
        <v>1004</v>
      </c>
      <c r="X337" s="14" t="s">
        <v>115</v>
      </c>
      <c r="Y337" s="14" t="s">
        <v>6235</v>
      </c>
      <c r="Z337" s="13">
        <v>29.7</v>
      </c>
      <c r="AA337" s="28" t="s">
        <v>5852</v>
      </c>
      <c r="AB337" s="28" t="s">
        <v>5844</v>
      </c>
      <c r="AC337" s="31">
        <f>VLOOKUP(T337,[1]PWK!D$5:L$840,9,0)</f>
        <v>27</v>
      </c>
      <c r="AD337" s="32">
        <f t="shared" si="20"/>
        <v>-2.7</v>
      </c>
    </row>
    <row r="338" spans="1:30">
      <c r="A338" s="13">
        <v>334</v>
      </c>
      <c r="B338" s="13" t="s">
        <v>2146</v>
      </c>
      <c r="C338" s="14" t="s">
        <v>2147</v>
      </c>
      <c r="D338" s="15" t="s">
        <v>6805</v>
      </c>
      <c r="E338" s="13">
        <v>61.2</v>
      </c>
      <c r="F338" s="16" t="s">
        <v>9152</v>
      </c>
      <c r="G338" s="11"/>
      <c r="H338" s="2">
        <v>61.2</v>
      </c>
      <c r="I338" s="2">
        <f t="shared" si="21"/>
        <v>0</v>
      </c>
      <c r="J338" s="1" t="b">
        <f t="shared" si="22"/>
        <v>1</v>
      </c>
      <c r="K338" s="1" t="b">
        <f t="shared" si="23"/>
        <v>1</v>
      </c>
      <c r="S338" s="13">
        <v>334</v>
      </c>
      <c r="T338" s="13" t="s">
        <v>3365</v>
      </c>
      <c r="U338" s="14" t="s">
        <v>3092</v>
      </c>
      <c r="V338" s="14" t="s">
        <v>3092</v>
      </c>
      <c r="W338" s="14" t="s">
        <v>1004</v>
      </c>
      <c r="X338" s="14" t="s">
        <v>115</v>
      </c>
      <c r="Y338" s="14" t="s">
        <v>6236</v>
      </c>
      <c r="Z338" s="13">
        <v>28.6</v>
      </c>
      <c r="AA338" s="28" t="s">
        <v>5852</v>
      </c>
      <c r="AB338" s="28" t="s">
        <v>5844</v>
      </c>
      <c r="AC338" s="31">
        <f>VLOOKUP(T338,[1]PWK!D$5:L$840,9,0)</f>
        <v>28.6</v>
      </c>
      <c r="AD338" s="32">
        <f t="shared" si="20"/>
        <v>0</v>
      </c>
    </row>
    <row r="339" spans="1:30">
      <c r="A339" s="13">
        <v>335</v>
      </c>
      <c r="B339" s="13" t="s">
        <v>2127</v>
      </c>
      <c r="C339" s="14" t="s">
        <v>2128</v>
      </c>
      <c r="D339" s="15" t="s">
        <v>6357</v>
      </c>
      <c r="E339" s="13">
        <v>17.4</v>
      </c>
      <c r="F339" s="16" t="s">
        <v>9152</v>
      </c>
      <c r="G339" s="11"/>
      <c r="H339" s="2">
        <v>17.4</v>
      </c>
      <c r="I339" s="2">
        <f t="shared" si="21"/>
        <v>0</v>
      </c>
      <c r="J339" s="1" t="b">
        <f t="shared" si="22"/>
        <v>1</v>
      </c>
      <c r="K339" s="1" t="b">
        <f t="shared" si="23"/>
        <v>1</v>
      </c>
      <c r="S339" s="13">
        <v>335</v>
      </c>
      <c r="T339" s="13" t="s">
        <v>1000</v>
      </c>
      <c r="U339" s="14" t="s">
        <v>1001</v>
      </c>
      <c r="V339" s="14" t="s">
        <v>1003</v>
      </c>
      <c r="W339" s="14" t="s">
        <v>1004</v>
      </c>
      <c r="X339" s="14" t="s">
        <v>115</v>
      </c>
      <c r="Y339" s="14" t="s">
        <v>6237</v>
      </c>
      <c r="Z339" s="13">
        <v>27.9</v>
      </c>
      <c r="AA339" s="28" t="s">
        <v>5852</v>
      </c>
      <c r="AB339" s="28" t="s">
        <v>5844</v>
      </c>
      <c r="AC339" s="31">
        <f>VLOOKUP(T339,[1]PWK!D$5:L$840,9,0)</f>
        <v>29.2</v>
      </c>
      <c r="AD339" s="32">
        <f t="shared" si="20"/>
        <v>1.3</v>
      </c>
    </row>
    <row r="340" spans="1:30">
      <c r="A340" s="13">
        <v>336</v>
      </c>
      <c r="B340" s="13" t="s">
        <v>2177</v>
      </c>
      <c r="C340" s="14" t="s">
        <v>2178</v>
      </c>
      <c r="D340" s="15" t="s">
        <v>6345</v>
      </c>
      <c r="E340" s="13">
        <v>40.3</v>
      </c>
      <c r="F340" s="16" t="s">
        <v>9152</v>
      </c>
      <c r="G340" s="11"/>
      <c r="H340" s="2">
        <v>50.4</v>
      </c>
      <c r="I340" s="2">
        <f t="shared" si="21"/>
        <v>10.1</v>
      </c>
      <c r="J340" s="1" t="b">
        <f t="shared" si="22"/>
        <v>0</v>
      </c>
      <c r="K340" s="1" t="b">
        <f t="shared" si="23"/>
        <v>1</v>
      </c>
      <c r="S340" s="13">
        <v>336</v>
      </c>
      <c r="T340" s="13" t="s">
        <v>6238</v>
      </c>
      <c r="U340" s="14" t="s">
        <v>6239</v>
      </c>
      <c r="V340" s="14" t="s">
        <v>6240</v>
      </c>
      <c r="W340" s="14" t="s">
        <v>1004</v>
      </c>
      <c r="X340" s="14" t="s">
        <v>115</v>
      </c>
      <c r="Y340" s="14" t="s">
        <v>6241</v>
      </c>
      <c r="Z340" s="13">
        <v>33.2</v>
      </c>
      <c r="AA340" s="28" t="s">
        <v>5852</v>
      </c>
      <c r="AB340" s="28" t="s">
        <v>5844</v>
      </c>
      <c r="AC340" s="31">
        <f>VLOOKUP(T340,[1]PWK!D$5:L$840,9,0)</f>
        <v>33.2</v>
      </c>
      <c r="AD340" s="32">
        <f t="shared" si="20"/>
        <v>0</v>
      </c>
    </row>
    <row r="341" spans="1:30">
      <c r="A341" s="13">
        <v>337</v>
      </c>
      <c r="B341" s="13" t="s">
        <v>2184</v>
      </c>
      <c r="C341" s="14" t="s">
        <v>2185</v>
      </c>
      <c r="D341" s="15" t="s">
        <v>6394</v>
      </c>
      <c r="E341" s="13">
        <v>21.7</v>
      </c>
      <c r="F341" s="16" t="s">
        <v>9152</v>
      </c>
      <c r="G341" s="11"/>
      <c r="H341" s="2">
        <v>15.3</v>
      </c>
      <c r="I341" s="2">
        <f t="shared" si="21"/>
        <v>-6.4</v>
      </c>
      <c r="J341" s="1" t="b">
        <f t="shared" si="22"/>
        <v>1</v>
      </c>
      <c r="K341" s="1" t="b">
        <f t="shared" si="23"/>
        <v>0</v>
      </c>
      <c r="S341" s="13">
        <v>337</v>
      </c>
      <c r="T341" s="13" t="s">
        <v>4883</v>
      </c>
      <c r="U341" s="14" t="s">
        <v>4884</v>
      </c>
      <c r="V341" s="14" t="s">
        <v>4886</v>
      </c>
      <c r="W341" s="14" t="s">
        <v>1004</v>
      </c>
      <c r="X341" s="14" t="s">
        <v>115</v>
      </c>
      <c r="Y341" s="14" t="s">
        <v>6243</v>
      </c>
      <c r="Z341" s="13">
        <v>34.3</v>
      </c>
      <c r="AA341" s="28" t="s">
        <v>5852</v>
      </c>
      <c r="AB341" s="28" t="s">
        <v>5844</v>
      </c>
      <c r="AC341" s="31">
        <f>VLOOKUP(T341,[1]PWK!D$5:L$840,9,0)</f>
        <v>31.4</v>
      </c>
      <c r="AD341" s="32">
        <f t="shared" si="20"/>
        <v>-2.9</v>
      </c>
    </row>
    <row r="342" spans="1:30">
      <c r="A342" s="13">
        <v>338</v>
      </c>
      <c r="B342" s="13" t="s">
        <v>6238</v>
      </c>
      <c r="C342" s="14" t="s">
        <v>6239</v>
      </c>
      <c r="D342" s="15" t="s">
        <v>6241</v>
      </c>
      <c r="E342" s="13">
        <v>33.2</v>
      </c>
      <c r="F342" s="16" t="s">
        <v>9152</v>
      </c>
      <c r="G342" s="11"/>
      <c r="H342" s="2">
        <v>33.2</v>
      </c>
      <c r="I342" s="2">
        <f t="shared" si="21"/>
        <v>0</v>
      </c>
      <c r="J342" s="1" t="b">
        <f t="shared" si="22"/>
        <v>1</v>
      </c>
      <c r="K342" s="1" t="b">
        <f t="shared" si="23"/>
        <v>1</v>
      </c>
      <c r="S342" s="13">
        <v>338</v>
      </c>
      <c r="T342" s="13" t="s">
        <v>4990</v>
      </c>
      <c r="U342" s="14" t="s">
        <v>4991</v>
      </c>
      <c r="V342" s="14" t="s">
        <v>4993</v>
      </c>
      <c r="W342" s="14" t="s">
        <v>1004</v>
      </c>
      <c r="X342" s="14" t="s">
        <v>115</v>
      </c>
      <c r="Y342" s="14" t="s">
        <v>6244</v>
      </c>
      <c r="Z342" s="13">
        <v>29.8</v>
      </c>
      <c r="AA342" s="28" t="s">
        <v>5852</v>
      </c>
      <c r="AB342" s="28" t="s">
        <v>5844</v>
      </c>
      <c r="AC342" s="31">
        <f>VLOOKUP(T342,[1]PWK!D$5:L$840,9,0)</f>
        <v>29.8</v>
      </c>
      <c r="AD342" s="32">
        <f t="shared" si="20"/>
        <v>0</v>
      </c>
    </row>
    <row r="343" spans="1:30">
      <c r="A343" s="13">
        <v>339</v>
      </c>
      <c r="B343" s="13" t="s">
        <v>2192</v>
      </c>
      <c r="C343" s="14" t="s">
        <v>2193</v>
      </c>
      <c r="D343" s="15" t="s">
        <v>6054</v>
      </c>
      <c r="E343" s="13">
        <v>22.5</v>
      </c>
      <c r="F343" s="16" t="s">
        <v>9152</v>
      </c>
      <c r="G343" s="11"/>
      <c r="H343" s="2">
        <v>20</v>
      </c>
      <c r="I343" s="2">
        <f t="shared" si="21"/>
        <v>-2.5</v>
      </c>
      <c r="J343" s="1" t="b">
        <f t="shared" si="22"/>
        <v>1</v>
      </c>
      <c r="K343" s="1" t="b">
        <f t="shared" si="23"/>
        <v>0</v>
      </c>
      <c r="S343" s="13">
        <v>339</v>
      </c>
      <c r="T343" s="13" t="s">
        <v>3345</v>
      </c>
      <c r="U343" s="14" t="s">
        <v>3346</v>
      </c>
      <c r="V343" s="14" t="s">
        <v>3348</v>
      </c>
      <c r="W343" s="14" t="s">
        <v>3349</v>
      </c>
      <c r="X343" s="14" t="s">
        <v>115</v>
      </c>
      <c r="Y343" s="14" t="s">
        <v>6245</v>
      </c>
      <c r="Z343" s="13">
        <v>84.5</v>
      </c>
      <c r="AA343" s="28" t="s">
        <v>5852</v>
      </c>
      <c r="AB343" s="28" t="s">
        <v>5844</v>
      </c>
      <c r="AC343" s="31">
        <f>VLOOKUP(T343,[1]PWK!D$5:L$840,9,0)</f>
        <v>84.3</v>
      </c>
      <c r="AD343" s="32">
        <f t="shared" si="20"/>
        <v>-0.200000000000003</v>
      </c>
    </row>
    <row r="344" spans="1:30">
      <c r="A344" s="13">
        <v>340</v>
      </c>
      <c r="B344" s="13" t="s">
        <v>2199</v>
      </c>
      <c r="C344" s="14" t="s">
        <v>2200</v>
      </c>
      <c r="D344" s="15" t="s">
        <v>6393</v>
      </c>
      <c r="E344" s="13">
        <v>29.8</v>
      </c>
      <c r="F344" s="16" t="s">
        <v>9152</v>
      </c>
      <c r="G344" s="11"/>
      <c r="H344" s="2">
        <v>17.7</v>
      </c>
      <c r="I344" s="2">
        <f t="shared" si="21"/>
        <v>-12.1</v>
      </c>
      <c r="J344" s="1" t="b">
        <f t="shared" si="22"/>
        <v>1</v>
      </c>
      <c r="K344" s="1" t="b">
        <f t="shared" si="23"/>
        <v>0</v>
      </c>
      <c r="S344" s="13">
        <v>340</v>
      </c>
      <c r="T344" s="13" t="s">
        <v>2869</v>
      </c>
      <c r="U344" s="14" t="s">
        <v>2870</v>
      </c>
      <c r="V344" s="14" t="s">
        <v>2872</v>
      </c>
      <c r="W344" s="14" t="s">
        <v>2873</v>
      </c>
      <c r="X344" s="14" t="s">
        <v>115</v>
      </c>
      <c r="Y344" s="14" t="s">
        <v>6246</v>
      </c>
      <c r="Z344" s="13">
        <v>43.6</v>
      </c>
      <c r="AA344" s="28" t="s">
        <v>6122</v>
      </c>
      <c r="AB344" s="28" t="s">
        <v>5844</v>
      </c>
      <c r="AC344" s="31">
        <f>VLOOKUP(T344,[1]PWK!D$5:L$840,9,0)</f>
        <v>44.4</v>
      </c>
      <c r="AD344" s="32">
        <f t="shared" si="20"/>
        <v>0.799999999999997</v>
      </c>
    </row>
    <row r="345" spans="1:30">
      <c r="A345" s="13">
        <v>341</v>
      </c>
      <c r="B345" s="13" t="s">
        <v>2285</v>
      </c>
      <c r="C345" s="14" t="s">
        <v>2286</v>
      </c>
      <c r="D345" s="15" t="s">
        <v>6701</v>
      </c>
      <c r="E345" s="13">
        <v>65.8</v>
      </c>
      <c r="F345" s="16" t="s">
        <v>9152</v>
      </c>
      <c r="G345" s="11"/>
      <c r="H345" s="2">
        <v>65.8</v>
      </c>
      <c r="I345" s="2">
        <f t="shared" si="21"/>
        <v>0</v>
      </c>
      <c r="J345" s="1" t="b">
        <f t="shared" si="22"/>
        <v>1</v>
      </c>
      <c r="K345" s="1" t="b">
        <f t="shared" si="23"/>
        <v>1</v>
      </c>
      <c r="S345" s="13">
        <v>341</v>
      </c>
      <c r="T345" s="13" t="s">
        <v>3522</v>
      </c>
      <c r="U345" s="14" t="s">
        <v>3523</v>
      </c>
      <c r="V345" s="14" t="s">
        <v>3523</v>
      </c>
      <c r="W345" s="14" t="s">
        <v>605</v>
      </c>
      <c r="X345" s="14" t="s">
        <v>115</v>
      </c>
      <c r="Y345" s="14" t="s">
        <v>6247</v>
      </c>
      <c r="Z345" s="13">
        <v>59.5</v>
      </c>
      <c r="AA345" s="28" t="s">
        <v>5852</v>
      </c>
      <c r="AB345" s="28" t="s">
        <v>5844</v>
      </c>
      <c r="AC345" s="31">
        <f>VLOOKUP(T345,[1]PWK!D$5:L$840,9,0)</f>
        <v>54.9</v>
      </c>
      <c r="AD345" s="32">
        <f t="shared" si="20"/>
        <v>-4.6</v>
      </c>
    </row>
    <row r="346" spans="1:30">
      <c r="A346" s="13">
        <v>342</v>
      </c>
      <c r="B346" s="13" t="s">
        <v>2205</v>
      </c>
      <c r="C346" s="14" t="s">
        <v>2206</v>
      </c>
      <c r="D346" s="15" t="s">
        <v>6522</v>
      </c>
      <c r="E346" s="13">
        <v>34.5</v>
      </c>
      <c r="F346" s="16" t="s">
        <v>9152</v>
      </c>
      <c r="G346" s="11"/>
      <c r="H346" s="2">
        <v>33.2</v>
      </c>
      <c r="I346" s="2">
        <f t="shared" si="21"/>
        <v>-1.3</v>
      </c>
      <c r="J346" s="1" t="b">
        <f t="shared" si="22"/>
        <v>1</v>
      </c>
      <c r="K346" s="1" t="b">
        <f t="shared" si="23"/>
        <v>0</v>
      </c>
      <c r="S346" s="13">
        <v>342</v>
      </c>
      <c r="T346" s="13" t="s">
        <v>2113</v>
      </c>
      <c r="U346" s="14" t="s">
        <v>2114</v>
      </c>
      <c r="V346" s="14" t="s">
        <v>2116</v>
      </c>
      <c r="W346" s="14" t="s">
        <v>605</v>
      </c>
      <c r="X346" s="14" t="s">
        <v>115</v>
      </c>
      <c r="Y346" s="14" t="s">
        <v>6248</v>
      </c>
      <c r="Z346" s="13">
        <v>61.1</v>
      </c>
      <c r="AA346" s="28" t="s">
        <v>5852</v>
      </c>
      <c r="AB346" s="28" t="s">
        <v>5844</v>
      </c>
      <c r="AC346" s="31">
        <f>VLOOKUP(T346,[1]PWK!D$5:L$840,9,0)</f>
        <v>56.4</v>
      </c>
      <c r="AD346" s="32">
        <f t="shared" si="20"/>
        <v>-4.7</v>
      </c>
    </row>
    <row r="347" spans="1:30">
      <c r="A347" s="13">
        <v>343</v>
      </c>
      <c r="B347" s="13" t="s">
        <v>2218</v>
      </c>
      <c r="C347" s="14" t="s">
        <v>2220</v>
      </c>
      <c r="D347" s="15" t="s">
        <v>6492</v>
      </c>
      <c r="E347" s="13">
        <v>50.3</v>
      </c>
      <c r="F347" s="16" t="s">
        <v>9152</v>
      </c>
      <c r="G347" s="11"/>
      <c r="H347" s="2">
        <v>50.3</v>
      </c>
      <c r="I347" s="2">
        <f t="shared" si="21"/>
        <v>0</v>
      </c>
      <c r="J347" s="1" t="b">
        <f t="shared" si="22"/>
        <v>1</v>
      </c>
      <c r="K347" s="1" t="b">
        <f t="shared" si="23"/>
        <v>1</v>
      </c>
      <c r="S347" s="13">
        <v>343</v>
      </c>
      <c r="T347" s="13" t="s">
        <v>1421</v>
      </c>
      <c r="U347" s="14" t="s">
        <v>1422</v>
      </c>
      <c r="V347" s="14" t="s">
        <v>1424</v>
      </c>
      <c r="W347" s="14" t="s">
        <v>605</v>
      </c>
      <c r="X347" s="14" t="s">
        <v>115</v>
      </c>
      <c r="Y347" s="14" t="s">
        <v>6249</v>
      </c>
      <c r="Z347" s="13">
        <v>62.2</v>
      </c>
      <c r="AA347" s="28" t="s">
        <v>5852</v>
      </c>
      <c r="AB347" s="28" t="s">
        <v>5844</v>
      </c>
      <c r="AC347" s="31">
        <f>VLOOKUP(T347,[1]PWK!D$5:L$840,9,0)</f>
        <v>57.5</v>
      </c>
      <c r="AD347" s="32">
        <f t="shared" si="20"/>
        <v>-4.7</v>
      </c>
    </row>
    <row r="348" spans="1:30">
      <c r="A348" s="13">
        <v>344</v>
      </c>
      <c r="B348" s="13" t="s">
        <v>2235</v>
      </c>
      <c r="C348" s="14" t="s">
        <v>2236</v>
      </c>
      <c r="D348" s="15" t="s">
        <v>6794</v>
      </c>
      <c r="E348" s="13">
        <v>57.4</v>
      </c>
      <c r="F348" s="16" t="s">
        <v>9152</v>
      </c>
      <c r="G348" s="11"/>
      <c r="H348" s="2">
        <v>57.4</v>
      </c>
      <c r="I348" s="2">
        <f t="shared" si="21"/>
        <v>0</v>
      </c>
      <c r="J348" s="1" t="b">
        <f t="shared" si="22"/>
        <v>1</v>
      </c>
      <c r="K348" s="1" t="b">
        <f t="shared" si="23"/>
        <v>1</v>
      </c>
      <c r="S348" s="13">
        <v>344</v>
      </c>
      <c r="T348" s="13" t="s">
        <v>602</v>
      </c>
      <c r="U348" s="14" t="s">
        <v>603</v>
      </c>
      <c r="V348" s="14" t="s">
        <v>603</v>
      </c>
      <c r="W348" s="14" t="s">
        <v>605</v>
      </c>
      <c r="X348" s="14" t="s">
        <v>115</v>
      </c>
      <c r="Y348" s="14" t="s">
        <v>6250</v>
      </c>
      <c r="Z348" s="13">
        <v>69.3</v>
      </c>
      <c r="AA348" s="28" t="s">
        <v>5852</v>
      </c>
      <c r="AB348" s="28" t="s">
        <v>5844</v>
      </c>
      <c r="AC348" s="31">
        <f>VLOOKUP(T348,[1]PWK!D$5:L$840,9,0)</f>
        <v>62.5</v>
      </c>
      <c r="AD348" s="32">
        <f t="shared" si="20"/>
        <v>-6.8</v>
      </c>
    </row>
    <row r="349" spans="1:30">
      <c r="A349" s="13">
        <v>345</v>
      </c>
      <c r="B349" s="13" t="s">
        <v>2212</v>
      </c>
      <c r="C349" s="14" t="s">
        <v>2213</v>
      </c>
      <c r="D349" s="15" t="s">
        <v>6119</v>
      </c>
      <c r="E349" s="13">
        <v>30</v>
      </c>
      <c r="F349" s="16" t="s">
        <v>9152</v>
      </c>
      <c r="G349" s="11"/>
      <c r="H349" s="2">
        <v>30</v>
      </c>
      <c r="I349" s="2">
        <f t="shared" si="21"/>
        <v>0</v>
      </c>
      <c r="J349" s="1" t="b">
        <f t="shared" si="22"/>
        <v>1</v>
      </c>
      <c r="K349" s="1" t="b">
        <f t="shared" si="23"/>
        <v>1</v>
      </c>
      <c r="S349" s="13">
        <v>345</v>
      </c>
      <c r="T349" s="13" t="s">
        <v>302</v>
      </c>
      <c r="U349" s="14" t="s">
        <v>303</v>
      </c>
      <c r="V349" s="14" t="s">
        <v>305</v>
      </c>
      <c r="W349" s="14" t="s">
        <v>182</v>
      </c>
      <c r="X349" s="14" t="s">
        <v>115</v>
      </c>
      <c r="Y349" s="14" t="s">
        <v>6251</v>
      </c>
      <c r="Z349" s="13">
        <v>17.2</v>
      </c>
      <c r="AA349" s="28" t="s">
        <v>6067</v>
      </c>
      <c r="AB349" s="28"/>
      <c r="AC349" s="31">
        <f>VLOOKUP(T349,[1]PWK!D$5:L$840,9,0)</f>
        <v>17.2</v>
      </c>
      <c r="AD349" s="32">
        <f t="shared" si="20"/>
        <v>0</v>
      </c>
    </row>
    <row r="350" spans="1:30">
      <c r="A350" s="17">
        <v>346</v>
      </c>
      <c r="B350" s="13" t="s">
        <v>2241</v>
      </c>
      <c r="C350" s="14" t="s">
        <v>2242</v>
      </c>
      <c r="D350" s="15" t="s">
        <v>6407</v>
      </c>
      <c r="E350" s="13">
        <v>27.4</v>
      </c>
      <c r="F350" s="16" t="s">
        <v>9152</v>
      </c>
      <c r="G350" s="11"/>
      <c r="H350" s="2">
        <v>27.4</v>
      </c>
      <c r="I350" s="2">
        <f t="shared" si="21"/>
        <v>0</v>
      </c>
      <c r="J350" s="1" t="b">
        <f t="shared" si="22"/>
        <v>1</v>
      </c>
      <c r="K350" s="1" t="b">
        <f t="shared" si="23"/>
        <v>1</v>
      </c>
      <c r="S350" s="13">
        <v>346</v>
      </c>
      <c r="T350" s="13" t="s">
        <v>3432</v>
      </c>
      <c r="U350" s="14" t="s">
        <v>3433</v>
      </c>
      <c r="V350" s="14" t="s">
        <v>305</v>
      </c>
      <c r="W350" s="14" t="s">
        <v>182</v>
      </c>
      <c r="X350" s="14" t="s">
        <v>115</v>
      </c>
      <c r="Y350" s="14" t="s">
        <v>6252</v>
      </c>
      <c r="Z350" s="13">
        <v>18.2</v>
      </c>
      <c r="AA350" s="28" t="s">
        <v>6067</v>
      </c>
      <c r="AB350" s="28"/>
      <c r="AC350" s="31">
        <f>VLOOKUP(T350,[1]PWK!D$5:L$840,9,0)</f>
        <v>18.2</v>
      </c>
      <c r="AD350" s="32">
        <f t="shared" si="20"/>
        <v>0</v>
      </c>
    </row>
    <row r="351" spans="1:30">
      <c r="A351" s="13">
        <v>347</v>
      </c>
      <c r="B351" s="13" t="s">
        <v>84</v>
      </c>
      <c r="C351" s="14" t="s">
        <v>85</v>
      </c>
      <c r="D351" s="15" t="s">
        <v>6615</v>
      </c>
      <c r="E351" s="13">
        <v>69.7</v>
      </c>
      <c r="F351" s="16" t="s">
        <v>9152</v>
      </c>
      <c r="G351" s="11"/>
      <c r="H351" s="2">
        <v>67.5</v>
      </c>
      <c r="I351" s="2">
        <f t="shared" si="21"/>
        <v>-2.2</v>
      </c>
      <c r="J351" s="1" t="b">
        <f t="shared" si="22"/>
        <v>1</v>
      </c>
      <c r="K351" s="1" t="b">
        <f t="shared" si="23"/>
        <v>0</v>
      </c>
      <c r="S351" s="13">
        <v>347</v>
      </c>
      <c r="T351" s="13" t="s">
        <v>2464</v>
      </c>
      <c r="U351" s="14" t="s">
        <v>2465</v>
      </c>
      <c r="V351" s="14" t="s">
        <v>2465</v>
      </c>
      <c r="W351" s="14" t="s">
        <v>182</v>
      </c>
      <c r="X351" s="14" t="s">
        <v>115</v>
      </c>
      <c r="Y351" s="14" t="s">
        <v>6253</v>
      </c>
      <c r="Z351" s="13">
        <v>15.5</v>
      </c>
      <c r="AA351" s="28" t="s">
        <v>6067</v>
      </c>
      <c r="AB351" s="28"/>
      <c r="AC351" s="31">
        <f>VLOOKUP(T351,[1]PWK!D$5:L$840,9,0)</f>
        <v>15.4</v>
      </c>
      <c r="AD351" s="32">
        <f t="shared" si="20"/>
        <v>-0.0999999999999996</v>
      </c>
    </row>
    <row r="352" spans="1:30">
      <c r="A352" s="13">
        <v>348</v>
      </c>
      <c r="B352" s="13" t="s">
        <v>6841</v>
      </c>
      <c r="C352" s="14" t="s">
        <v>6842</v>
      </c>
      <c r="D352" s="15" t="s">
        <v>6843</v>
      </c>
      <c r="E352" s="13">
        <v>64.4</v>
      </c>
      <c r="F352" s="16" t="s">
        <v>9152</v>
      </c>
      <c r="G352" s="11"/>
      <c r="H352" s="2">
        <v>61.8</v>
      </c>
      <c r="I352" s="2">
        <f t="shared" si="21"/>
        <v>-2.60000000000001</v>
      </c>
      <c r="J352" s="1" t="b">
        <f t="shared" si="22"/>
        <v>1</v>
      </c>
      <c r="K352" s="1" t="b">
        <f t="shared" si="23"/>
        <v>0</v>
      </c>
      <c r="S352" s="13">
        <v>348</v>
      </c>
      <c r="T352" s="13" t="s">
        <v>1717</v>
      </c>
      <c r="U352" s="14" t="s">
        <v>6254</v>
      </c>
      <c r="V352" s="14" t="s">
        <v>1720</v>
      </c>
      <c r="W352" s="14" t="s">
        <v>182</v>
      </c>
      <c r="X352" s="14" t="s">
        <v>115</v>
      </c>
      <c r="Y352" s="14" t="s">
        <v>6255</v>
      </c>
      <c r="Z352" s="13">
        <v>12</v>
      </c>
      <c r="AA352" s="28" t="s">
        <v>9206</v>
      </c>
      <c r="AB352" s="28" t="s">
        <v>5844</v>
      </c>
      <c r="AC352" s="31">
        <f>VLOOKUP(T352,[1]PWK!D$5:L$840,9,0)</f>
        <v>12</v>
      </c>
      <c r="AD352" s="32">
        <f t="shared" si="20"/>
        <v>0</v>
      </c>
    </row>
    <row r="353" spans="1:30">
      <c r="A353" s="13">
        <v>349</v>
      </c>
      <c r="B353" s="13" t="s">
        <v>2247</v>
      </c>
      <c r="C353" s="14" t="s">
        <v>2248</v>
      </c>
      <c r="D353" s="15" t="s">
        <v>6282</v>
      </c>
      <c r="E353" s="13">
        <v>36.4</v>
      </c>
      <c r="F353" s="16" t="s">
        <v>9152</v>
      </c>
      <c r="G353" s="11"/>
      <c r="H353" s="2">
        <v>36.4</v>
      </c>
      <c r="I353" s="2">
        <f t="shared" si="21"/>
        <v>0</v>
      </c>
      <c r="J353" s="1" t="b">
        <f t="shared" si="22"/>
        <v>1</v>
      </c>
      <c r="K353" s="1" t="b">
        <f t="shared" si="23"/>
        <v>1</v>
      </c>
      <c r="S353" s="13">
        <v>349</v>
      </c>
      <c r="T353" s="13" t="s">
        <v>4088</v>
      </c>
      <c r="U353" s="14" t="s">
        <v>6256</v>
      </c>
      <c r="V353" s="14" t="s">
        <v>1720</v>
      </c>
      <c r="W353" s="14" t="s">
        <v>182</v>
      </c>
      <c r="X353" s="14" t="s">
        <v>115</v>
      </c>
      <c r="Y353" s="14" t="s">
        <v>6257</v>
      </c>
      <c r="Z353" s="13">
        <v>12</v>
      </c>
      <c r="AA353" s="28" t="s">
        <v>9206</v>
      </c>
      <c r="AB353" s="28" t="s">
        <v>5844</v>
      </c>
      <c r="AC353" s="31">
        <f>VLOOKUP(T353,[1]PWK!D$5:L$840,9,0)</f>
        <v>12</v>
      </c>
      <c r="AD353" s="32">
        <f t="shared" si="20"/>
        <v>0</v>
      </c>
    </row>
    <row r="354" spans="1:30">
      <c r="A354" s="13">
        <v>350</v>
      </c>
      <c r="B354" s="13" t="s">
        <v>2254</v>
      </c>
      <c r="C354" s="14" t="s">
        <v>2255</v>
      </c>
      <c r="D354" s="15" t="s">
        <v>6564</v>
      </c>
      <c r="E354" s="13">
        <v>46.7</v>
      </c>
      <c r="F354" s="16" t="s">
        <v>9152</v>
      </c>
      <c r="G354" s="11"/>
      <c r="H354" s="2">
        <v>46.7</v>
      </c>
      <c r="I354" s="2">
        <f t="shared" si="21"/>
        <v>0</v>
      </c>
      <c r="J354" s="1" t="b">
        <f t="shared" si="22"/>
        <v>1</v>
      </c>
      <c r="K354" s="1" t="b">
        <f t="shared" si="23"/>
        <v>1</v>
      </c>
      <c r="S354" s="13">
        <v>350</v>
      </c>
      <c r="T354" s="13" t="s">
        <v>4679</v>
      </c>
      <c r="U354" s="14" t="s">
        <v>4680</v>
      </c>
      <c r="V354" s="14" t="s">
        <v>1720</v>
      </c>
      <c r="W354" s="14" t="s">
        <v>182</v>
      </c>
      <c r="X354" s="14" t="s">
        <v>115</v>
      </c>
      <c r="Y354" s="14" t="s">
        <v>6258</v>
      </c>
      <c r="Z354" s="13">
        <v>16.4</v>
      </c>
      <c r="AA354" s="28" t="s">
        <v>6067</v>
      </c>
      <c r="AB354" s="28"/>
      <c r="AC354" s="31">
        <f>VLOOKUP(T354,[1]PWK!D$5:L$840,9,0)</f>
        <v>16.3</v>
      </c>
      <c r="AD354" s="32">
        <f t="shared" si="20"/>
        <v>-0.0999999999999979</v>
      </c>
    </row>
    <row r="355" spans="1:30">
      <c r="A355" s="13">
        <v>351</v>
      </c>
      <c r="B355" s="13" t="s">
        <v>2260</v>
      </c>
      <c r="C355" s="14" t="s">
        <v>2261</v>
      </c>
      <c r="D355" s="15" t="s">
        <v>6124</v>
      </c>
      <c r="E355" s="13">
        <v>33</v>
      </c>
      <c r="F355" s="16" t="s">
        <v>9152</v>
      </c>
      <c r="G355" s="11"/>
      <c r="H355" s="2">
        <v>33</v>
      </c>
      <c r="I355" s="2">
        <f t="shared" si="21"/>
        <v>0</v>
      </c>
      <c r="J355" s="1" t="b">
        <f t="shared" si="22"/>
        <v>1</v>
      </c>
      <c r="K355" s="1" t="b">
        <f t="shared" si="23"/>
        <v>1</v>
      </c>
      <c r="S355" s="13">
        <v>351</v>
      </c>
      <c r="T355" s="13" t="s">
        <v>457</v>
      </c>
      <c r="U355" s="14" t="s">
        <v>458</v>
      </c>
      <c r="V355" s="14" t="s">
        <v>182</v>
      </c>
      <c r="W355" s="14" t="s">
        <v>182</v>
      </c>
      <c r="X355" s="14" t="s">
        <v>115</v>
      </c>
      <c r="Y355" s="14" t="s">
        <v>6259</v>
      </c>
      <c r="Z355" s="13">
        <v>13.4</v>
      </c>
      <c r="AA355" s="28" t="s">
        <v>6067</v>
      </c>
      <c r="AB355" s="28"/>
      <c r="AC355" s="31">
        <f>VLOOKUP(T355,[1]PWK!D$5:L$840,9,0)</f>
        <v>13.3</v>
      </c>
      <c r="AD355" s="32">
        <f t="shared" si="20"/>
        <v>-0.0999999999999996</v>
      </c>
    </row>
    <row r="356" spans="1:30">
      <c r="A356" s="13">
        <v>352</v>
      </c>
      <c r="B356" s="13" t="s">
        <v>2266</v>
      </c>
      <c r="C356" s="14" t="s">
        <v>2267</v>
      </c>
      <c r="D356" s="15" t="s">
        <v>6224</v>
      </c>
      <c r="E356" s="13">
        <v>6.7</v>
      </c>
      <c r="F356" s="16" t="s">
        <v>9152</v>
      </c>
      <c r="G356" s="11"/>
      <c r="H356" s="2">
        <v>6.7</v>
      </c>
      <c r="I356" s="2">
        <f t="shared" si="21"/>
        <v>0</v>
      </c>
      <c r="J356" s="1" t="b">
        <f t="shared" si="22"/>
        <v>1</v>
      </c>
      <c r="K356" s="1" t="b">
        <f t="shared" si="23"/>
        <v>1</v>
      </c>
      <c r="S356" s="13">
        <v>352</v>
      </c>
      <c r="T356" s="13" t="s">
        <v>6260</v>
      </c>
      <c r="U356" s="14" t="s">
        <v>6261</v>
      </c>
      <c r="V356" s="14" t="s">
        <v>182</v>
      </c>
      <c r="W356" s="14" t="s">
        <v>182</v>
      </c>
      <c r="X356" s="14" t="s">
        <v>115</v>
      </c>
      <c r="Y356" s="14" t="s">
        <v>6262</v>
      </c>
      <c r="Z356" s="13">
        <v>14.6</v>
      </c>
      <c r="AA356" s="28" t="s">
        <v>6067</v>
      </c>
      <c r="AB356" s="28"/>
      <c r="AC356" s="31">
        <f>VLOOKUP(T356,[1]PWK!D$5:L$840,9,0)</f>
        <v>14.6</v>
      </c>
      <c r="AD356" s="32">
        <f t="shared" si="20"/>
        <v>0</v>
      </c>
    </row>
    <row r="357" spans="1:30">
      <c r="A357" s="13">
        <v>353</v>
      </c>
      <c r="B357" s="13" t="s">
        <v>2273</v>
      </c>
      <c r="C357" s="14" t="s">
        <v>2274</v>
      </c>
      <c r="D357" s="15" t="s">
        <v>6166</v>
      </c>
      <c r="E357" s="13">
        <v>26.3</v>
      </c>
      <c r="F357" s="16" t="s">
        <v>9152</v>
      </c>
      <c r="G357" s="11"/>
      <c r="H357" s="2">
        <v>26.3</v>
      </c>
      <c r="I357" s="2">
        <f t="shared" si="21"/>
        <v>0</v>
      </c>
      <c r="J357" s="1" t="b">
        <f t="shared" si="22"/>
        <v>1</v>
      </c>
      <c r="K357" s="1" t="b">
        <f t="shared" si="23"/>
        <v>1</v>
      </c>
      <c r="S357" s="13">
        <v>353</v>
      </c>
      <c r="T357" s="13" t="s">
        <v>3443</v>
      </c>
      <c r="U357" s="14" t="s">
        <v>3444</v>
      </c>
      <c r="V357" s="14" t="s">
        <v>335</v>
      </c>
      <c r="W357" s="14" t="s">
        <v>182</v>
      </c>
      <c r="X357" s="14" t="s">
        <v>115</v>
      </c>
      <c r="Y357" s="14" t="s">
        <v>6263</v>
      </c>
      <c r="Z357" s="13">
        <v>13.7</v>
      </c>
      <c r="AA357" s="28" t="s">
        <v>6067</v>
      </c>
      <c r="AB357" s="28"/>
      <c r="AC357" s="31">
        <f>VLOOKUP(T357,[1]PWK!D$5:L$840,9,0)</f>
        <v>13.6</v>
      </c>
      <c r="AD357" s="32">
        <f t="shared" si="20"/>
        <v>-0.0999999999999996</v>
      </c>
    </row>
    <row r="358" spans="1:30">
      <c r="A358" s="13">
        <v>354</v>
      </c>
      <c r="B358" s="13" t="s">
        <v>2279</v>
      </c>
      <c r="C358" s="14" t="s">
        <v>2280</v>
      </c>
      <c r="D358" s="15" t="s">
        <v>6209</v>
      </c>
      <c r="E358" s="13">
        <v>8.3</v>
      </c>
      <c r="F358" s="16" t="s">
        <v>9152</v>
      </c>
      <c r="G358" s="11"/>
      <c r="H358" s="2">
        <v>8.3</v>
      </c>
      <c r="I358" s="2">
        <f t="shared" si="21"/>
        <v>0</v>
      </c>
      <c r="J358" s="1" t="b">
        <f t="shared" si="22"/>
        <v>1</v>
      </c>
      <c r="K358" s="1" t="b">
        <f t="shared" si="23"/>
        <v>1</v>
      </c>
      <c r="S358" s="13">
        <v>354</v>
      </c>
      <c r="T358" s="13" t="s">
        <v>178</v>
      </c>
      <c r="U358" s="14" t="s">
        <v>179</v>
      </c>
      <c r="V358" s="14" t="s">
        <v>181</v>
      </c>
      <c r="W358" s="14" t="s">
        <v>182</v>
      </c>
      <c r="X358" s="14" t="s">
        <v>115</v>
      </c>
      <c r="Y358" s="14" t="s">
        <v>6264</v>
      </c>
      <c r="Z358" s="13">
        <v>14.6</v>
      </c>
      <c r="AA358" s="28" t="s">
        <v>6067</v>
      </c>
      <c r="AB358" s="28"/>
      <c r="AC358" s="31">
        <f>VLOOKUP(T358,[1]PWK!D$5:L$840,9,0)</f>
        <v>14.5</v>
      </c>
      <c r="AD358" s="32">
        <f t="shared" si="20"/>
        <v>-0.0999999999999996</v>
      </c>
    </row>
    <row r="359" spans="1:30">
      <c r="A359" s="13">
        <v>355</v>
      </c>
      <c r="B359" s="13" t="s">
        <v>2291</v>
      </c>
      <c r="C359" s="14" t="s">
        <v>2293</v>
      </c>
      <c r="D359" s="15" t="s">
        <v>6702</v>
      </c>
      <c r="E359" s="13">
        <v>64.9</v>
      </c>
      <c r="F359" s="16" t="s">
        <v>9152</v>
      </c>
      <c r="G359" s="11"/>
      <c r="H359" s="2">
        <v>64.9</v>
      </c>
      <c r="I359" s="2">
        <f t="shared" si="21"/>
        <v>0</v>
      </c>
      <c r="J359" s="1" t="b">
        <f t="shared" si="22"/>
        <v>1</v>
      </c>
      <c r="K359" s="1" t="b">
        <f t="shared" si="23"/>
        <v>1</v>
      </c>
      <c r="S359" s="13">
        <v>355</v>
      </c>
      <c r="T359" s="13" t="s">
        <v>3041</v>
      </c>
      <c r="U359" s="14" t="s">
        <v>3042</v>
      </c>
      <c r="V359" s="14" t="s">
        <v>3044</v>
      </c>
      <c r="W359" s="14" t="s">
        <v>2892</v>
      </c>
      <c r="X359" s="14" t="s">
        <v>115</v>
      </c>
      <c r="Y359" s="14" t="s">
        <v>6265</v>
      </c>
      <c r="Z359" s="13">
        <v>35.6</v>
      </c>
      <c r="AA359" s="28" t="s">
        <v>5852</v>
      </c>
      <c r="AB359" s="28" t="s">
        <v>5844</v>
      </c>
      <c r="AC359" s="31">
        <f>VLOOKUP(T359,[1]PWK!D$5:L$840,9,0)</f>
        <v>35.5</v>
      </c>
      <c r="AD359" s="32">
        <f t="shared" si="20"/>
        <v>-0.100000000000001</v>
      </c>
    </row>
    <row r="360" spans="1:30">
      <c r="A360" s="13">
        <v>356</v>
      </c>
      <c r="B360" s="13" t="s">
        <v>2298</v>
      </c>
      <c r="C360" s="14" t="s">
        <v>2299</v>
      </c>
      <c r="D360" s="15" t="s">
        <v>6546</v>
      </c>
      <c r="E360" s="13">
        <v>18.7</v>
      </c>
      <c r="F360" s="16" t="s">
        <v>9152</v>
      </c>
      <c r="G360" s="11"/>
      <c r="H360" s="2">
        <v>18.7</v>
      </c>
      <c r="I360" s="2">
        <f t="shared" si="21"/>
        <v>0</v>
      </c>
      <c r="J360" s="1" t="b">
        <f t="shared" si="22"/>
        <v>1</v>
      </c>
      <c r="K360" s="1" t="b">
        <f t="shared" si="23"/>
        <v>1</v>
      </c>
      <c r="S360" s="13">
        <v>356</v>
      </c>
      <c r="T360" s="13" t="s">
        <v>2888</v>
      </c>
      <c r="U360" s="14" t="s">
        <v>2889</v>
      </c>
      <c r="V360" s="14" t="s">
        <v>2891</v>
      </c>
      <c r="W360" s="14" t="s">
        <v>2892</v>
      </c>
      <c r="X360" s="14" t="s">
        <v>115</v>
      </c>
      <c r="Y360" s="14" t="s">
        <v>6266</v>
      </c>
      <c r="Z360" s="13">
        <v>36.4</v>
      </c>
      <c r="AA360" s="28" t="s">
        <v>5852</v>
      </c>
      <c r="AB360" s="28" t="s">
        <v>5844</v>
      </c>
      <c r="AC360" s="31">
        <f>VLOOKUP(T360,[1]PWK!D$5:L$840,9,0)</f>
        <v>36.3</v>
      </c>
      <c r="AD360" s="32">
        <f t="shared" si="20"/>
        <v>-0.100000000000001</v>
      </c>
    </row>
    <row r="361" spans="1:30">
      <c r="A361" s="17">
        <v>357</v>
      </c>
      <c r="B361" s="13" t="s">
        <v>2305</v>
      </c>
      <c r="C361" s="14" t="s">
        <v>2306</v>
      </c>
      <c r="D361" s="15" t="s">
        <v>6672</v>
      </c>
      <c r="E361" s="13">
        <v>63.5</v>
      </c>
      <c r="F361" s="16" t="s">
        <v>9152</v>
      </c>
      <c r="G361" s="11"/>
      <c r="H361" s="2">
        <v>63.5</v>
      </c>
      <c r="I361" s="2">
        <f t="shared" si="21"/>
        <v>0</v>
      </c>
      <c r="J361" s="1" t="b">
        <f t="shared" si="22"/>
        <v>1</v>
      </c>
      <c r="K361" s="1" t="b">
        <f t="shared" si="23"/>
        <v>1</v>
      </c>
      <c r="S361" s="13">
        <v>357</v>
      </c>
      <c r="T361" s="13" t="s">
        <v>1547</v>
      </c>
      <c r="U361" s="14" t="s">
        <v>1548</v>
      </c>
      <c r="V361" s="14" t="s">
        <v>1550</v>
      </c>
      <c r="W361" s="14" t="s">
        <v>1215</v>
      </c>
      <c r="X361" s="14" t="s">
        <v>115</v>
      </c>
      <c r="Y361" s="14" t="s">
        <v>6267</v>
      </c>
      <c r="Z361" s="13">
        <v>50.5</v>
      </c>
      <c r="AA361" s="28" t="s">
        <v>5852</v>
      </c>
      <c r="AB361" s="28" t="s">
        <v>5844</v>
      </c>
      <c r="AC361" s="31">
        <f>VLOOKUP(T361,[1]PWK!D$5:L$840,9,0)</f>
        <v>50.4</v>
      </c>
      <c r="AD361" s="32">
        <f t="shared" si="20"/>
        <v>-0.100000000000001</v>
      </c>
    </row>
    <row r="362" spans="1:30">
      <c r="A362" s="13">
        <v>358</v>
      </c>
      <c r="B362" s="13" t="s">
        <v>2319</v>
      </c>
      <c r="C362" s="14" t="s">
        <v>2320</v>
      </c>
      <c r="D362" s="15" t="s">
        <v>6725</v>
      </c>
      <c r="E362" s="13">
        <v>62.4</v>
      </c>
      <c r="F362" s="16" t="s">
        <v>9152</v>
      </c>
      <c r="G362" s="11"/>
      <c r="H362" s="2">
        <v>62.4</v>
      </c>
      <c r="I362" s="2">
        <f t="shared" si="21"/>
        <v>0</v>
      </c>
      <c r="J362" s="1" t="b">
        <f t="shared" si="22"/>
        <v>1</v>
      </c>
      <c r="K362" s="1" t="b">
        <f t="shared" si="23"/>
        <v>1</v>
      </c>
      <c r="S362" s="13">
        <v>358</v>
      </c>
      <c r="T362" s="13" t="s">
        <v>3261</v>
      </c>
      <c r="U362" s="14" t="s">
        <v>1550</v>
      </c>
      <c r="V362" s="14" t="s">
        <v>1550</v>
      </c>
      <c r="W362" s="14" t="s">
        <v>1215</v>
      </c>
      <c r="X362" s="14" t="s">
        <v>115</v>
      </c>
      <c r="Y362" s="14" t="s">
        <v>6268</v>
      </c>
      <c r="Z362" s="13">
        <v>46.6</v>
      </c>
      <c r="AA362" s="28" t="s">
        <v>5852</v>
      </c>
      <c r="AB362" s="28" t="s">
        <v>5844</v>
      </c>
      <c r="AC362" s="31">
        <f>VLOOKUP(T362,[1]PWK!D$5:L$840,9,0)</f>
        <v>48.8</v>
      </c>
      <c r="AD362" s="32">
        <f t="shared" si="20"/>
        <v>2.2</v>
      </c>
    </row>
    <row r="363" spans="1:30">
      <c r="A363" s="13">
        <v>359</v>
      </c>
      <c r="B363" s="13" t="s">
        <v>2312</v>
      </c>
      <c r="C363" s="14" t="s">
        <v>2313</v>
      </c>
      <c r="D363" s="15" t="s">
        <v>9207</v>
      </c>
      <c r="E363" s="13">
        <v>61.6</v>
      </c>
      <c r="F363" s="16" t="s">
        <v>9152</v>
      </c>
      <c r="G363" s="11"/>
      <c r="H363" s="2">
        <v>59.3</v>
      </c>
      <c r="I363" s="2">
        <f t="shared" si="21"/>
        <v>-2.3</v>
      </c>
      <c r="J363" s="1" t="b">
        <f t="shared" si="22"/>
        <v>1</v>
      </c>
      <c r="K363" s="1" t="b">
        <f t="shared" si="23"/>
        <v>0</v>
      </c>
      <c r="S363" s="13">
        <v>359</v>
      </c>
      <c r="T363" s="13" t="s">
        <v>2740</v>
      </c>
      <c r="U363" s="14" t="s">
        <v>2741</v>
      </c>
      <c r="V363" s="14" t="s">
        <v>2743</v>
      </c>
      <c r="W363" s="14" t="s">
        <v>1215</v>
      </c>
      <c r="X363" s="14" t="s">
        <v>115</v>
      </c>
      <c r="Y363" s="14" t="s">
        <v>6269</v>
      </c>
      <c r="Z363" s="13">
        <v>44.8</v>
      </c>
      <c r="AA363" s="28" t="s">
        <v>5852</v>
      </c>
      <c r="AB363" s="28" t="s">
        <v>5844</v>
      </c>
      <c r="AC363" s="31">
        <f>VLOOKUP(T363,[1]PWK!D$5:L$840,9,0)</f>
        <v>44.8</v>
      </c>
      <c r="AD363" s="32">
        <f t="shared" si="20"/>
        <v>0</v>
      </c>
    </row>
    <row r="364" spans="1:30">
      <c r="A364" s="13">
        <v>360</v>
      </c>
      <c r="B364" s="13" t="s">
        <v>2325</v>
      </c>
      <c r="C364" s="14" t="s">
        <v>2326</v>
      </c>
      <c r="D364" s="15" t="s">
        <v>5932</v>
      </c>
      <c r="E364" s="13">
        <v>37.7</v>
      </c>
      <c r="F364" s="16" t="s">
        <v>9152</v>
      </c>
      <c r="G364" s="11"/>
      <c r="H364" s="2">
        <v>40.3</v>
      </c>
      <c r="I364" s="2">
        <f t="shared" si="21"/>
        <v>2.59999999999999</v>
      </c>
      <c r="J364" s="1" t="b">
        <f t="shared" si="22"/>
        <v>0</v>
      </c>
      <c r="K364" s="1" t="b">
        <f t="shared" si="23"/>
        <v>1</v>
      </c>
      <c r="S364" s="13">
        <v>360</v>
      </c>
      <c r="T364" s="13" t="s">
        <v>3778</v>
      </c>
      <c r="U364" s="14" t="s">
        <v>3779</v>
      </c>
      <c r="V364" s="14" t="s">
        <v>2743</v>
      </c>
      <c r="W364" s="14" t="s">
        <v>1215</v>
      </c>
      <c r="X364" s="14" t="s">
        <v>115</v>
      </c>
      <c r="Y364" s="14" t="s">
        <v>6270</v>
      </c>
      <c r="Z364" s="13">
        <v>44</v>
      </c>
      <c r="AA364" s="28" t="s">
        <v>5852</v>
      </c>
      <c r="AB364" s="28" t="s">
        <v>5844</v>
      </c>
      <c r="AC364" s="31">
        <f>VLOOKUP(T364,[1]PWK!D$5:L$840,9,0)</f>
        <v>43.9</v>
      </c>
      <c r="AD364" s="32">
        <f t="shared" si="20"/>
        <v>-0.100000000000001</v>
      </c>
    </row>
    <row r="365" spans="1:30">
      <c r="A365" s="13">
        <v>361</v>
      </c>
      <c r="B365" s="13" t="s">
        <v>2332</v>
      </c>
      <c r="C365" s="14" t="s">
        <v>2333</v>
      </c>
      <c r="D365" s="15" t="s">
        <v>6626</v>
      </c>
      <c r="E365" s="13">
        <v>67.6</v>
      </c>
      <c r="F365" s="16" t="s">
        <v>9152</v>
      </c>
      <c r="G365" s="11"/>
      <c r="H365" s="2">
        <v>67.6</v>
      </c>
      <c r="I365" s="2">
        <f t="shared" si="21"/>
        <v>0</v>
      </c>
      <c r="J365" s="1" t="b">
        <f t="shared" si="22"/>
        <v>1</v>
      </c>
      <c r="K365" s="1" t="b">
        <f t="shared" si="23"/>
        <v>1</v>
      </c>
      <c r="S365" s="13">
        <v>361</v>
      </c>
      <c r="T365" s="13" t="s">
        <v>1382</v>
      </c>
      <c r="U365" s="14" t="s">
        <v>1384</v>
      </c>
      <c r="V365" s="14" t="s">
        <v>1384</v>
      </c>
      <c r="W365" s="14" t="s">
        <v>1215</v>
      </c>
      <c r="X365" s="14" t="s">
        <v>115</v>
      </c>
      <c r="Y365" s="14" t="s">
        <v>6272</v>
      </c>
      <c r="Z365" s="13">
        <v>41.3</v>
      </c>
      <c r="AA365" s="28" t="s">
        <v>5852</v>
      </c>
      <c r="AB365" s="28" t="s">
        <v>5844</v>
      </c>
      <c r="AC365" s="31">
        <f>VLOOKUP(T365,[1]PWK!D$5:L$840,9,0)</f>
        <v>41.3</v>
      </c>
      <c r="AD365" s="32">
        <f t="shared" si="20"/>
        <v>0</v>
      </c>
    </row>
    <row r="366" spans="1:30">
      <c r="A366" s="13">
        <v>362</v>
      </c>
      <c r="B366" s="13" t="s">
        <v>2343</v>
      </c>
      <c r="C366" s="14" t="s">
        <v>2344</v>
      </c>
      <c r="D366" s="15" t="s">
        <v>6333</v>
      </c>
      <c r="E366" s="13">
        <v>27.6</v>
      </c>
      <c r="F366" s="16" t="s">
        <v>9152</v>
      </c>
      <c r="G366" s="11"/>
      <c r="H366" s="2">
        <v>27.6</v>
      </c>
      <c r="I366" s="2">
        <f t="shared" si="21"/>
        <v>0</v>
      </c>
      <c r="J366" s="1" t="b">
        <f t="shared" si="22"/>
        <v>1</v>
      </c>
      <c r="K366" s="1" t="b">
        <f t="shared" si="23"/>
        <v>1</v>
      </c>
      <c r="S366" s="13">
        <v>362</v>
      </c>
      <c r="T366" s="13" t="s">
        <v>3438</v>
      </c>
      <c r="U366" s="14" t="s">
        <v>1732</v>
      </c>
      <c r="V366" s="14" t="s">
        <v>1732</v>
      </c>
      <c r="W366" s="14" t="s">
        <v>1215</v>
      </c>
      <c r="X366" s="14" t="s">
        <v>115</v>
      </c>
      <c r="Y366" s="14" t="s">
        <v>6273</v>
      </c>
      <c r="Z366" s="13">
        <v>52.1</v>
      </c>
      <c r="AA366" s="28" t="s">
        <v>5852</v>
      </c>
      <c r="AB366" s="28" t="s">
        <v>5844</v>
      </c>
      <c r="AC366" s="31">
        <f>VLOOKUP(T366,[1]PWK!D$5:L$840,9,0)</f>
        <v>52.1</v>
      </c>
      <c r="AD366" s="32">
        <f t="shared" si="20"/>
        <v>0</v>
      </c>
    </row>
    <row r="367" spans="1:30">
      <c r="A367" s="13">
        <v>363</v>
      </c>
      <c r="B367" s="13" t="s">
        <v>2338</v>
      </c>
      <c r="C367" s="14" t="s">
        <v>2339</v>
      </c>
      <c r="D367" s="15" t="s">
        <v>9208</v>
      </c>
      <c r="E367" s="13">
        <v>53.4</v>
      </c>
      <c r="F367" s="16" t="s">
        <v>9152</v>
      </c>
      <c r="G367" s="11"/>
      <c r="H367" s="2">
        <v>53.4</v>
      </c>
      <c r="I367" s="2">
        <f t="shared" si="21"/>
        <v>0</v>
      </c>
      <c r="J367" s="1" t="b">
        <f t="shared" si="22"/>
        <v>1</v>
      </c>
      <c r="K367" s="1" t="b">
        <f t="shared" si="23"/>
        <v>1</v>
      </c>
      <c r="S367" s="13">
        <v>363</v>
      </c>
      <c r="T367" s="13" t="s">
        <v>5782</v>
      </c>
      <c r="U367" s="14" t="s">
        <v>5783</v>
      </c>
      <c r="V367" s="14" t="s">
        <v>1732</v>
      </c>
      <c r="W367" s="14" t="s">
        <v>1215</v>
      </c>
      <c r="X367" s="14" t="s">
        <v>115</v>
      </c>
      <c r="Y367" s="14" t="s">
        <v>6274</v>
      </c>
      <c r="Z367" s="13">
        <v>53.4</v>
      </c>
      <c r="AA367" s="28" t="s">
        <v>5852</v>
      </c>
      <c r="AB367" s="28" t="s">
        <v>5844</v>
      </c>
      <c r="AC367" s="31">
        <f>VLOOKUP(T367,[1]PWK!D$5:L$840,9,0)</f>
        <v>53.5</v>
      </c>
      <c r="AD367" s="32">
        <f t="shared" si="20"/>
        <v>0.100000000000001</v>
      </c>
    </row>
    <row r="368" spans="1:30">
      <c r="A368" s="13">
        <v>364</v>
      </c>
      <c r="B368" s="13" t="s">
        <v>2349</v>
      </c>
      <c r="C368" s="14" t="s">
        <v>2350</v>
      </c>
      <c r="D368" s="15" t="s">
        <v>6175</v>
      </c>
      <c r="E368" s="13">
        <v>25.9</v>
      </c>
      <c r="F368" s="16" t="s">
        <v>9152</v>
      </c>
      <c r="G368" s="11"/>
      <c r="H368" s="2">
        <v>25.9</v>
      </c>
      <c r="I368" s="2">
        <f t="shared" si="21"/>
        <v>0</v>
      </c>
      <c r="J368" s="1" t="b">
        <f t="shared" si="22"/>
        <v>1</v>
      </c>
      <c r="K368" s="1" t="b">
        <f t="shared" si="23"/>
        <v>1</v>
      </c>
      <c r="S368" s="13">
        <v>364</v>
      </c>
      <c r="T368" s="13" t="s">
        <v>3401</v>
      </c>
      <c r="U368" s="14" t="s">
        <v>3402</v>
      </c>
      <c r="V368" s="14" t="s">
        <v>3404</v>
      </c>
      <c r="W368" s="14" t="s">
        <v>1215</v>
      </c>
      <c r="X368" s="14" t="s">
        <v>115</v>
      </c>
      <c r="Y368" s="14" t="s">
        <v>6275</v>
      </c>
      <c r="Z368" s="13">
        <v>50.6</v>
      </c>
      <c r="AA368" s="28" t="s">
        <v>5852</v>
      </c>
      <c r="AB368" s="28" t="s">
        <v>5844</v>
      </c>
      <c r="AC368" s="31">
        <f>VLOOKUP(T368,[1]PWK!D$5:L$840,9,0)</f>
        <v>50.6</v>
      </c>
      <c r="AD368" s="32">
        <f t="shared" si="20"/>
        <v>0</v>
      </c>
    </row>
    <row r="369" spans="1:30">
      <c r="A369" s="13">
        <v>365</v>
      </c>
      <c r="B369" s="13" t="s">
        <v>2355</v>
      </c>
      <c r="C369" s="14" t="s">
        <v>2356</v>
      </c>
      <c r="D369" s="15" t="s">
        <v>6306</v>
      </c>
      <c r="E369" s="13">
        <v>34.4</v>
      </c>
      <c r="F369" s="16" t="s">
        <v>9152</v>
      </c>
      <c r="G369" s="11"/>
      <c r="H369" s="2">
        <v>34.4</v>
      </c>
      <c r="I369" s="2">
        <f t="shared" si="21"/>
        <v>0</v>
      </c>
      <c r="J369" s="1" t="b">
        <f t="shared" si="22"/>
        <v>1</v>
      </c>
      <c r="K369" s="1" t="b">
        <f t="shared" si="23"/>
        <v>1</v>
      </c>
      <c r="S369" s="13">
        <v>365</v>
      </c>
      <c r="T369" s="13" t="s">
        <v>1210</v>
      </c>
      <c r="U369" s="14" t="s">
        <v>1212</v>
      </c>
      <c r="V369" s="14" t="s">
        <v>1214</v>
      </c>
      <c r="W369" s="14" t="s">
        <v>1215</v>
      </c>
      <c r="X369" s="14" t="s">
        <v>115</v>
      </c>
      <c r="Y369" s="14" t="s">
        <v>6276</v>
      </c>
      <c r="Z369" s="13">
        <v>52.5</v>
      </c>
      <c r="AA369" s="28" t="s">
        <v>5852</v>
      </c>
      <c r="AB369" s="28" t="s">
        <v>5844</v>
      </c>
      <c r="AC369" s="31">
        <f>VLOOKUP(T369,[1]PWK!D$5:L$840,9,0)</f>
        <v>52.4</v>
      </c>
      <c r="AD369" s="32">
        <f t="shared" si="20"/>
        <v>-0.100000000000001</v>
      </c>
    </row>
    <row r="370" spans="1:30">
      <c r="A370" s="13">
        <v>366</v>
      </c>
      <c r="B370" s="13" t="s">
        <v>2361</v>
      </c>
      <c r="C370" s="14" t="s">
        <v>1200</v>
      </c>
      <c r="D370" s="15" t="s">
        <v>6606</v>
      </c>
      <c r="E370" s="13">
        <v>65</v>
      </c>
      <c r="F370" s="16" t="s">
        <v>9152</v>
      </c>
      <c r="G370" s="11"/>
      <c r="H370" s="2">
        <v>65</v>
      </c>
      <c r="I370" s="2">
        <f t="shared" si="21"/>
        <v>0</v>
      </c>
      <c r="J370" s="1" t="b">
        <f t="shared" si="22"/>
        <v>1</v>
      </c>
      <c r="K370" s="1" t="b">
        <f t="shared" si="23"/>
        <v>1</v>
      </c>
      <c r="S370" s="13">
        <v>366</v>
      </c>
      <c r="T370" s="13" t="s">
        <v>2612</v>
      </c>
      <c r="U370" s="14" t="s">
        <v>2613</v>
      </c>
      <c r="V370" s="14" t="s">
        <v>1214</v>
      </c>
      <c r="W370" s="14" t="s">
        <v>1215</v>
      </c>
      <c r="X370" s="14" t="s">
        <v>115</v>
      </c>
      <c r="Y370" s="14" t="s">
        <v>6277</v>
      </c>
      <c r="Z370" s="13">
        <v>50.6</v>
      </c>
      <c r="AA370" s="28" t="s">
        <v>5852</v>
      </c>
      <c r="AB370" s="28" t="s">
        <v>5844</v>
      </c>
      <c r="AC370" s="31">
        <f>VLOOKUP(T370,[1]PWK!D$5:L$840,9,0)</f>
        <v>51.8</v>
      </c>
      <c r="AD370" s="32">
        <f t="shared" si="20"/>
        <v>1.2</v>
      </c>
    </row>
    <row r="371" spans="1:30">
      <c r="A371" s="13">
        <v>367</v>
      </c>
      <c r="B371" s="13" t="s">
        <v>2366</v>
      </c>
      <c r="C371" s="14" t="s">
        <v>2367</v>
      </c>
      <c r="D371" s="15" t="s">
        <v>5897</v>
      </c>
      <c r="E371" s="13">
        <v>59</v>
      </c>
      <c r="F371" s="16" t="s">
        <v>9152</v>
      </c>
      <c r="G371" s="11"/>
      <c r="H371" s="2">
        <v>57.5</v>
      </c>
      <c r="I371" s="2">
        <f t="shared" si="21"/>
        <v>-1.5</v>
      </c>
      <c r="J371" s="1" t="b">
        <f t="shared" si="22"/>
        <v>1</v>
      </c>
      <c r="K371" s="1" t="b">
        <f t="shared" si="23"/>
        <v>0</v>
      </c>
      <c r="S371" s="13">
        <v>367</v>
      </c>
      <c r="T371" s="13" t="s">
        <v>1440</v>
      </c>
      <c r="U371" s="14" t="s">
        <v>1441</v>
      </c>
      <c r="V371" s="14" t="s">
        <v>6278</v>
      </c>
      <c r="W371" s="14" t="s">
        <v>1405</v>
      </c>
      <c r="X371" s="14" t="s">
        <v>115</v>
      </c>
      <c r="Y371" s="14" t="s">
        <v>6279</v>
      </c>
      <c r="Z371" s="13">
        <v>55.6</v>
      </c>
      <c r="AA371" s="28" t="s">
        <v>6122</v>
      </c>
      <c r="AB371" s="28" t="s">
        <v>5844</v>
      </c>
      <c r="AC371" s="31">
        <f>VLOOKUP(T371,[1]PWK!D$5:L$840,9,0)</f>
        <v>56.4</v>
      </c>
      <c r="AD371" s="32">
        <f t="shared" si="20"/>
        <v>0.799999999999997</v>
      </c>
    </row>
    <row r="372" spans="1:30">
      <c r="A372" s="13">
        <v>368</v>
      </c>
      <c r="B372" s="13" t="s">
        <v>2371</v>
      </c>
      <c r="C372" s="14" t="s">
        <v>2373</v>
      </c>
      <c r="D372" s="15" t="s">
        <v>6804</v>
      </c>
      <c r="E372" s="13">
        <v>62</v>
      </c>
      <c r="F372" s="16" t="s">
        <v>9152</v>
      </c>
      <c r="G372" s="11"/>
      <c r="H372" s="2">
        <v>62</v>
      </c>
      <c r="I372" s="2">
        <f t="shared" si="21"/>
        <v>0</v>
      </c>
      <c r="J372" s="1" t="b">
        <f t="shared" si="22"/>
        <v>1</v>
      </c>
      <c r="K372" s="1" t="b">
        <f t="shared" si="23"/>
        <v>1</v>
      </c>
      <c r="S372" s="13">
        <v>368</v>
      </c>
      <c r="T372" s="13" t="s">
        <v>3420</v>
      </c>
      <c r="U372" s="14" t="s">
        <v>3421</v>
      </c>
      <c r="V372" s="14" t="s">
        <v>6278</v>
      </c>
      <c r="W372" s="14" t="s">
        <v>1405</v>
      </c>
      <c r="X372" s="14" t="s">
        <v>115</v>
      </c>
      <c r="Y372" s="14" t="s">
        <v>6280</v>
      </c>
      <c r="Z372" s="13">
        <v>55.9</v>
      </c>
      <c r="AA372" s="28" t="s">
        <v>6122</v>
      </c>
      <c r="AB372" s="28" t="s">
        <v>5844</v>
      </c>
      <c r="AC372" s="31">
        <f>VLOOKUP(T372,[1]PWK!D$5:L$840,9,0)</f>
        <v>56.7</v>
      </c>
      <c r="AD372" s="32">
        <f t="shared" si="20"/>
        <v>0.800000000000004</v>
      </c>
    </row>
    <row r="373" spans="1:30">
      <c r="A373" s="13">
        <v>369</v>
      </c>
      <c r="B373" s="13" t="s">
        <v>2378</v>
      </c>
      <c r="C373" s="14" t="s">
        <v>2379</v>
      </c>
      <c r="D373" s="15" t="s">
        <v>6084</v>
      </c>
      <c r="E373" s="13">
        <v>12.2</v>
      </c>
      <c r="F373" s="16" t="s">
        <v>9152</v>
      </c>
      <c r="G373" s="11"/>
      <c r="H373" s="2">
        <v>12.2</v>
      </c>
      <c r="I373" s="2">
        <f t="shared" si="21"/>
        <v>0</v>
      </c>
      <c r="J373" s="1" t="b">
        <f t="shared" si="22"/>
        <v>1</v>
      </c>
      <c r="K373" s="1" t="b">
        <f t="shared" si="23"/>
        <v>1</v>
      </c>
      <c r="S373" s="13">
        <v>369</v>
      </c>
      <c r="T373" s="13" t="s">
        <v>3005</v>
      </c>
      <c r="U373" s="14" t="s">
        <v>3006</v>
      </c>
      <c r="V373" s="14" t="s">
        <v>3006</v>
      </c>
      <c r="W373" s="14" t="s">
        <v>1350</v>
      </c>
      <c r="X373" s="14" t="s">
        <v>115</v>
      </c>
      <c r="Y373" s="14" t="s">
        <v>6281</v>
      </c>
      <c r="Z373" s="13">
        <v>39.6</v>
      </c>
      <c r="AA373" s="28" t="s">
        <v>5852</v>
      </c>
      <c r="AB373" s="28" t="s">
        <v>5844</v>
      </c>
      <c r="AC373" s="31">
        <f>VLOOKUP(T373,[1]PWK!D$5:L$840,9,0)</f>
        <v>39.6</v>
      </c>
      <c r="AD373" s="32">
        <f t="shared" si="20"/>
        <v>0</v>
      </c>
    </row>
    <row r="374" spans="1:30">
      <c r="A374" s="13">
        <v>370</v>
      </c>
      <c r="B374" s="13" t="s">
        <v>2384</v>
      </c>
      <c r="C374" s="14" t="s">
        <v>2385</v>
      </c>
      <c r="D374" s="15" t="s">
        <v>6612</v>
      </c>
      <c r="E374" s="13">
        <v>67.1</v>
      </c>
      <c r="F374" s="16" t="s">
        <v>9152</v>
      </c>
      <c r="G374" s="11"/>
      <c r="H374" s="2">
        <v>67.1</v>
      </c>
      <c r="I374" s="2">
        <f t="shared" si="21"/>
        <v>0</v>
      </c>
      <c r="J374" s="1" t="b">
        <f t="shared" si="22"/>
        <v>1</v>
      </c>
      <c r="K374" s="1" t="b">
        <f t="shared" si="23"/>
        <v>1</v>
      </c>
      <c r="S374" s="13">
        <v>370</v>
      </c>
      <c r="T374" s="13" t="s">
        <v>2247</v>
      </c>
      <c r="U374" s="14" t="s">
        <v>2248</v>
      </c>
      <c r="V374" s="14" t="s">
        <v>2250</v>
      </c>
      <c r="W374" s="14" t="s">
        <v>1350</v>
      </c>
      <c r="X374" s="14" t="s">
        <v>115</v>
      </c>
      <c r="Y374" s="14" t="s">
        <v>6282</v>
      </c>
      <c r="Z374" s="13">
        <v>36.4</v>
      </c>
      <c r="AA374" s="28" t="s">
        <v>5852</v>
      </c>
      <c r="AB374" s="28" t="s">
        <v>5844</v>
      </c>
      <c r="AC374" s="31">
        <f>VLOOKUP(T374,[1]PWK!D$5:L$840,9,0)</f>
        <v>36.4</v>
      </c>
      <c r="AD374" s="32">
        <f t="shared" si="20"/>
        <v>0</v>
      </c>
    </row>
    <row r="375" spans="1:30">
      <c r="A375" s="13">
        <v>371</v>
      </c>
      <c r="B375" s="13" t="s">
        <v>2390</v>
      </c>
      <c r="C375" s="14" t="s">
        <v>2391</v>
      </c>
      <c r="D375" s="15" t="s">
        <v>6835</v>
      </c>
      <c r="E375" s="13">
        <v>59.3</v>
      </c>
      <c r="F375" s="16" t="s">
        <v>9152</v>
      </c>
      <c r="G375" s="11"/>
      <c r="H375" s="2">
        <v>58.8</v>
      </c>
      <c r="I375" s="2">
        <f t="shared" si="21"/>
        <v>-0.5</v>
      </c>
      <c r="J375" s="1" t="b">
        <f t="shared" si="22"/>
        <v>1</v>
      </c>
      <c r="K375" s="1" t="b">
        <f t="shared" si="23"/>
        <v>0</v>
      </c>
      <c r="S375" s="13">
        <v>371</v>
      </c>
      <c r="T375" s="13" t="s">
        <v>1347</v>
      </c>
      <c r="U375" s="14" t="s">
        <v>1348</v>
      </c>
      <c r="V375" s="14" t="s">
        <v>1350</v>
      </c>
      <c r="W375" s="14" t="s">
        <v>1350</v>
      </c>
      <c r="X375" s="14" t="s">
        <v>115</v>
      </c>
      <c r="Y375" s="14" t="s">
        <v>6283</v>
      </c>
      <c r="Z375" s="13">
        <v>35.6</v>
      </c>
      <c r="AA375" s="28" t="s">
        <v>5852</v>
      </c>
      <c r="AB375" s="28" t="s">
        <v>5844</v>
      </c>
      <c r="AC375" s="31">
        <f>VLOOKUP(T375,[1]PWK!D$5:L$840,9,0)</f>
        <v>35.6</v>
      </c>
      <c r="AD375" s="32">
        <f t="shared" si="20"/>
        <v>0</v>
      </c>
    </row>
    <row r="376" spans="1:30">
      <c r="A376" s="13">
        <v>372</v>
      </c>
      <c r="B376" s="13" t="s">
        <v>2402</v>
      </c>
      <c r="C376" s="14" t="s">
        <v>2403</v>
      </c>
      <c r="D376" s="15" t="s">
        <v>6009</v>
      </c>
      <c r="E376" s="13">
        <v>60.7</v>
      </c>
      <c r="F376" s="16" t="s">
        <v>9152</v>
      </c>
      <c r="G376" s="11"/>
      <c r="H376" s="2">
        <v>60.7</v>
      </c>
      <c r="I376" s="2">
        <f t="shared" si="21"/>
        <v>0</v>
      </c>
      <c r="J376" s="1" t="b">
        <f t="shared" si="22"/>
        <v>1</v>
      </c>
      <c r="K376" s="1" t="b">
        <f t="shared" si="23"/>
        <v>1</v>
      </c>
      <c r="S376" s="13">
        <v>372</v>
      </c>
      <c r="T376" s="13" t="s">
        <v>3600</v>
      </c>
      <c r="U376" s="14" t="s">
        <v>3601</v>
      </c>
      <c r="V376" s="14" t="s">
        <v>1350</v>
      </c>
      <c r="W376" s="14" t="s">
        <v>1350</v>
      </c>
      <c r="X376" s="14" t="s">
        <v>115</v>
      </c>
      <c r="Y376" s="14" t="s">
        <v>6284</v>
      </c>
      <c r="Z376" s="13">
        <v>35.6</v>
      </c>
      <c r="AA376" s="28" t="s">
        <v>5852</v>
      </c>
      <c r="AB376" s="28" t="s">
        <v>5844</v>
      </c>
      <c r="AC376" s="31">
        <f>VLOOKUP(T376,[1]PWK!D$5:L$840,9,0)</f>
        <v>35.6</v>
      </c>
      <c r="AD376" s="32">
        <f t="shared" si="20"/>
        <v>0</v>
      </c>
    </row>
    <row r="377" spans="1:30">
      <c r="A377" s="13">
        <v>373</v>
      </c>
      <c r="B377" s="13" t="s">
        <v>2408</v>
      </c>
      <c r="C377" s="14" t="s">
        <v>2409</v>
      </c>
      <c r="D377" s="15" t="s">
        <v>6384</v>
      </c>
      <c r="E377" s="13">
        <v>1.9</v>
      </c>
      <c r="F377" s="16" t="s">
        <v>9152</v>
      </c>
      <c r="G377" s="11"/>
      <c r="H377" s="2">
        <v>6</v>
      </c>
      <c r="I377" s="2">
        <f t="shared" si="21"/>
        <v>4.1</v>
      </c>
      <c r="J377" s="1" t="b">
        <f t="shared" si="22"/>
        <v>0</v>
      </c>
      <c r="K377" s="1" t="b">
        <f t="shared" si="23"/>
        <v>1</v>
      </c>
      <c r="S377" s="13">
        <v>373</v>
      </c>
      <c r="T377" s="13" t="s">
        <v>2227</v>
      </c>
      <c r="U377" s="14" t="s">
        <v>2229</v>
      </c>
      <c r="V377" s="14" t="s">
        <v>2231</v>
      </c>
      <c r="W377" s="14" t="s">
        <v>2229</v>
      </c>
      <c r="X377" s="14" t="s">
        <v>115</v>
      </c>
      <c r="Y377" s="14" t="s">
        <v>6285</v>
      </c>
      <c r="Z377" s="13">
        <v>32</v>
      </c>
      <c r="AA377" s="28" t="s">
        <v>6122</v>
      </c>
      <c r="AB377" s="28" t="s">
        <v>5844</v>
      </c>
      <c r="AC377" s="31">
        <f>VLOOKUP(T377,[1]PWK!D$5:L$840,9,0)</f>
        <v>31.9</v>
      </c>
      <c r="AD377" s="32">
        <f t="shared" si="20"/>
        <v>-0.100000000000001</v>
      </c>
    </row>
    <row r="378" spans="1:30">
      <c r="A378" s="13">
        <v>374</v>
      </c>
      <c r="B378" s="13" t="s">
        <v>2415</v>
      </c>
      <c r="C378" s="14" t="s">
        <v>2416</v>
      </c>
      <c r="D378" s="15" t="s">
        <v>6058</v>
      </c>
      <c r="E378" s="13">
        <v>23.6</v>
      </c>
      <c r="F378" s="16" t="s">
        <v>9152</v>
      </c>
      <c r="G378" s="11"/>
      <c r="H378" s="2">
        <v>23.6</v>
      </c>
      <c r="I378" s="2">
        <f t="shared" si="21"/>
        <v>0</v>
      </c>
      <c r="J378" s="1" t="b">
        <f t="shared" si="22"/>
        <v>1</v>
      </c>
      <c r="K378" s="1" t="b">
        <f t="shared" si="23"/>
        <v>1</v>
      </c>
      <c r="S378" s="13">
        <v>374</v>
      </c>
      <c r="T378" s="13" t="s">
        <v>2544</v>
      </c>
      <c r="U378" s="14" t="s">
        <v>2545</v>
      </c>
      <c r="V378" s="14" t="s">
        <v>6286</v>
      </c>
      <c r="W378" s="14" t="s">
        <v>2229</v>
      </c>
      <c r="X378" s="14" t="s">
        <v>115</v>
      </c>
      <c r="Y378" s="14" t="s">
        <v>6287</v>
      </c>
      <c r="Z378" s="13">
        <v>28.5</v>
      </c>
      <c r="AA378" s="28" t="s">
        <v>6122</v>
      </c>
      <c r="AB378" s="28" t="s">
        <v>5844</v>
      </c>
      <c r="AC378" s="31">
        <f>VLOOKUP(T378,[1]PWK!D$5:L$840,9,0)</f>
        <v>28.5</v>
      </c>
      <c r="AD378" s="32">
        <f t="shared" si="20"/>
        <v>0</v>
      </c>
    </row>
    <row r="379" spans="1:30">
      <c r="A379" s="13">
        <v>375</v>
      </c>
      <c r="B379" s="13" t="s">
        <v>2421</v>
      </c>
      <c r="C379" s="14" t="s">
        <v>509</v>
      </c>
      <c r="D379" s="15" t="s">
        <v>6176</v>
      </c>
      <c r="E379" s="13">
        <v>22.9</v>
      </c>
      <c r="F379" s="16" t="s">
        <v>9152</v>
      </c>
      <c r="G379" s="11"/>
      <c r="H379" s="2">
        <v>22.9</v>
      </c>
      <c r="I379" s="2">
        <f t="shared" si="21"/>
        <v>0</v>
      </c>
      <c r="J379" s="1" t="b">
        <f t="shared" si="22"/>
        <v>1</v>
      </c>
      <c r="K379" s="1" t="b">
        <f t="shared" si="23"/>
        <v>1</v>
      </c>
      <c r="S379" s="13">
        <v>375</v>
      </c>
      <c r="T379" s="13" t="s">
        <v>3273</v>
      </c>
      <c r="U379" s="14" t="s">
        <v>3274</v>
      </c>
      <c r="V379" s="14" t="s">
        <v>6288</v>
      </c>
      <c r="W379" s="14" t="s">
        <v>2229</v>
      </c>
      <c r="X379" s="14" t="s">
        <v>115</v>
      </c>
      <c r="Y379" s="14" t="s">
        <v>6289</v>
      </c>
      <c r="Z379" s="13">
        <v>28.4</v>
      </c>
      <c r="AA379" s="28" t="s">
        <v>6122</v>
      </c>
      <c r="AB379" s="28" t="s">
        <v>5844</v>
      </c>
      <c r="AC379" s="31">
        <f>VLOOKUP(T379,[1]PWK!D$5:L$840,9,0)</f>
        <v>28.4</v>
      </c>
      <c r="AD379" s="32">
        <f t="shared" si="20"/>
        <v>0</v>
      </c>
    </row>
    <row r="380" spans="1:30">
      <c r="A380" s="13">
        <v>376</v>
      </c>
      <c r="B380" s="13" t="s">
        <v>2432</v>
      </c>
      <c r="C380" s="14" t="s">
        <v>2433</v>
      </c>
      <c r="D380" s="15" t="s">
        <v>6502</v>
      </c>
      <c r="E380" s="13">
        <v>71.1</v>
      </c>
      <c r="F380" s="16" t="s">
        <v>9152</v>
      </c>
      <c r="G380" s="11"/>
      <c r="H380" s="2">
        <v>70.4</v>
      </c>
      <c r="I380" s="2">
        <f t="shared" si="21"/>
        <v>-0.699999999999989</v>
      </c>
      <c r="J380" s="1" t="b">
        <f t="shared" si="22"/>
        <v>1</v>
      </c>
      <c r="K380" s="1" t="b">
        <f t="shared" si="23"/>
        <v>0</v>
      </c>
      <c r="S380" s="13">
        <v>376</v>
      </c>
      <c r="T380" s="13" t="s">
        <v>1540</v>
      </c>
      <c r="U380" s="14" t="s">
        <v>6290</v>
      </c>
      <c r="V380" s="14" t="s">
        <v>290</v>
      </c>
      <c r="W380" s="14" t="s">
        <v>2229</v>
      </c>
      <c r="X380" s="14" t="s">
        <v>115</v>
      </c>
      <c r="Y380" s="14" t="s">
        <v>6291</v>
      </c>
      <c r="Z380" s="13">
        <v>31.4</v>
      </c>
      <c r="AA380" s="28" t="s">
        <v>9206</v>
      </c>
      <c r="AB380" s="28"/>
      <c r="AC380" s="31">
        <f>VLOOKUP(T380,[1]PWK!D$5:L$840,9,0)</f>
        <v>31.3</v>
      </c>
      <c r="AD380" s="32">
        <f t="shared" si="20"/>
        <v>-0.0999999999999979</v>
      </c>
    </row>
    <row r="381" spans="1:30">
      <c r="A381" s="13">
        <v>377</v>
      </c>
      <c r="B381" s="13" t="s">
        <v>2426</v>
      </c>
      <c r="C381" s="14" t="s">
        <v>2427</v>
      </c>
      <c r="D381" s="15" t="s">
        <v>6766</v>
      </c>
      <c r="E381" s="13">
        <v>62</v>
      </c>
      <c r="F381" s="16" t="s">
        <v>9152</v>
      </c>
      <c r="G381" s="11"/>
      <c r="H381" s="2">
        <v>62</v>
      </c>
      <c r="I381" s="2">
        <f t="shared" si="21"/>
        <v>0</v>
      </c>
      <c r="J381" s="1" t="b">
        <f t="shared" si="22"/>
        <v>1</v>
      </c>
      <c r="K381" s="1" t="b">
        <f t="shared" si="23"/>
        <v>1</v>
      </c>
      <c r="S381" s="13">
        <v>377</v>
      </c>
      <c r="T381" s="13" t="s">
        <v>2999</v>
      </c>
      <c r="U381" s="14" t="s">
        <v>3000</v>
      </c>
      <c r="V381" s="14" t="s">
        <v>290</v>
      </c>
      <c r="W381" s="14" t="s">
        <v>2229</v>
      </c>
      <c r="X381" s="14" t="s">
        <v>115</v>
      </c>
      <c r="Y381" s="14" t="s">
        <v>6293</v>
      </c>
      <c r="Z381" s="13">
        <v>35.2</v>
      </c>
      <c r="AA381" s="28" t="s">
        <v>6122</v>
      </c>
      <c r="AB381" s="28" t="s">
        <v>5844</v>
      </c>
      <c r="AC381" s="31">
        <f>VLOOKUP(T381,[1]PWK!D$5:L$840,9,0)</f>
        <v>35.5</v>
      </c>
      <c r="AD381" s="32">
        <f t="shared" si="20"/>
        <v>0.299999999999997</v>
      </c>
    </row>
    <row r="382" spans="1:30">
      <c r="A382" s="17">
        <v>378</v>
      </c>
      <c r="B382" s="13" t="s">
        <v>2446</v>
      </c>
      <c r="C382" s="14" t="s">
        <v>2447</v>
      </c>
      <c r="D382" s="15" t="s">
        <v>6819</v>
      </c>
      <c r="E382" s="13">
        <v>65</v>
      </c>
      <c r="F382" s="16" t="s">
        <v>9152</v>
      </c>
      <c r="G382" s="11"/>
      <c r="H382" s="2">
        <v>65</v>
      </c>
      <c r="I382" s="2">
        <f t="shared" si="21"/>
        <v>0</v>
      </c>
      <c r="J382" s="1" t="b">
        <f t="shared" si="22"/>
        <v>1</v>
      </c>
      <c r="K382" s="1" t="b">
        <f t="shared" si="23"/>
        <v>1</v>
      </c>
      <c r="S382" s="13">
        <v>378</v>
      </c>
      <c r="T382" s="13" t="s">
        <v>3797</v>
      </c>
      <c r="U382" s="14" t="s">
        <v>3798</v>
      </c>
      <c r="V382" s="14" t="s">
        <v>290</v>
      </c>
      <c r="W382" s="14" t="s">
        <v>2229</v>
      </c>
      <c r="X382" s="14" t="s">
        <v>115</v>
      </c>
      <c r="Y382" s="14" t="s">
        <v>6294</v>
      </c>
      <c r="Z382" s="13">
        <v>34.3</v>
      </c>
      <c r="AA382" s="28" t="s">
        <v>6122</v>
      </c>
      <c r="AB382" s="28" t="s">
        <v>5844</v>
      </c>
      <c r="AC382" s="31">
        <f>VLOOKUP(T382,[1]PWK!D$5:L$840,9,0)</f>
        <v>34.2</v>
      </c>
      <c r="AD382" s="32">
        <f t="shared" si="20"/>
        <v>-0.0999999999999943</v>
      </c>
    </row>
    <row r="383" spans="1:30">
      <c r="A383" s="13">
        <v>379</v>
      </c>
      <c r="B383" s="13" t="s">
        <v>2439</v>
      </c>
      <c r="C383" s="14" t="s">
        <v>2440</v>
      </c>
      <c r="D383" s="15" t="s">
        <v>6064</v>
      </c>
      <c r="E383" s="13">
        <v>21.9</v>
      </c>
      <c r="F383" s="16" t="s">
        <v>9152</v>
      </c>
      <c r="G383" s="11"/>
      <c r="H383" s="2">
        <v>21.9</v>
      </c>
      <c r="I383" s="2">
        <f t="shared" si="21"/>
        <v>0</v>
      </c>
      <c r="J383" s="1" t="b">
        <f t="shared" si="22"/>
        <v>1</v>
      </c>
      <c r="K383" s="1" t="b">
        <f t="shared" si="23"/>
        <v>1</v>
      </c>
      <c r="S383" s="13">
        <v>379</v>
      </c>
      <c r="T383" s="13" t="s">
        <v>1250</v>
      </c>
      <c r="U383" s="14" t="s">
        <v>1252</v>
      </c>
      <c r="V383" s="14" t="s">
        <v>1252</v>
      </c>
      <c r="W383" s="14" t="s">
        <v>6295</v>
      </c>
      <c r="X383" s="14" t="s">
        <v>115</v>
      </c>
      <c r="Y383" s="14" t="s">
        <v>6296</v>
      </c>
      <c r="Z383" s="13">
        <v>34.5</v>
      </c>
      <c r="AA383" s="28" t="s">
        <v>6122</v>
      </c>
      <c r="AB383" s="28" t="s">
        <v>5844</v>
      </c>
      <c r="AC383" s="31">
        <f>VLOOKUP(T383,[1]PWK!D$5:L$840,9,0)</f>
        <v>34.4</v>
      </c>
      <c r="AD383" s="32">
        <f t="shared" si="20"/>
        <v>-0.100000000000001</v>
      </c>
    </row>
    <row r="384" spans="1:30">
      <c r="A384" s="13">
        <v>380</v>
      </c>
      <c r="B384" s="13" t="s">
        <v>6318</v>
      </c>
      <c r="C384" s="14" t="s">
        <v>6319</v>
      </c>
      <c r="D384" s="15" t="s">
        <v>6320</v>
      </c>
      <c r="E384" s="13">
        <v>31.5</v>
      </c>
      <c r="F384" s="16" t="s">
        <v>9152</v>
      </c>
      <c r="G384" s="11"/>
      <c r="H384" s="2">
        <v>31.5</v>
      </c>
      <c r="I384" s="2">
        <f t="shared" si="21"/>
        <v>0</v>
      </c>
      <c r="J384" s="1" t="b">
        <f t="shared" si="22"/>
        <v>1</v>
      </c>
      <c r="K384" s="1" t="b">
        <f t="shared" si="23"/>
        <v>1</v>
      </c>
      <c r="S384" s="13">
        <v>380</v>
      </c>
      <c r="T384" s="13" t="s">
        <v>1901</v>
      </c>
      <c r="U384" s="14" t="s">
        <v>1903</v>
      </c>
      <c r="V384" s="14" t="s">
        <v>1252</v>
      </c>
      <c r="W384" s="14" t="s">
        <v>6295</v>
      </c>
      <c r="X384" s="14" t="s">
        <v>115</v>
      </c>
      <c r="Y384" s="14" t="s">
        <v>6297</v>
      </c>
      <c r="Z384" s="13">
        <v>33.7</v>
      </c>
      <c r="AA384" s="28" t="s">
        <v>6122</v>
      </c>
      <c r="AB384" s="28" t="s">
        <v>5844</v>
      </c>
      <c r="AC384" s="31">
        <f>VLOOKUP(T384,[1]PWK!D$5:L$840,9,0)</f>
        <v>33.6</v>
      </c>
      <c r="AD384" s="32">
        <f t="shared" si="20"/>
        <v>-0.100000000000001</v>
      </c>
    </row>
    <row r="385" spans="1:30">
      <c r="A385" s="13">
        <v>381</v>
      </c>
      <c r="B385" s="13" t="s">
        <v>2452</v>
      </c>
      <c r="C385" s="14" t="s">
        <v>2453</v>
      </c>
      <c r="D385" s="15" t="s">
        <v>6321</v>
      </c>
      <c r="E385" s="13">
        <v>31.4</v>
      </c>
      <c r="F385" s="16" t="s">
        <v>9152</v>
      </c>
      <c r="G385" s="11"/>
      <c r="H385" s="2">
        <v>31.4</v>
      </c>
      <c r="I385" s="2">
        <f t="shared" si="21"/>
        <v>0</v>
      </c>
      <c r="J385" s="1" t="b">
        <f t="shared" si="22"/>
        <v>1</v>
      </c>
      <c r="K385" s="1" t="b">
        <f t="shared" si="23"/>
        <v>1</v>
      </c>
      <c r="S385" s="13">
        <v>381</v>
      </c>
      <c r="T385" s="13" t="s">
        <v>3375</v>
      </c>
      <c r="U385" s="14" t="s">
        <v>3376</v>
      </c>
      <c r="V385" s="14" t="s">
        <v>1252</v>
      </c>
      <c r="W385" s="14" t="s">
        <v>6295</v>
      </c>
      <c r="X385" s="14" t="s">
        <v>115</v>
      </c>
      <c r="Y385" s="14" t="s">
        <v>6298</v>
      </c>
      <c r="Z385" s="13">
        <v>33.8</v>
      </c>
      <c r="AA385" s="28" t="s">
        <v>6122</v>
      </c>
      <c r="AB385" s="28" t="s">
        <v>5844</v>
      </c>
      <c r="AC385" s="31">
        <f>VLOOKUP(T385,[1]PWK!D$5:L$840,9,0)</f>
        <v>26.3</v>
      </c>
      <c r="AD385" s="32">
        <f t="shared" si="20"/>
        <v>-7.5</v>
      </c>
    </row>
    <row r="386" spans="1:30">
      <c r="A386" s="13">
        <v>382</v>
      </c>
      <c r="B386" s="13" t="s">
        <v>2458</v>
      </c>
      <c r="C386" s="14" t="s">
        <v>2459</v>
      </c>
      <c r="D386" s="15" t="s">
        <v>6836</v>
      </c>
      <c r="E386" s="13">
        <v>60.5</v>
      </c>
      <c r="F386" s="16" t="s">
        <v>9152</v>
      </c>
      <c r="G386" s="11"/>
      <c r="H386" s="2">
        <v>60.5</v>
      </c>
      <c r="I386" s="2">
        <f t="shared" si="21"/>
        <v>0</v>
      </c>
      <c r="J386" s="1" t="b">
        <f t="shared" si="22"/>
        <v>1</v>
      </c>
      <c r="K386" s="1" t="b">
        <f t="shared" si="23"/>
        <v>1</v>
      </c>
      <c r="S386" s="13">
        <v>382</v>
      </c>
      <c r="T386" s="13" t="s">
        <v>4966</v>
      </c>
      <c r="U386" s="14" t="s">
        <v>6299</v>
      </c>
      <c r="V386" s="14" t="s">
        <v>1252</v>
      </c>
      <c r="W386" s="14" t="s">
        <v>6295</v>
      </c>
      <c r="X386" s="14" t="s">
        <v>115</v>
      </c>
      <c r="Y386" s="14" t="s">
        <v>6300</v>
      </c>
      <c r="Z386" s="13">
        <v>22.1</v>
      </c>
      <c r="AA386" s="28" t="s">
        <v>9206</v>
      </c>
      <c r="AB386" s="28"/>
      <c r="AC386" s="31">
        <f>VLOOKUP(T386,[1]PWK!D$5:L$840,9,0)</f>
        <v>22.1</v>
      </c>
      <c r="AD386" s="32">
        <f t="shared" si="20"/>
        <v>0</v>
      </c>
    </row>
    <row r="387" spans="1:30">
      <c r="A387" s="13">
        <v>383</v>
      </c>
      <c r="B387" s="13" t="s">
        <v>2476</v>
      </c>
      <c r="C387" s="14" t="s">
        <v>2477</v>
      </c>
      <c r="D387" s="15" t="s">
        <v>6627</v>
      </c>
      <c r="E387" s="13">
        <v>70</v>
      </c>
      <c r="F387" s="16" t="s">
        <v>9152</v>
      </c>
      <c r="G387" s="11"/>
      <c r="H387" s="2">
        <v>65.6</v>
      </c>
      <c r="I387" s="2">
        <f t="shared" si="21"/>
        <v>-4.40000000000001</v>
      </c>
      <c r="J387" s="1" t="b">
        <f t="shared" si="22"/>
        <v>1</v>
      </c>
      <c r="K387" s="1" t="b">
        <f t="shared" si="23"/>
        <v>0</v>
      </c>
      <c r="S387" s="13">
        <v>383</v>
      </c>
      <c r="T387" s="13" t="s">
        <v>2765</v>
      </c>
      <c r="U387" s="14" t="s">
        <v>2766</v>
      </c>
      <c r="V387" s="14" t="s">
        <v>2768</v>
      </c>
      <c r="W387" s="14" t="s">
        <v>6295</v>
      </c>
      <c r="X387" s="14" t="s">
        <v>115</v>
      </c>
      <c r="Y387" s="14" t="s">
        <v>6303</v>
      </c>
      <c r="Z387" s="13">
        <v>34</v>
      </c>
      <c r="AA387" s="28" t="s">
        <v>6122</v>
      </c>
      <c r="AB387" s="28" t="s">
        <v>5844</v>
      </c>
      <c r="AC387" s="31">
        <f>VLOOKUP(T387,[1]PWK!D$5:L$840,9,0)</f>
        <v>34</v>
      </c>
      <c r="AD387" s="32">
        <f t="shared" si="20"/>
        <v>0</v>
      </c>
    </row>
    <row r="388" spans="1:30">
      <c r="A388" s="13">
        <v>384</v>
      </c>
      <c r="B388" s="13" t="s">
        <v>2470</v>
      </c>
      <c r="C388" s="14" t="s">
        <v>2471</v>
      </c>
      <c r="D388" s="15" t="s">
        <v>6738</v>
      </c>
      <c r="E388" s="13">
        <v>66.4</v>
      </c>
      <c r="F388" s="16" t="s">
        <v>9152</v>
      </c>
      <c r="G388" s="11"/>
      <c r="H388" s="2">
        <v>61.3</v>
      </c>
      <c r="I388" s="2">
        <f t="shared" si="21"/>
        <v>-5.10000000000001</v>
      </c>
      <c r="J388" s="1" t="b">
        <f t="shared" si="22"/>
        <v>1</v>
      </c>
      <c r="K388" s="1" t="b">
        <f t="shared" si="23"/>
        <v>0</v>
      </c>
      <c r="S388" s="13">
        <v>384</v>
      </c>
      <c r="T388" s="13" t="s">
        <v>5169</v>
      </c>
      <c r="U388" s="14" t="s">
        <v>5170</v>
      </c>
      <c r="V388" s="14" t="s">
        <v>2768</v>
      </c>
      <c r="W388" s="14" t="s">
        <v>6295</v>
      </c>
      <c r="X388" s="14" t="s">
        <v>115</v>
      </c>
      <c r="Y388" s="14" t="s">
        <v>6304</v>
      </c>
      <c r="Z388" s="13">
        <v>34.2</v>
      </c>
      <c r="AA388" s="28" t="s">
        <v>6122</v>
      </c>
      <c r="AB388" s="28" t="s">
        <v>5844</v>
      </c>
      <c r="AC388" s="31">
        <v>34.2</v>
      </c>
      <c r="AD388" s="32">
        <f t="shared" si="20"/>
        <v>0</v>
      </c>
    </row>
    <row r="389" spans="1:30">
      <c r="A389" s="13">
        <v>385</v>
      </c>
      <c r="B389" s="13" t="s">
        <v>2464</v>
      </c>
      <c r="C389" s="14" t="s">
        <v>2465</v>
      </c>
      <c r="D389" s="15" t="s">
        <v>6253</v>
      </c>
      <c r="E389" s="13">
        <v>15.6</v>
      </c>
      <c r="F389" s="16" t="s">
        <v>9152</v>
      </c>
      <c r="G389" s="11"/>
      <c r="H389" s="2">
        <v>15.6</v>
      </c>
      <c r="I389" s="2">
        <f t="shared" si="21"/>
        <v>0</v>
      </c>
      <c r="J389" s="1" t="b">
        <f t="shared" si="22"/>
        <v>1</v>
      </c>
      <c r="K389" s="1" t="b">
        <f t="shared" si="23"/>
        <v>1</v>
      </c>
      <c r="S389" s="13">
        <v>385</v>
      </c>
      <c r="T389" s="13" t="s">
        <v>1257</v>
      </c>
      <c r="U389" s="14" t="s">
        <v>1258</v>
      </c>
      <c r="V389" s="14" t="s">
        <v>1258</v>
      </c>
      <c r="W389" s="14" t="s">
        <v>6295</v>
      </c>
      <c r="X389" s="14" t="s">
        <v>115</v>
      </c>
      <c r="Y389" s="14" t="s">
        <v>6305</v>
      </c>
      <c r="Z389" s="13">
        <v>32.5</v>
      </c>
      <c r="AA389" s="28" t="s">
        <v>6122</v>
      </c>
      <c r="AB389" s="28" t="s">
        <v>5844</v>
      </c>
      <c r="AC389" s="31">
        <f>VLOOKUP(T389,[1]PWK!D$5:L$840,9,0)</f>
        <v>32.5</v>
      </c>
      <c r="AD389" s="32">
        <f t="shared" ref="AD389:AD452" si="24">AC389-Z389</f>
        <v>0</v>
      </c>
    </row>
    <row r="390" spans="1:30">
      <c r="A390" s="13">
        <v>386</v>
      </c>
      <c r="B390" s="13" t="s">
        <v>2482</v>
      </c>
      <c r="C390" s="14" t="s">
        <v>2483</v>
      </c>
      <c r="D390" s="15" t="s">
        <v>6087</v>
      </c>
      <c r="E390" s="13">
        <v>10.7</v>
      </c>
      <c r="F390" s="16" t="s">
        <v>9152</v>
      </c>
      <c r="G390" s="11"/>
      <c r="H390" s="2">
        <v>8</v>
      </c>
      <c r="I390" s="2">
        <f t="shared" ref="I390:I453" si="25">H390-E390</f>
        <v>-2.7</v>
      </c>
      <c r="J390" s="1" t="b">
        <f t="shared" ref="J390:J453" si="26">IF(I390&lt;0.5,TRUE,FALSE)</f>
        <v>1</v>
      </c>
      <c r="K390" s="1" t="b">
        <f t="shared" ref="K390:K453" si="27">IF(I390&gt;-0.5,TRUE,FALSE)</f>
        <v>0</v>
      </c>
      <c r="S390" s="13">
        <v>386</v>
      </c>
      <c r="T390" s="13" t="s">
        <v>2355</v>
      </c>
      <c r="U390" s="14" t="s">
        <v>2356</v>
      </c>
      <c r="V390" s="14" t="s">
        <v>1258</v>
      </c>
      <c r="W390" s="14" t="s">
        <v>6295</v>
      </c>
      <c r="X390" s="14" t="s">
        <v>115</v>
      </c>
      <c r="Y390" s="14" t="s">
        <v>6306</v>
      </c>
      <c r="Z390" s="13">
        <v>34.5</v>
      </c>
      <c r="AA390" s="28" t="s">
        <v>6122</v>
      </c>
      <c r="AB390" s="28" t="s">
        <v>5844</v>
      </c>
      <c r="AC390" s="31">
        <f>VLOOKUP(T390,[1]PWK!D$5:L$840,9,0)</f>
        <v>34.4</v>
      </c>
      <c r="AD390" s="32">
        <f t="shared" si="24"/>
        <v>-0.100000000000001</v>
      </c>
    </row>
    <row r="391" spans="1:30">
      <c r="A391" s="13">
        <v>387</v>
      </c>
      <c r="B391" s="13" t="s">
        <v>2488</v>
      </c>
      <c r="C391" s="14" t="s">
        <v>2489</v>
      </c>
      <c r="D391" s="15" t="s">
        <v>6082</v>
      </c>
      <c r="E391" s="13">
        <v>10.6</v>
      </c>
      <c r="F391" s="16" t="s">
        <v>9152</v>
      </c>
      <c r="G391" s="11"/>
      <c r="H391" s="2">
        <v>10.6</v>
      </c>
      <c r="I391" s="2">
        <f t="shared" si="25"/>
        <v>0</v>
      </c>
      <c r="J391" s="1" t="b">
        <f t="shared" si="26"/>
        <v>1</v>
      </c>
      <c r="K391" s="1" t="b">
        <f t="shared" si="27"/>
        <v>1</v>
      </c>
      <c r="S391" s="13">
        <v>387</v>
      </c>
      <c r="T391" s="13" t="s">
        <v>3479</v>
      </c>
      <c r="U391" s="14" t="s">
        <v>3480</v>
      </c>
      <c r="V391" s="14" t="s">
        <v>1258</v>
      </c>
      <c r="W391" s="14" t="s">
        <v>6295</v>
      </c>
      <c r="X391" s="14" t="s">
        <v>115</v>
      </c>
      <c r="Y391" s="14" t="s">
        <v>6307</v>
      </c>
      <c r="Z391" s="13">
        <v>32.1</v>
      </c>
      <c r="AA391" s="28" t="s">
        <v>6122</v>
      </c>
      <c r="AB391" s="28" t="s">
        <v>5844</v>
      </c>
      <c r="AC391" s="31">
        <f>VLOOKUP(T391,[1]PWK!D$5:L$840,9,0)</f>
        <v>32.1</v>
      </c>
      <c r="AD391" s="32">
        <f t="shared" si="24"/>
        <v>0</v>
      </c>
    </row>
    <row r="392" spans="1:30">
      <c r="A392" s="13">
        <v>388</v>
      </c>
      <c r="B392" s="13" t="s">
        <v>2501</v>
      </c>
      <c r="C392" s="14" t="s">
        <v>2502</v>
      </c>
      <c r="D392" s="15" t="s">
        <v>6089</v>
      </c>
      <c r="E392" s="13">
        <v>10.9</v>
      </c>
      <c r="F392" s="16" t="s">
        <v>9152</v>
      </c>
      <c r="G392" s="11"/>
      <c r="H392" s="2">
        <v>10.9</v>
      </c>
      <c r="I392" s="2">
        <f t="shared" si="25"/>
        <v>0</v>
      </c>
      <c r="J392" s="1" t="b">
        <f t="shared" si="26"/>
        <v>1</v>
      </c>
      <c r="K392" s="1" t="b">
        <f t="shared" si="27"/>
        <v>1</v>
      </c>
      <c r="S392" s="13">
        <v>388</v>
      </c>
      <c r="T392" s="13" t="s">
        <v>4580</v>
      </c>
      <c r="U392" s="14" t="s">
        <v>4581</v>
      </c>
      <c r="V392" s="14" t="s">
        <v>1258</v>
      </c>
      <c r="W392" s="14" t="s">
        <v>6295</v>
      </c>
      <c r="X392" s="14" t="s">
        <v>115</v>
      </c>
      <c r="Y392" s="14" t="s">
        <v>6308</v>
      </c>
      <c r="Z392" s="13">
        <v>34.8</v>
      </c>
      <c r="AA392" s="28" t="s">
        <v>6122</v>
      </c>
      <c r="AB392" s="28" t="s">
        <v>5844</v>
      </c>
      <c r="AC392" s="31">
        <f>VLOOKUP(T392,[1]PWK!D$5:L$840,9,0)</f>
        <v>34.7</v>
      </c>
      <c r="AD392" s="32">
        <f t="shared" si="24"/>
        <v>-0.0999999999999943</v>
      </c>
    </row>
    <row r="393" spans="1:30">
      <c r="A393" s="13">
        <v>389</v>
      </c>
      <c r="B393" s="13" t="s">
        <v>2508</v>
      </c>
      <c r="C393" s="14" t="s">
        <v>2509</v>
      </c>
      <c r="D393" s="15" t="s">
        <v>5989</v>
      </c>
      <c r="E393" s="13">
        <v>59.6</v>
      </c>
      <c r="F393" s="16" t="s">
        <v>9152</v>
      </c>
      <c r="G393" s="11"/>
      <c r="H393" s="2">
        <v>59.6</v>
      </c>
      <c r="I393" s="2">
        <f t="shared" si="25"/>
        <v>0</v>
      </c>
      <c r="J393" s="1" t="b">
        <f t="shared" si="26"/>
        <v>1</v>
      </c>
      <c r="K393" s="1" t="b">
        <f t="shared" si="27"/>
        <v>1</v>
      </c>
      <c r="S393" s="13">
        <v>389</v>
      </c>
      <c r="T393" s="13" t="s">
        <v>3068</v>
      </c>
      <c r="U393" s="14" t="s">
        <v>3069</v>
      </c>
      <c r="V393" s="14" t="s">
        <v>3071</v>
      </c>
      <c r="W393" s="14" t="s">
        <v>6295</v>
      </c>
      <c r="X393" s="14" t="s">
        <v>115</v>
      </c>
      <c r="Y393" s="14" t="s">
        <v>6309</v>
      </c>
      <c r="Z393" s="13">
        <v>34</v>
      </c>
      <c r="AA393" s="28" t="s">
        <v>6122</v>
      </c>
      <c r="AB393" s="28" t="s">
        <v>5844</v>
      </c>
      <c r="AC393" s="31">
        <f>VLOOKUP(T393,[1]PWK!D$5:L$840,9,0)</f>
        <v>34.9</v>
      </c>
      <c r="AD393" s="32">
        <f t="shared" si="24"/>
        <v>0.899999999999999</v>
      </c>
    </row>
    <row r="394" spans="1:30">
      <c r="A394" s="13">
        <v>390</v>
      </c>
      <c r="B394" s="13" t="s">
        <v>2495</v>
      </c>
      <c r="C394" s="14" t="s">
        <v>321</v>
      </c>
      <c r="D394" s="15" t="s">
        <v>6234</v>
      </c>
      <c r="E394" s="13">
        <v>29.2</v>
      </c>
      <c r="F394" s="16" t="s">
        <v>9152</v>
      </c>
      <c r="G394" s="11"/>
      <c r="H394" s="2">
        <v>43.2</v>
      </c>
      <c r="I394" s="2">
        <f t="shared" si="25"/>
        <v>14</v>
      </c>
      <c r="J394" s="1" t="b">
        <f t="shared" si="26"/>
        <v>0</v>
      </c>
      <c r="K394" s="1" t="b">
        <f t="shared" si="27"/>
        <v>1</v>
      </c>
      <c r="S394" s="13">
        <v>390</v>
      </c>
      <c r="T394" s="13" t="s">
        <v>3426</v>
      </c>
      <c r="U394" s="14" t="s">
        <v>3427</v>
      </c>
      <c r="V394" s="14" t="s">
        <v>3071</v>
      </c>
      <c r="W394" s="14" t="s">
        <v>6295</v>
      </c>
      <c r="X394" s="14" t="s">
        <v>115</v>
      </c>
      <c r="Y394" s="14" t="s">
        <v>6310</v>
      </c>
      <c r="Z394" s="13">
        <v>35.1</v>
      </c>
      <c r="AA394" s="28" t="s">
        <v>6122</v>
      </c>
      <c r="AB394" s="28" t="s">
        <v>5844</v>
      </c>
      <c r="AC394" s="31">
        <f>VLOOKUP(T394,[1]PWK!D$5:L$840,9,0)</f>
        <v>35.1</v>
      </c>
      <c r="AD394" s="32">
        <f t="shared" si="24"/>
        <v>0</v>
      </c>
    </row>
    <row r="395" spans="1:30">
      <c r="A395" s="13">
        <v>391</v>
      </c>
      <c r="B395" s="13" t="s">
        <v>2514</v>
      </c>
      <c r="C395" s="14" t="s">
        <v>2515</v>
      </c>
      <c r="D395" s="15" t="s">
        <v>6656</v>
      </c>
      <c r="E395" s="13">
        <v>65.7</v>
      </c>
      <c r="F395" s="16" t="s">
        <v>9152</v>
      </c>
      <c r="G395" s="11"/>
      <c r="H395" s="2">
        <v>65.7</v>
      </c>
      <c r="I395" s="2">
        <f t="shared" si="25"/>
        <v>0</v>
      </c>
      <c r="J395" s="1" t="b">
        <f t="shared" si="26"/>
        <v>1</v>
      </c>
      <c r="K395" s="1" t="b">
        <f t="shared" si="27"/>
        <v>1</v>
      </c>
      <c r="S395" s="13">
        <v>391</v>
      </c>
      <c r="T395" s="13" t="s">
        <v>3923</v>
      </c>
      <c r="U395" s="14" t="s">
        <v>3924</v>
      </c>
      <c r="V395" s="14" t="s">
        <v>3071</v>
      </c>
      <c r="W395" s="14" t="s">
        <v>6295</v>
      </c>
      <c r="X395" s="14" t="s">
        <v>115</v>
      </c>
      <c r="Y395" s="14" t="s">
        <v>6311</v>
      </c>
      <c r="Z395" s="13">
        <v>34.6</v>
      </c>
      <c r="AA395" s="28" t="s">
        <v>6122</v>
      </c>
      <c r="AB395" s="28" t="s">
        <v>5844</v>
      </c>
      <c r="AC395" s="31">
        <f>VLOOKUP(T395,[1]PWK!D$5:L$840,9,0)</f>
        <v>34.5</v>
      </c>
      <c r="AD395" s="32">
        <f t="shared" si="24"/>
        <v>-0.100000000000001</v>
      </c>
    </row>
    <row r="396" spans="1:30">
      <c r="A396" s="13">
        <v>392</v>
      </c>
      <c r="B396" s="13" t="s">
        <v>6587</v>
      </c>
      <c r="C396" s="14" t="s">
        <v>6588</v>
      </c>
      <c r="D396" s="15" t="s">
        <v>6589</v>
      </c>
      <c r="E396" s="13">
        <v>65.5</v>
      </c>
      <c r="F396" s="16" t="s">
        <v>9152</v>
      </c>
      <c r="G396" s="11"/>
      <c r="H396" s="2">
        <v>65.5</v>
      </c>
      <c r="I396" s="2">
        <f t="shared" si="25"/>
        <v>0</v>
      </c>
      <c r="J396" s="1" t="b">
        <f t="shared" si="26"/>
        <v>1</v>
      </c>
      <c r="K396" s="1" t="b">
        <f t="shared" si="27"/>
        <v>1</v>
      </c>
      <c r="S396" s="13">
        <v>392</v>
      </c>
      <c r="T396" s="13" t="s">
        <v>720</v>
      </c>
      <c r="U396" s="14" t="s">
        <v>721</v>
      </c>
      <c r="V396" s="14" t="s">
        <v>723</v>
      </c>
      <c r="W396" s="14" t="s">
        <v>6295</v>
      </c>
      <c r="X396" s="14" t="s">
        <v>115</v>
      </c>
      <c r="Y396" s="14" t="s">
        <v>6312</v>
      </c>
      <c r="Z396" s="13">
        <v>34.1</v>
      </c>
      <c r="AA396" s="28" t="s">
        <v>6122</v>
      </c>
      <c r="AB396" s="28" t="s">
        <v>5844</v>
      </c>
      <c r="AC396" s="31">
        <f>VLOOKUP(T396,[1]PWK!D$5:L$840,9,0)</f>
        <v>34.1</v>
      </c>
      <c r="AD396" s="32">
        <f t="shared" si="24"/>
        <v>0</v>
      </c>
    </row>
    <row r="397" spans="1:30">
      <c r="A397" s="13">
        <v>393</v>
      </c>
      <c r="B397" s="13" t="s">
        <v>2520</v>
      </c>
      <c r="C397" s="14" t="s">
        <v>2521</v>
      </c>
      <c r="D397" s="15" t="s">
        <v>6138</v>
      </c>
      <c r="E397" s="13">
        <v>35.1</v>
      </c>
      <c r="F397" s="16" t="s">
        <v>9152</v>
      </c>
      <c r="G397" s="11"/>
      <c r="H397" s="2">
        <v>35.1</v>
      </c>
      <c r="I397" s="2">
        <f t="shared" si="25"/>
        <v>0</v>
      </c>
      <c r="J397" s="1" t="b">
        <f t="shared" si="26"/>
        <v>1</v>
      </c>
      <c r="K397" s="1" t="b">
        <f t="shared" si="27"/>
        <v>1</v>
      </c>
      <c r="S397" s="13">
        <v>393</v>
      </c>
      <c r="T397" s="13" t="s">
        <v>2538</v>
      </c>
      <c r="U397" s="14" t="s">
        <v>2539</v>
      </c>
      <c r="V397" s="14" t="s">
        <v>723</v>
      </c>
      <c r="W397" s="14" t="s">
        <v>6295</v>
      </c>
      <c r="X397" s="14" t="s">
        <v>115</v>
      </c>
      <c r="Y397" s="14" t="s">
        <v>6313</v>
      </c>
      <c r="Z397" s="13">
        <v>33.2</v>
      </c>
      <c r="AA397" s="28" t="s">
        <v>6122</v>
      </c>
      <c r="AB397" s="28" t="s">
        <v>5844</v>
      </c>
      <c r="AC397" s="31">
        <f>VLOOKUP(T397,[1]PWK!D$5:L$840,9,0)</f>
        <v>34.3</v>
      </c>
      <c r="AD397" s="32">
        <f t="shared" si="24"/>
        <v>1.09999999999999</v>
      </c>
    </row>
    <row r="398" spans="1:30">
      <c r="A398" s="13">
        <v>394</v>
      </c>
      <c r="B398" s="13" t="s">
        <v>2526</v>
      </c>
      <c r="C398" s="14" t="s">
        <v>2527</v>
      </c>
      <c r="D398" s="15" t="s">
        <v>6177</v>
      </c>
      <c r="E398" s="13">
        <v>24.3</v>
      </c>
      <c r="F398" s="16" t="s">
        <v>9152</v>
      </c>
      <c r="G398" s="11"/>
      <c r="H398" s="2">
        <v>25.1</v>
      </c>
      <c r="I398" s="2">
        <f t="shared" si="25"/>
        <v>0.800000000000001</v>
      </c>
      <c r="J398" s="1" t="b">
        <f t="shared" si="26"/>
        <v>0</v>
      </c>
      <c r="K398" s="1" t="b">
        <f t="shared" si="27"/>
        <v>1</v>
      </c>
      <c r="S398" s="13">
        <v>394</v>
      </c>
      <c r="T398" s="13" t="s">
        <v>1110</v>
      </c>
      <c r="U398" s="14" t="s">
        <v>1111</v>
      </c>
      <c r="V398" s="14" t="s">
        <v>1113</v>
      </c>
      <c r="W398" s="14" t="s">
        <v>6295</v>
      </c>
      <c r="X398" s="14" t="s">
        <v>115</v>
      </c>
      <c r="Y398" s="14" t="s">
        <v>6315</v>
      </c>
      <c r="Z398" s="13">
        <v>33.9</v>
      </c>
      <c r="AA398" s="28" t="s">
        <v>6122</v>
      </c>
      <c r="AB398" s="28" t="s">
        <v>5844</v>
      </c>
      <c r="AC398" s="31">
        <f>VLOOKUP(T398,[1]PWK!D$5:L$840,9,0)</f>
        <v>33.8</v>
      </c>
      <c r="AD398" s="32">
        <f t="shared" si="24"/>
        <v>-0.100000000000001</v>
      </c>
    </row>
    <row r="399" spans="1:30">
      <c r="A399" s="13">
        <v>395</v>
      </c>
      <c r="B399" s="13" t="s">
        <v>2532</v>
      </c>
      <c r="C399" s="14" t="s">
        <v>2533</v>
      </c>
      <c r="D399" s="15" t="s">
        <v>6184</v>
      </c>
      <c r="E399" s="13">
        <v>20.5</v>
      </c>
      <c r="F399" s="16" t="s">
        <v>9152</v>
      </c>
      <c r="G399" s="11"/>
      <c r="H399" s="2">
        <v>27</v>
      </c>
      <c r="I399" s="2">
        <f t="shared" si="25"/>
        <v>6.5</v>
      </c>
      <c r="J399" s="1" t="b">
        <f t="shared" si="26"/>
        <v>0</v>
      </c>
      <c r="K399" s="1" t="b">
        <f t="shared" si="27"/>
        <v>1</v>
      </c>
      <c r="S399" s="13">
        <v>395</v>
      </c>
      <c r="T399" s="13" t="s">
        <v>1244</v>
      </c>
      <c r="U399" s="14" t="s">
        <v>1245</v>
      </c>
      <c r="V399" s="14" t="s">
        <v>1113</v>
      </c>
      <c r="W399" s="14" t="s">
        <v>6295</v>
      </c>
      <c r="X399" s="14" t="s">
        <v>115</v>
      </c>
      <c r="Y399" s="14" t="s">
        <v>6316</v>
      </c>
      <c r="Z399" s="13">
        <v>32</v>
      </c>
      <c r="AA399" s="28" t="s">
        <v>6122</v>
      </c>
      <c r="AB399" s="28" t="s">
        <v>5844</v>
      </c>
      <c r="AC399" s="31">
        <f>VLOOKUP(T399,[1]PWK!D$5:L$840,9,0)</f>
        <v>32</v>
      </c>
      <c r="AD399" s="32">
        <f t="shared" si="24"/>
        <v>0</v>
      </c>
    </row>
    <row r="400" spans="1:30">
      <c r="A400" s="13">
        <v>396</v>
      </c>
      <c r="B400" s="13" t="s">
        <v>2538</v>
      </c>
      <c r="C400" s="14" t="s">
        <v>2539</v>
      </c>
      <c r="D400" s="15" t="s">
        <v>6313</v>
      </c>
      <c r="E400" s="13">
        <v>33.2</v>
      </c>
      <c r="F400" s="16" t="s">
        <v>9152</v>
      </c>
      <c r="G400" s="11"/>
      <c r="H400" s="2">
        <v>33.2</v>
      </c>
      <c r="I400" s="2">
        <f t="shared" si="25"/>
        <v>0</v>
      </c>
      <c r="J400" s="1" t="b">
        <f t="shared" si="26"/>
        <v>1</v>
      </c>
      <c r="K400" s="1" t="b">
        <f t="shared" si="27"/>
        <v>1</v>
      </c>
      <c r="S400" s="13">
        <v>396</v>
      </c>
      <c r="T400" s="13" t="s">
        <v>1958</v>
      </c>
      <c r="U400" s="14" t="s">
        <v>1113</v>
      </c>
      <c r="V400" s="14" t="s">
        <v>1113</v>
      </c>
      <c r="W400" s="14" t="s">
        <v>6295</v>
      </c>
      <c r="X400" s="14" t="s">
        <v>115</v>
      </c>
      <c r="Y400" s="14" t="s">
        <v>6317</v>
      </c>
      <c r="Z400" s="13">
        <v>31.5</v>
      </c>
      <c r="AA400" s="28" t="s">
        <v>6122</v>
      </c>
      <c r="AB400" s="28" t="s">
        <v>5844</v>
      </c>
      <c r="AC400" s="31">
        <f>VLOOKUP(T400,[1]PWK!D$5:L$840,9,0)</f>
        <v>31.5</v>
      </c>
      <c r="AD400" s="32">
        <f t="shared" si="24"/>
        <v>0</v>
      </c>
    </row>
    <row r="401" spans="1:30">
      <c r="A401" s="13">
        <v>397</v>
      </c>
      <c r="B401" s="13" t="s">
        <v>2544</v>
      </c>
      <c r="C401" s="14" t="s">
        <v>2545</v>
      </c>
      <c r="D401" s="15" t="s">
        <v>6287</v>
      </c>
      <c r="E401" s="13">
        <v>28.5</v>
      </c>
      <c r="F401" s="16" t="s">
        <v>9152</v>
      </c>
      <c r="G401" s="11"/>
      <c r="H401" s="2">
        <v>28.5</v>
      </c>
      <c r="I401" s="2">
        <f t="shared" si="25"/>
        <v>0</v>
      </c>
      <c r="J401" s="1" t="b">
        <f t="shared" si="26"/>
        <v>1</v>
      </c>
      <c r="K401" s="1" t="b">
        <f t="shared" si="27"/>
        <v>1</v>
      </c>
      <c r="S401" s="13">
        <v>397</v>
      </c>
      <c r="T401" s="13" t="s">
        <v>6318</v>
      </c>
      <c r="U401" s="14" t="s">
        <v>6319</v>
      </c>
      <c r="V401" s="14" t="s">
        <v>1113</v>
      </c>
      <c r="W401" s="14" t="s">
        <v>6295</v>
      </c>
      <c r="X401" s="14" t="s">
        <v>115</v>
      </c>
      <c r="Y401" s="14" t="s">
        <v>6320</v>
      </c>
      <c r="Z401" s="13">
        <v>31.5</v>
      </c>
      <c r="AA401" s="28" t="s">
        <v>6122</v>
      </c>
      <c r="AB401" s="28" t="s">
        <v>5844</v>
      </c>
      <c r="AC401" s="31" t="e">
        <f>VLOOKUP(T401,[1]PWK!D$5:L$840,9,0)</f>
        <v>#N/A</v>
      </c>
      <c r="AD401" s="32" t="e">
        <f t="shared" si="24"/>
        <v>#N/A</v>
      </c>
    </row>
    <row r="402" spans="1:30">
      <c r="A402" s="13">
        <v>398</v>
      </c>
      <c r="B402" s="13" t="s">
        <v>2551</v>
      </c>
      <c r="C402" s="14" t="s">
        <v>2552</v>
      </c>
      <c r="D402" s="15" t="s">
        <v>6199</v>
      </c>
      <c r="E402" s="13">
        <v>18</v>
      </c>
      <c r="F402" s="16" t="s">
        <v>9152</v>
      </c>
      <c r="G402" s="11"/>
      <c r="H402" s="2">
        <v>18</v>
      </c>
      <c r="I402" s="2">
        <f t="shared" si="25"/>
        <v>0</v>
      </c>
      <c r="J402" s="1" t="b">
        <f t="shared" si="26"/>
        <v>1</v>
      </c>
      <c r="K402" s="1" t="b">
        <f t="shared" si="27"/>
        <v>1</v>
      </c>
      <c r="S402" s="13">
        <v>398</v>
      </c>
      <c r="T402" s="13" t="s">
        <v>2452</v>
      </c>
      <c r="U402" s="14" t="s">
        <v>2453</v>
      </c>
      <c r="V402" s="14" t="s">
        <v>1113</v>
      </c>
      <c r="W402" s="14" t="s">
        <v>6295</v>
      </c>
      <c r="X402" s="14" t="s">
        <v>115</v>
      </c>
      <c r="Y402" s="14" t="s">
        <v>6321</v>
      </c>
      <c r="Z402" s="13">
        <v>31.4</v>
      </c>
      <c r="AA402" s="28" t="s">
        <v>6122</v>
      </c>
      <c r="AB402" s="28" t="s">
        <v>5844</v>
      </c>
      <c r="AC402" s="31">
        <f>VLOOKUP(T402,[1]PWK!D$5:L$840,9,0)</f>
        <v>31.3</v>
      </c>
      <c r="AD402" s="32">
        <f t="shared" si="24"/>
        <v>-0.0999999999999979</v>
      </c>
    </row>
    <row r="403" spans="1:30">
      <c r="A403" s="13">
        <v>399</v>
      </c>
      <c r="B403" s="13" t="s">
        <v>2556</v>
      </c>
      <c r="C403" s="14" t="s">
        <v>1234</v>
      </c>
      <c r="D403" s="15" t="s">
        <v>6195</v>
      </c>
      <c r="E403" s="13">
        <v>22.9</v>
      </c>
      <c r="F403" s="16" t="s">
        <v>9152</v>
      </c>
      <c r="G403" s="11"/>
      <c r="H403" s="2">
        <v>22.9</v>
      </c>
      <c r="I403" s="2">
        <f t="shared" si="25"/>
        <v>0</v>
      </c>
      <c r="J403" s="1" t="b">
        <f t="shared" si="26"/>
        <v>1</v>
      </c>
      <c r="K403" s="1" t="b">
        <f t="shared" si="27"/>
        <v>1</v>
      </c>
      <c r="S403" s="13">
        <v>399</v>
      </c>
      <c r="T403" s="13" t="s">
        <v>3011</v>
      </c>
      <c r="U403" s="14" t="s">
        <v>3012</v>
      </c>
      <c r="V403" s="14" t="s">
        <v>1113</v>
      </c>
      <c r="W403" s="14" t="s">
        <v>6295</v>
      </c>
      <c r="X403" s="14" t="s">
        <v>115</v>
      </c>
      <c r="Y403" s="14" t="s">
        <v>6322</v>
      </c>
      <c r="Z403" s="13">
        <v>31.8</v>
      </c>
      <c r="AA403" s="28" t="s">
        <v>6122</v>
      </c>
      <c r="AB403" s="28" t="s">
        <v>5844</v>
      </c>
      <c r="AC403" s="31">
        <f>VLOOKUP(T403,[1]PWK!D$5:L$840,9,0)</f>
        <v>31.7</v>
      </c>
      <c r="AD403" s="32">
        <f t="shared" si="24"/>
        <v>-0.100000000000001</v>
      </c>
    </row>
    <row r="404" spans="1:30">
      <c r="A404" s="13">
        <v>400</v>
      </c>
      <c r="B404" s="13" t="s">
        <v>2227</v>
      </c>
      <c r="C404" s="14" t="s">
        <v>2229</v>
      </c>
      <c r="D404" s="15" t="s">
        <v>6285</v>
      </c>
      <c r="E404" s="13">
        <v>32</v>
      </c>
      <c r="F404" s="16" t="s">
        <v>9152</v>
      </c>
      <c r="G404" s="11"/>
      <c r="H404" s="2">
        <v>32</v>
      </c>
      <c r="I404" s="2">
        <f t="shared" si="25"/>
        <v>0</v>
      </c>
      <c r="J404" s="1" t="b">
        <f t="shared" si="26"/>
        <v>1</v>
      </c>
      <c r="K404" s="1" t="b">
        <f t="shared" si="27"/>
        <v>1</v>
      </c>
      <c r="S404" s="13">
        <v>400</v>
      </c>
      <c r="T404" s="13" t="s">
        <v>3160</v>
      </c>
      <c r="U404" s="14" t="s">
        <v>3161</v>
      </c>
      <c r="V404" s="14" t="s">
        <v>1113</v>
      </c>
      <c r="W404" s="14" t="s">
        <v>6295</v>
      </c>
      <c r="X404" s="14" t="s">
        <v>115</v>
      </c>
      <c r="Y404" s="14" t="s">
        <v>6323</v>
      </c>
      <c r="Z404" s="13">
        <v>33.3</v>
      </c>
      <c r="AA404" s="28" t="s">
        <v>6122</v>
      </c>
      <c r="AB404" s="28" t="s">
        <v>5844</v>
      </c>
      <c r="AC404" s="31">
        <f>VLOOKUP(T404,[1]PWK!D$5:L$840,9,0)</f>
        <v>33.3</v>
      </c>
      <c r="AD404" s="32">
        <f t="shared" si="24"/>
        <v>0</v>
      </c>
    </row>
    <row r="405" spans="1:30">
      <c r="A405" s="13">
        <v>401</v>
      </c>
      <c r="B405" s="13" t="s">
        <v>2561</v>
      </c>
      <c r="C405" s="14" t="s">
        <v>2562</v>
      </c>
      <c r="D405" s="15" t="s">
        <v>6104</v>
      </c>
      <c r="E405" s="13">
        <v>33.9</v>
      </c>
      <c r="F405" s="16" t="s">
        <v>9152</v>
      </c>
      <c r="G405" s="11"/>
      <c r="H405" s="2">
        <v>33.9</v>
      </c>
      <c r="I405" s="2">
        <f t="shared" si="25"/>
        <v>0</v>
      </c>
      <c r="J405" s="1" t="b">
        <f t="shared" si="26"/>
        <v>1</v>
      </c>
      <c r="K405" s="1" t="b">
        <f t="shared" si="27"/>
        <v>1</v>
      </c>
      <c r="S405" s="13">
        <v>401</v>
      </c>
      <c r="T405" s="13" t="s">
        <v>3190</v>
      </c>
      <c r="U405" s="14" t="s">
        <v>3191</v>
      </c>
      <c r="V405" s="14" t="s">
        <v>1113</v>
      </c>
      <c r="W405" s="14" t="s">
        <v>6295</v>
      </c>
      <c r="X405" s="14" t="s">
        <v>115</v>
      </c>
      <c r="Y405" s="14" t="s">
        <v>6324</v>
      </c>
      <c r="Z405" s="13">
        <v>31.8</v>
      </c>
      <c r="AA405" s="28" t="s">
        <v>6122</v>
      </c>
      <c r="AB405" s="28" t="s">
        <v>5844</v>
      </c>
      <c r="AC405" s="31">
        <f>VLOOKUP(T405,[1]PWK!D$5:L$840,9,0)</f>
        <v>31.8</v>
      </c>
      <c r="AD405" s="32">
        <f t="shared" si="24"/>
        <v>0</v>
      </c>
    </row>
    <row r="406" spans="1:30">
      <c r="A406" s="13">
        <v>402</v>
      </c>
      <c r="B406" s="13" t="s">
        <v>2568</v>
      </c>
      <c r="C406" s="14" t="s">
        <v>2569</v>
      </c>
      <c r="D406" s="15" t="s">
        <v>6368</v>
      </c>
      <c r="E406" s="13">
        <v>11.6</v>
      </c>
      <c r="F406" s="16" t="s">
        <v>9152</v>
      </c>
      <c r="G406" s="11"/>
      <c r="H406" s="2">
        <v>11.6</v>
      </c>
      <c r="I406" s="2">
        <f t="shared" si="25"/>
        <v>0</v>
      </c>
      <c r="J406" s="1" t="b">
        <f t="shared" si="26"/>
        <v>1</v>
      </c>
      <c r="K406" s="1" t="b">
        <f t="shared" si="27"/>
        <v>1</v>
      </c>
      <c r="S406" s="13">
        <v>402</v>
      </c>
      <c r="T406" s="13" t="s">
        <v>3716</v>
      </c>
      <c r="U406" s="14" t="s">
        <v>3717</v>
      </c>
      <c r="V406" s="14" t="s">
        <v>1113</v>
      </c>
      <c r="W406" s="14" t="s">
        <v>6295</v>
      </c>
      <c r="X406" s="14" t="s">
        <v>115</v>
      </c>
      <c r="Y406" s="14" t="s">
        <v>6325</v>
      </c>
      <c r="Z406" s="13">
        <v>32.3</v>
      </c>
      <c r="AA406" s="28" t="s">
        <v>6122</v>
      </c>
      <c r="AB406" s="28" t="s">
        <v>5844</v>
      </c>
      <c r="AC406" s="31">
        <f>VLOOKUP(T406,[1]PWK!D$5:L$840,9,0)</f>
        <v>32.3</v>
      </c>
      <c r="AD406" s="32">
        <f t="shared" si="24"/>
        <v>0</v>
      </c>
    </row>
    <row r="407" spans="1:30">
      <c r="A407" s="13">
        <v>403</v>
      </c>
      <c r="B407" s="13" t="s">
        <v>2599</v>
      </c>
      <c r="C407" s="14" t="s">
        <v>2600</v>
      </c>
      <c r="D407" s="15" t="s">
        <v>6703</v>
      </c>
      <c r="E407" s="13">
        <v>65.9</v>
      </c>
      <c r="F407" s="16" t="s">
        <v>9152</v>
      </c>
      <c r="G407" s="11"/>
      <c r="H407" s="2">
        <v>65.9</v>
      </c>
      <c r="I407" s="2">
        <f t="shared" si="25"/>
        <v>0</v>
      </c>
      <c r="J407" s="1" t="b">
        <f t="shared" si="26"/>
        <v>1</v>
      </c>
      <c r="K407" s="1" t="b">
        <f t="shared" si="27"/>
        <v>1</v>
      </c>
      <c r="S407" s="13">
        <v>403</v>
      </c>
      <c r="T407" s="13" t="s">
        <v>6326</v>
      </c>
      <c r="U407" s="14" t="s">
        <v>6327</v>
      </c>
      <c r="V407" s="14" t="s">
        <v>3833</v>
      </c>
      <c r="W407" s="14" t="s">
        <v>6295</v>
      </c>
      <c r="X407" s="14" t="s">
        <v>115</v>
      </c>
      <c r="Y407" s="14" t="s">
        <v>6328</v>
      </c>
      <c r="Z407" s="13">
        <v>33</v>
      </c>
      <c r="AA407" s="28" t="s">
        <v>6122</v>
      </c>
      <c r="AB407" s="28" t="s">
        <v>5844</v>
      </c>
      <c r="AC407" s="31">
        <f>VLOOKUP(T407,[1]PWK!D$5:L$840,9,0)</f>
        <v>32.9</v>
      </c>
      <c r="AD407" s="32">
        <f t="shared" si="24"/>
        <v>-0.100000000000001</v>
      </c>
    </row>
    <row r="408" spans="1:30">
      <c r="A408" s="13">
        <v>404</v>
      </c>
      <c r="B408" s="13" t="s">
        <v>2581</v>
      </c>
      <c r="C408" s="14" t="s">
        <v>2583</v>
      </c>
      <c r="D408" s="15" t="s">
        <v>5961</v>
      </c>
      <c r="E408" s="13">
        <v>60</v>
      </c>
      <c r="F408" s="16" t="s">
        <v>9152</v>
      </c>
      <c r="G408" s="11"/>
      <c r="H408" s="2">
        <v>56.7</v>
      </c>
      <c r="I408" s="2">
        <f t="shared" si="25"/>
        <v>-3.3</v>
      </c>
      <c r="J408" s="1" t="b">
        <f t="shared" si="26"/>
        <v>1</v>
      </c>
      <c r="K408" s="1" t="b">
        <f t="shared" si="27"/>
        <v>0</v>
      </c>
      <c r="S408" s="13">
        <v>404</v>
      </c>
      <c r="T408" s="13" t="s">
        <v>3828</v>
      </c>
      <c r="U408" s="14" t="s">
        <v>3829</v>
      </c>
      <c r="V408" s="14" t="s">
        <v>3833</v>
      </c>
      <c r="W408" s="14" t="s">
        <v>6295</v>
      </c>
      <c r="X408" s="14" t="s">
        <v>115</v>
      </c>
      <c r="Y408" s="14" t="s">
        <v>6329</v>
      </c>
      <c r="Z408" s="13">
        <v>32.9</v>
      </c>
      <c r="AA408" s="28" t="s">
        <v>6122</v>
      </c>
      <c r="AB408" s="28" t="s">
        <v>5844</v>
      </c>
      <c r="AC408" s="31">
        <f>VLOOKUP(T408,[1]PWK!D$5:L$840,9,0)</f>
        <v>32.9</v>
      </c>
      <c r="AD408" s="32">
        <f t="shared" si="24"/>
        <v>0</v>
      </c>
    </row>
    <row r="409" spans="1:30">
      <c r="A409" s="13">
        <v>405</v>
      </c>
      <c r="B409" s="13" t="s">
        <v>2589</v>
      </c>
      <c r="C409" s="14" t="s">
        <v>2590</v>
      </c>
      <c r="D409" s="15" t="s">
        <v>5953</v>
      </c>
      <c r="E409" s="13">
        <v>53.5</v>
      </c>
      <c r="F409" s="16" t="s">
        <v>9152</v>
      </c>
      <c r="G409" s="11"/>
      <c r="H409" s="2">
        <v>51.2</v>
      </c>
      <c r="I409" s="2">
        <f t="shared" si="25"/>
        <v>-2.3</v>
      </c>
      <c r="J409" s="1" t="b">
        <f t="shared" si="26"/>
        <v>1</v>
      </c>
      <c r="K409" s="1" t="b">
        <f t="shared" si="27"/>
        <v>0</v>
      </c>
      <c r="S409" s="13">
        <v>405</v>
      </c>
      <c r="T409" s="13" t="s">
        <v>4617</v>
      </c>
      <c r="U409" s="14" t="s">
        <v>4618</v>
      </c>
      <c r="V409" s="14" t="s">
        <v>3833</v>
      </c>
      <c r="W409" s="14" t="s">
        <v>6295</v>
      </c>
      <c r="X409" s="14" t="s">
        <v>115</v>
      </c>
      <c r="Y409" s="14" t="s">
        <v>6330</v>
      </c>
      <c r="Z409" s="13">
        <v>33.2</v>
      </c>
      <c r="AA409" s="28" t="s">
        <v>6122</v>
      </c>
      <c r="AB409" s="28" t="s">
        <v>5844</v>
      </c>
      <c r="AC409" s="31">
        <f>VLOOKUP(T409,[1]PWK!D$5:L$840,9,0)</f>
        <v>33.1</v>
      </c>
      <c r="AD409" s="32">
        <f t="shared" si="24"/>
        <v>-0.100000000000001</v>
      </c>
    </row>
    <row r="410" spans="1:30">
      <c r="A410" s="13">
        <v>406</v>
      </c>
      <c r="B410" s="13" t="s">
        <v>2575</v>
      </c>
      <c r="C410" s="14" t="s">
        <v>2576</v>
      </c>
      <c r="D410" s="15" t="s">
        <v>5924</v>
      </c>
      <c r="E410" s="13">
        <v>51.6</v>
      </c>
      <c r="F410" s="16" t="s">
        <v>9152</v>
      </c>
      <c r="G410" s="11"/>
      <c r="H410" s="2">
        <v>53.5</v>
      </c>
      <c r="I410" s="2">
        <f t="shared" si="25"/>
        <v>1.9</v>
      </c>
      <c r="J410" s="1" t="b">
        <f t="shared" si="26"/>
        <v>0</v>
      </c>
      <c r="K410" s="1" t="b">
        <f t="shared" si="27"/>
        <v>1</v>
      </c>
      <c r="S410" s="13">
        <v>406</v>
      </c>
      <c r="T410" s="13" t="s">
        <v>326</v>
      </c>
      <c r="U410" s="14" t="s">
        <v>327</v>
      </c>
      <c r="V410" s="14" t="s">
        <v>329</v>
      </c>
      <c r="W410" s="14" t="s">
        <v>6295</v>
      </c>
      <c r="X410" s="14" t="s">
        <v>115</v>
      </c>
      <c r="Y410" s="14" t="s">
        <v>6331</v>
      </c>
      <c r="Z410" s="13">
        <v>30.4</v>
      </c>
      <c r="AA410" s="28" t="s">
        <v>5852</v>
      </c>
      <c r="AB410" s="28" t="s">
        <v>5844</v>
      </c>
      <c r="AC410" s="31">
        <f>VLOOKUP(T410,[1]PWK!D$5:L$840,9,0)</f>
        <v>27.2</v>
      </c>
      <c r="AD410" s="32">
        <f t="shared" si="24"/>
        <v>-3.2</v>
      </c>
    </row>
    <row r="411" spans="1:30">
      <c r="A411" s="13">
        <v>407</v>
      </c>
      <c r="B411" s="13" t="s">
        <v>2594</v>
      </c>
      <c r="C411" s="14" t="s">
        <v>2595</v>
      </c>
      <c r="D411" s="15" t="s">
        <v>6048</v>
      </c>
      <c r="E411" s="13">
        <v>57.4</v>
      </c>
      <c r="F411" s="16" t="s">
        <v>9152</v>
      </c>
      <c r="G411" s="11"/>
      <c r="H411" s="2">
        <v>56.6</v>
      </c>
      <c r="I411" s="2">
        <f t="shared" si="25"/>
        <v>-0.799999999999997</v>
      </c>
      <c r="J411" s="1" t="b">
        <f t="shared" si="26"/>
        <v>1</v>
      </c>
      <c r="K411" s="1" t="b">
        <f t="shared" si="27"/>
        <v>0</v>
      </c>
      <c r="S411" s="13">
        <v>407</v>
      </c>
      <c r="T411" s="13" t="s">
        <v>444</v>
      </c>
      <c r="U411" s="14" t="s">
        <v>445</v>
      </c>
      <c r="V411" s="14" t="s">
        <v>329</v>
      </c>
      <c r="W411" s="14" t="s">
        <v>6295</v>
      </c>
      <c r="X411" s="14" t="s">
        <v>115</v>
      </c>
      <c r="Y411" s="14" t="s">
        <v>6332</v>
      </c>
      <c r="Z411" s="13">
        <v>30.7</v>
      </c>
      <c r="AA411" s="28" t="s">
        <v>5852</v>
      </c>
      <c r="AB411" s="28" t="s">
        <v>5844</v>
      </c>
      <c r="AC411" s="31">
        <f>VLOOKUP(T411,[1]PWK!D$5:L$840,9,0)</f>
        <v>28.7</v>
      </c>
      <c r="AD411" s="32">
        <f t="shared" si="24"/>
        <v>-2</v>
      </c>
    </row>
    <row r="412" spans="1:30">
      <c r="A412" s="13">
        <v>408</v>
      </c>
      <c r="B412" s="13" t="s">
        <v>2605</v>
      </c>
      <c r="C412" s="14" t="s">
        <v>2606</v>
      </c>
      <c r="D412" s="15" t="s">
        <v>6582</v>
      </c>
      <c r="E412" s="13">
        <v>51.7</v>
      </c>
      <c r="F412" s="16" t="s">
        <v>9152</v>
      </c>
      <c r="G412" s="11"/>
      <c r="H412" s="2">
        <v>51.7</v>
      </c>
      <c r="I412" s="2">
        <f t="shared" si="25"/>
        <v>0</v>
      </c>
      <c r="J412" s="1" t="b">
        <f t="shared" si="26"/>
        <v>1</v>
      </c>
      <c r="K412" s="1" t="b">
        <f t="shared" si="27"/>
        <v>1</v>
      </c>
      <c r="S412" s="13">
        <v>408</v>
      </c>
      <c r="T412" s="13" t="s">
        <v>2343</v>
      </c>
      <c r="U412" s="14" t="s">
        <v>2344</v>
      </c>
      <c r="V412" s="14" t="s">
        <v>329</v>
      </c>
      <c r="W412" s="14" t="s">
        <v>6295</v>
      </c>
      <c r="X412" s="14" t="s">
        <v>115</v>
      </c>
      <c r="Y412" s="14" t="s">
        <v>6333</v>
      </c>
      <c r="Z412" s="13">
        <v>29.9</v>
      </c>
      <c r="AA412" s="28" t="s">
        <v>5852</v>
      </c>
      <c r="AB412" s="28" t="s">
        <v>5844</v>
      </c>
      <c r="AC412" s="31">
        <f>VLOOKUP(T412,[1]PWK!D$5:L$840,9,0)</f>
        <v>27.6</v>
      </c>
      <c r="AD412" s="32">
        <f t="shared" si="24"/>
        <v>-2.3</v>
      </c>
    </row>
    <row r="413" spans="1:30">
      <c r="A413" s="13">
        <v>409</v>
      </c>
      <c r="B413" s="13" t="s">
        <v>2612</v>
      </c>
      <c r="C413" s="14" t="s">
        <v>2613</v>
      </c>
      <c r="D413" s="15" t="s">
        <v>6277</v>
      </c>
      <c r="E413" s="13">
        <v>50.6</v>
      </c>
      <c r="F413" s="16" t="s">
        <v>9152</v>
      </c>
      <c r="G413" s="11"/>
      <c r="H413" s="2">
        <v>50.6</v>
      </c>
      <c r="I413" s="2">
        <f t="shared" si="25"/>
        <v>0</v>
      </c>
      <c r="J413" s="1" t="b">
        <f t="shared" si="26"/>
        <v>1</v>
      </c>
      <c r="K413" s="1" t="b">
        <f t="shared" si="27"/>
        <v>1</v>
      </c>
      <c r="S413" s="13">
        <v>409</v>
      </c>
      <c r="T413" s="13" t="s">
        <v>6334</v>
      </c>
      <c r="U413" s="14" t="s">
        <v>6335</v>
      </c>
      <c r="V413" s="14" t="s">
        <v>329</v>
      </c>
      <c r="W413" s="14" t="s">
        <v>6295</v>
      </c>
      <c r="X413" s="14" t="s">
        <v>115</v>
      </c>
      <c r="Y413" s="14" t="s">
        <v>6336</v>
      </c>
      <c r="Z413" s="13">
        <v>29.3</v>
      </c>
      <c r="AA413" s="28" t="s">
        <v>5852</v>
      </c>
      <c r="AB413" s="28" t="s">
        <v>5844</v>
      </c>
      <c r="AC413" s="31">
        <f>VLOOKUP(T413,[1]PWK!D$5:L$840,9,0)</f>
        <v>28.3</v>
      </c>
      <c r="AD413" s="32">
        <f t="shared" si="24"/>
        <v>-1</v>
      </c>
    </row>
    <row r="414" spans="1:30">
      <c r="A414" s="13">
        <v>410</v>
      </c>
      <c r="B414" s="13" t="s">
        <v>2617</v>
      </c>
      <c r="C414" s="14" t="s">
        <v>2619</v>
      </c>
      <c r="D414" s="15" t="s">
        <v>6458</v>
      </c>
      <c r="E414" s="13">
        <v>30.5</v>
      </c>
      <c r="F414" s="16" t="s">
        <v>9152</v>
      </c>
      <c r="G414" s="11"/>
      <c r="H414" s="2">
        <v>29.1</v>
      </c>
      <c r="I414" s="2">
        <f t="shared" si="25"/>
        <v>-1.4</v>
      </c>
      <c r="J414" s="1" t="b">
        <f t="shared" si="26"/>
        <v>1</v>
      </c>
      <c r="K414" s="1" t="b">
        <f t="shared" si="27"/>
        <v>0</v>
      </c>
      <c r="S414" s="13">
        <v>410</v>
      </c>
      <c r="T414" s="13" t="s">
        <v>318</v>
      </c>
      <c r="U414" s="14" t="s">
        <v>319</v>
      </c>
      <c r="V414" s="14" t="s">
        <v>321</v>
      </c>
      <c r="W414" s="14" t="s">
        <v>6295</v>
      </c>
      <c r="X414" s="14" t="s">
        <v>115</v>
      </c>
      <c r="Y414" s="14" t="s">
        <v>6337</v>
      </c>
      <c r="Z414" s="13">
        <v>31.3</v>
      </c>
      <c r="AA414" s="28" t="s">
        <v>6122</v>
      </c>
      <c r="AB414" s="28" t="s">
        <v>5844</v>
      </c>
      <c r="AC414" s="31">
        <f>VLOOKUP(T414,[1]PWK!D$5:L$840,9,0)</f>
        <v>31.2</v>
      </c>
      <c r="AD414" s="32">
        <f t="shared" si="24"/>
        <v>-0.100000000000001</v>
      </c>
    </row>
    <row r="415" spans="1:30">
      <c r="A415" s="13">
        <v>411</v>
      </c>
      <c r="B415" s="13" t="s">
        <v>6410</v>
      </c>
      <c r="C415" s="14" t="s">
        <v>6411</v>
      </c>
      <c r="D415" s="15" t="s">
        <v>6413</v>
      </c>
      <c r="E415" s="13">
        <v>27.9</v>
      </c>
      <c r="F415" s="16" t="s">
        <v>9152</v>
      </c>
      <c r="G415" s="11"/>
      <c r="H415" s="2">
        <v>27.9</v>
      </c>
      <c r="I415" s="2">
        <f t="shared" si="25"/>
        <v>0</v>
      </c>
      <c r="J415" s="1" t="b">
        <f t="shared" si="26"/>
        <v>1</v>
      </c>
      <c r="K415" s="1" t="b">
        <f t="shared" si="27"/>
        <v>1</v>
      </c>
      <c r="S415" s="13">
        <v>411</v>
      </c>
      <c r="T415" s="13" t="s">
        <v>3461</v>
      </c>
      <c r="U415" s="14" t="s">
        <v>3462</v>
      </c>
      <c r="V415" s="14" t="s">
        <v>321</v>
      </c>
      <c r="W415" s="14" t="s">
        <v>6295</v>
      </c>
      <c r="X415" s="14" t="s">
        <v>115</v>
      </c>
      <c r="Y415" s="14" t="s">
        <v>6338</v>
      </c>
      <c r="Z415" s="13">
        <v>31.7</v>
      </c>
      <c r="AA415" s="28" t="s">
        <v>6122</v>
      </c>
      <c r="AB415" s="28" t="s">
        <v>5844</v>
      </c>
      <c r="AC415" s="31">
        <f>VLOOKUP(T415,[1]PWK!D$5:L$840,9,0)</f>
        <v>31.7</v>
      </c>
      <c r="AD415" s="32">
        <f t="shared" si="24"/>
        <v>0</v>
      </c>
    </row>
    <row r="416" spans="1:30">
      <c r="A416" s="13">
        <v>412</v>
      </c>
      <c r="B416" s="13" t="s">
        <v>2624</v>
      </c>
      <c r="C416" s="14" t="s">
        <v>2625</v>
      </c>
      <c r="D416" s="15" t="s">
        <v>6370</v>
      </c>
      <c r="E416" s="13">
        <v>52.9</v>
      </c>
      <c r="F416" s="16" t="s">
        <v>9152</v>
      </c>
      <c r="G416" s="11"/>
      <c r="H416" s="2">
        <v>52.9</v>
      </c>
      <c r="I416" s="2">
        <f t="shared" si="25"/>
        <v>0</v>
      </c>
      <c r="J416" s="1" t="b">
        <f t="shared" si="26"/>
        <v>1</v>
      </c>
      <c r="K416" s="1" t="b">
        <f t="shared" si="27"/>
        <v>1</v>
      </c>
      <c r="S416" s="13">
        <v>412</v>
      </c>
      <c r="T416" s="13" t="s">
        <v>3754</v>
      </c>
      <c r="U416" s="14" t="s">
        <v>3755</v>
      </c>
      <c r="V416" s="14" t="s">
        <v>321</v>
      </c>
      <c r="W416" s="14" t="s">
        <v>6295</v>
      </c>
      <c r="X416" s="14" t="s">
        <v>115</v>
      </c>
      <c r="Y416" s="14" t="s">
        <v>6339</v>
      </c>
      <c r="Z416" s="13">
        <v>28.6</v>
      </c>
      <c r="AA416" s="28" t="s">
        <v>6122</v>
      </c>
      <c r="AB416" s="28" t="s">
        <v>5844</v>
      </c>
      <c r="AC416" s="31">
        <f>VLOOKUP(T416,[1]PWK!D$5:L$840,9,0)</f>
        <v>35.2</v>
      </c>
      <c r="AD416" s="32">
        <f t="shared" si="24"/>
        <v>6.6</v>
      </c>
    </row>
    <row r="417" spans="1:30">
      <c r="A417" s="13">
        <v>413</v>
      </c>
      <c r="B417" s="13" t="s">
        <v>2637</v>
      </c>
      <c r="C417" s="14" t="s">
        <v>2638</v>
      </c>
      <c r="D417" s="15" t="s">
        <v>6366</v>
      </c>
      <c r="E417" s="13">
        <v>22.2</v>
      </c>
      <c r="F417" s="16" t="s">
        <v>9152</v>
      </c>
      <c r="G417" s="11"/>
      <c r="H417" s="2">
        <v>17.4</v>
      </c>
      <c r="I417" s="2">
        <f t="shared" si="25"/>
        <v>-4.8</v>
      </c>
      <c r="J417" s="1" t="b">
        <f t="shared" si="26"/>
        <v>1</v>
      </c>
      <c r="K417" s="1" t="b">
        <f t="shared" si="27"/>
        <v>0</v>
      </c>
      <c r="S417" s="13">
        <v>413</v>
      </c>
      <c r="T417" s="13" t="s">
        <v>4524</v>
      </c>
      <c r="U417" s="14" t="s">
        <v>4525</v>
      </c>
      <c r="V417" s="14" t="s">
        <v>321</v>
      </c>
      <c r="W417" s="14" t="s">
        <v>6295</v>
      </c>
      <c r="X417" s="14" t="s">
        <v>115</v>
      </c>
      <c r="Y417" s="14" t="s">
        <v>6340</v>
      </c>
      <c r="Z417" s="13">
        <v>31</v>
      </c>
      <c r="AA417" s="28" t="s">
        <v>6122</v>
      </c>
      <c r="AB417" s="28" t="s">
        <v>5844</v>
      </c>
      <c r="AC417" s="31">
        <f>VLOOKUP(T417,[1]PWK!D$5:L$840,9,0)</f>
        <v>31</v>
      </c>
      <c r="AD417" s="32">
        <f t="shared" si="24"/>
        <v>0</v>
      </c>
    </row>
    <row r="418" spans="1:30">
      <c r="A418" s="13">
        <v>414</v>
      </c>
      <c r="B418" s="13" t="s">
        <v>2644</v>
      </c>
      <c r="C418" s="14" t="s">
        <v>2645</v>
      </c>
      <c r="D418" s="15" t="s">
        <v>6657</v>
      </c>
      <c r="E418" s="13">
        <v>66.9</v>
      </c>
      <c r="F418" s="16" t="s">
        <v>9152</v>
      </c>
      <c r="G418" s="11"/>
      <c r="H418" s="2">
        <v>66.9</v>
      </c>
      <c r="I418" s="2">
        <f t="shared" si="25"/>
        <v>0</v>
      </c>
      <c r="J418" s="1" t="b">
        <f t="shared" si="26"/>
        <v>1</v>
      </c>
      <c r="K418" s="1" t="b">
        <f t="shared" si="27"/>
        <v>1</v>
      </c>
      <c r="S418" s="13">
        <v>414</v>
      </c>
      <c r="T418" s="13" t="s">
        <v>2177</v>
      </c>
      <c r="U418" s="14" t="s">
        <v>2178</v>
      </c>
      <c r="V418" s="14" t="s">
        <v>2180</v>
      </c>
      <c r="W418" s="14" t="s">
        <v>1205</v>
      </c>
      <c r="X418" s="14" t="s">
        <v>115</v>
      </c>
      <c r="Y418" s="14" t="s">
        <v>6345</v>
      </c>
      <c r="Z418" s="13">
        <v>40.3</v>
      </c>
      <c r="AA418" s="28"/>
      <c r="AB418" s="28" t="s">
        <v>5844</v>
      </c>
      <c r="AC418" s="31">
        <f>VLOOKUP(T418,[1]PWK!D$5:L$840,9,0)</f>
        <v>40.3</v>
      </c>
      <c r="AD418" s="32">
        <f t="shared" si="24"/>
        <v>0</v>
      </c>
    </row>
    <row r="419" spans="1:30">
      <c r="A419" s="17">
        <v>415</v>
      </c>
      <c r="B419" s="13" t="s">
        <v>2632</v>
      </c>
      <c r="C419" s="14" t="s">
        <v>2633</v>
      </c>
      <c r="D419" s="15" t="s">
        <v>9209</v>
      </c>
      <c r="E419" s="13">
        <v>6.4</v>
      </c>
      <c r="F419" s="16" t="s">
        <v>9152</v>
      </c>
      <c r="G419" s="11"/>
      <c r="H419" s="2">
        <v>6.4</v>
      </c>
      <c r="I419" s="2">
        <f t="shared" si="25"/>
        <v>0</v>
      </c>
      <c r="J419" s="1" t="b">
        <f t="shared" si="26"/>
        <v>1</v>
      </c>
      <c r="K419" s="1" t="b">
        <f t="shared" si="27"/>
        <v>1</v>
      </c>
      <c r="S419" s="13">
        <v>415</v>
      </c>
      <c r="T419" s="13" t="s">
        <v>2914</v>
      </c>
      <c r="U419" s="14" t="s">
        <v>2915</v>
      </c>
      <c r="V419" s="14" t="s">
        <v>2917</v>
      </c>
      <c r="W419" s="14" t="s">
        <v>1205</v>
      </c>
      <c r="X419" s="14" t="s">
        <v>115</v>
      </c>
      <c r="Y419" s="14" t="s">
        <v>6346</v>
      </c>
      <c r="Z419" s="13">
        <v>50.3</v>
      </c>
      <c r="AA419" s="28"/>
      <c r="AB419" s="28" t="s">
        <v>5844</v>
      </c>
      <c r="AC419" s="31">
        <f>VLOOKUP(T419,[1]PWK!D$5:L$840,9,0)</f>
        <v>50.3</v>
      </c>
      <c r="AD419" s="32">
        <f t="shared" si="24"/>
        <v>0</v>
      </c>
    </row>
    <row r="420" spans="1:30">
      <c r="A420" s="13">
        <v>416</v>
      </c>
      <c r="B420" s="13" t="s">
        <v>2650</v>
      </c>
      <c r="C420" s="14" t="s">
        <v>2651</v>
      </c>
      <c r="D420" s="15" t="s">
        <v>6784</v>
      </c>
      <c r="E420" s="13">
        <v>56.6</v>
      </c>
      <c r="F420" s="16" t="s">
        <v>9152</v>
      </c>
      <c r="G420" s="11"/>
      <c r="H420" s="2">
        <v>56.6</v>
      </c>
      <c r="I420" s="2">
        <f t="shared" si="25"/>
        <v>0</v>
      </c>
      <c r="J420" s="1" t="b">
        <f t="shared" si="26"/>
        <v>1</v>
      </c>
      <c r="K420" s="1" t="b">
        <f t="shared" si="27"/>
        <v>1</v>
      </c>
      <c r="S420" s="13">
        <v>416</v>
      </c>
      <c r="T420" s="13" t="s">
        <v>1367</v>
      </c>
      <c r="U420" s="14" t="s">
        <v>1369</v>
      </c>
      <c r="V420" s="14" t="s">
        <v>1371</v>
      </c>
      <c r="W420" s="14" t="s">
        <v>1205</v>
      </c>
      <c r="X420" s="14" t="s">
        <v>115</v>
      </c>
      <c r="Y420" s="14" t="s">
        <v>6347</v>
      </c>
      <c r="Z420" s="13">
        <v>44</v>
      </c>
      <c r="AA420" s="28"/>
      <c r="AB420" s="28" t="s">
        <v>5844</v>
      </c>
      <c r="AC420" s="31">
        <f>VLOOKUP(T420,[1]PWK!D$5:L$840,9,0)</f>
        <v>44</v>
      </c>
      <c r="AD420" s="32">
        <f t="shared" si="24"/>
        <v>0</v>
      </c>
    </row>
    <row r="421" spans="1:30">
      <c r="A421" s="13">
        <v>417</v>
      </c>
      <c r="B421" s="13" t="s">
        <v>2662</v>
      </c>
      <c r="C421" s="14" t="s">
        <v>2663</v>
      </c>
      <c r="D421" s="15" t="s">
        <v>6161</v>
      </c>
      <c r="E421" s="13">
        <v>29.7</v>
      </c>
      <c r="F421" s="16" t="s">
        <v>9152</v>
      </c>
      <c r="G421" s="11"/>
      <c r="H421" s="2">
        <v>29.7</v>
      </c>
      <c r="I421" s="2">
        <f t="shared" si="25"/>
        <v>0</v>
      </c>
      <c r="J421" s="1" t="b">
        <f t="shared" si="26"/>
        <v>1</v>
      </c>
      <c r="K421" s="1" t="b">
        <f t="shared" si="27"/>
        <v>1</v>
      </c>
      <c r="S421" s="13">
        <v>417</v>
      </c>
      <c r="T421" s="13" t="s">
        <v>1204</v>
      </c>
      <c r="U421" s="14" t="s">
        <v>1205</v>
      </c>
      <c r="V421" s="14" t="s">
        <v>1205</v>
      </c>
      <c r="W421" s="14" t="s">
        <v>1205</v>
      </c>
      <c r="X421" s="14" t="s">
        <v>115</v>
      </c>
      <c r="Y421" s="14" t="s">
        <v>6348</v>
      </c>
      <c r="Z421" s="13">
        <v>41.1</v>
      </c>
      <c r="AA421" s="28"/>
      <c r="AB421" s="28" t="s">
        <v>5844</v>
      </c>
      <c r="AC421" s="31">
        <f>VLOOKUP(T421,[1]PWK!D$5:L$840,9,0)</f>
        <v>54.7</v>
      </c>
      <c r="AD421" s="32">
        <f t="shared" si="24"/>
        <v>13.6</v>
      </c>
    </row>
    <row r="422" spans="1:30">
      <c r="A422" s="13">
        <v>418</v>
      </c>
      <c r="B422" s="13" t="s">
        <v>2668</v>
      </c>
      <c r="C422" s="14" t="s">
        <v>2669</v>
      </c>
      <c r="D422" s="15" t="s">
        <v>5874</v>
      </c>
      <c r="E422" s="13">
        <v>53.1</v>
      </c>
      <c r="F422" s="16" t="s">
        <v>9152</v>
      </c>
      <c r="G422" s="11"/>
      <c r="H422" s="2">
        <v>53.1</v>
      </c>
      <c r="I422" s="2">
        <f t="shared" si="25"/>
        <v>0</v>
      </c>
      <c r="J422" s="1" t="b">
        <f t="shared" si="26"/>
        <v>1</v>
      </c>
      <c r="K422" s="1" t="b">
        <f t="shared" si="27"/>
        <v>1</v>
      </c>
      <c r="S422" s="13">
        <v>418</v>
      </c>
      <c r="T422" s="13" t="s">
        <v>3121</v>
      </c>
      <c r="U422" s="14" t="s">
        <v>3122</v>
      </c>
      <c r="V422" s="14" t="s">
        <v>3124</v>
      </c>
      <c r="W422" s="14" t="s">
        <v>6349</v>
      </c>
      <c r="X422" s="14" t="s">
        <v>115</v>
      </c>
      <c r="Y422" s="14" t="s">
        <v>6350</v>
      </c>
      <c r="Z422" s="13">
        <v>63.3</v>
      </c>
      <c r="AA422" s="28"/>
      <c r="AB422" s="28" t="s">
        <v>5844</v>
      </c>
      <c r="AC422" s="31">
        <f>VLOOKUP(T422,[1]PWK!D$5:L$840,9,0)</f>
        <v>62.6</v>
      </c>
      <c r="AD422" s="32">
        <f t="shared" si="24"/>
        <v>-0.699999999999996</v>
      </c>
    </row>
    <row r="423" spans="1:30">
      <c r="A423" s="13">
        <v>419</v>
      </c>
      <c r="B423" s="13" t="s">
        <v>2656</v>
      </c>
      <c r="C423" s="14" t="s">
        <v>2657</v>
      </c>
      <c r="D423" s="15" t="s">
        <v>6371</v>
      </c>
      <c r="E423" s="13">
        <v>8</v>
      </c>
      <c r="F423" s="16" t="s">
        <v>9152</v>
      </c>
      <c r="G423" s="11"/>
      <c r="H423" s="2">
        <v>8</v>
      </c>
      <c r="I423" s="2">
        <f t="shared" si="25"/>
        <v>0</v>
      </c>
      <c r="J423" s="1" t="b">
        <f t="shared" si="26"/>
        <v>1</v>
      </c>
      <c r="K423" s="1" t="b">
        <f t="shared" si="27"/>
        <v>1</v>
      </c>
      <c r="S423" s="13">
        <v>419</v>
      </c>
      <c r="T423" s="13" t="s">
        <v>3172</v>
      </c>
      <c r="U423" s="14" t="s">
        <v>3173</v>
      </c>
      <c r="V423" s="14" t="s">
        <v>3173</v>
      </c>
      <c r="W423" s="14" t="s">
        <v>6349</v>
      </c>
      <c r="X423" s="14" t="s">
        <v>115</v>
      </c>
      <c r="Y423" s="14" t="s">
        <v>6351</v>
      </c>
      <c r="Z423" s="13">
        <v>67.1</v>
      </c>
      <c r="AA423" s="28"/>
      <c r="AB423" s="28" t="s">
        <v>5844</v>
      </c>
      <c r="AC423" s="31">
        <f>VLOOKUP(T423,[1]PWK!D$5:L$840,9,0)</f>
        <v>66.9</v>
      </c>
      <c r="AD423" s="32">
        <f t="shared" si="24"/>
        <v>-0.199999999999989</v>
      </c>
    </row>
    <row r="424" spans="1:30">
      <c r="A424" s="13">
        <v>420</v>
      </c>
      <c r="B424" s="13" t="s">
        <v>2675</v>
      </c>
      <c r="C424" s="14" t="s">
        <v>2676</v>
      </c>
      <c r="D424" s="15" t="s">
        <v>5944</v>
      </c>
      <c r="E424" s="13">
        <v>52.4</v>
      </c>
      <c r="F424" s="16" t="s">
        <v>9152</v>
      </c>
      <c r="G424" s="11"/>
      <c r="H424" s="2" t="e">
        <v>#N/A</v>
      </c>
      <c r="I424" s="2" t="e">
        <f t="shared" si="25"/>
        <v>#N/A</v>
      </c>
      <c r="J424" s="1" t="e">
        <f t="shared" si="26"/>
        <v>#N/A</v>
      </c>
      <c r="K424" s="1" t="e">
        <f t="shared" si="27"/>
        <v>#N/A</v>
      </c>
      <c r="S424" s="13">
        <v>420</v>
      </c>
      <c r="T424" s="13" t="s">
        <v>5074</v>
      </c>
      <c r="U424" s="14" t="s">
        <v>5075</v>
      </c>
      <c r="V424" s="14" t="s">
        <v>5075</v>
      </c>
      <c r="W424" s="14" t="s">
        <v>5077</v>
      </c>
      <c r="X424" s="14" t="s">
        <v>115</v>
      </c>
      <c r="Y424" s="14" t="s">
        <v>6353</v>
      </c>
      <c r="Z424" s="13">
        <v>13.6</v>
      </c>
      <c r="AA424" s="28"/>
      <c r="AB424" s="28" t="s">
        <v>5844</v>
      </c>
      <c r="AC424" s="31">
        <f>VLOOKUP(T424,[1]PWK!D$5:L$840,9,0)</f>
        <v>13.6</v>
      </c>
      <c r="AD424" s="32">
        <f t="shared" si="24"/>
        <v>0</v>
      </c>
    </row>
    <row r="425" spans="1:30">
      <c r="A425" s="13">
        <v>421</v>
      </c>
      <c r="B425" s="13" t="s">
        <v>2681</v>
      </c>
      <c r="C425" s="14" t="s">
        <v>2682</v>
      </c>
      <c r="D425" s="15" t="s">
        <v>6820</v>
      </c>
      <c r="E425" s="13">
        <v>62</v>
      </c>
      <c r="F425" s="16" t="s">
        <v>9152</v>
      </c>
      <c r="G425" s="11"/>
      <c r="H425" s="2">
        <v>62</v>
      </c>
      <c r="I425" s="2">
        <f t="shared" si="25"/>
        <v>0</v>
      </c>
      <c r="J425" s="1" t="b">
        <f t="shared" si="26"/>
        <v>1</v>
      </c>
      <c r="K425" s="1" t="b">
        <f t="shared" si="27"/>
        <v>1</v>
      </c>
      <c r="S425" s="13">
        <v>421</v>
      </c>
      <c r="T425" s="13" t="s">
        <v>1662</v>
      </c>
      <c r="U425" s="14" t="s">
        <v>1663</v>
      </c>
      <c r="V425" s="14" t="s">
        <v>6354</v>
      </c>
      <c r="W425" s="14" t="s">
        <v>1562</v>
      </c>
      <c r="X425" s="14" t="s">
        <v>353</v>
      </c>
      <c r="Y425" s="14" t="s">
        <v>6355</v>
      </c>
      <c r="Z425" s="13">
        <v>17.7</v>
      </c>
      <c r="AA425" s="28"/>
      <c r="AB425" s="28" t="s">
        <v>6056</v>
      </c>
      <c r="AC425" s="31">
        <f>VLOOKUP(T425,[1]PWK!D$5:L$840,9,0)</f>
        <v>17.7</v>
      </c>
      <c r="AD425" s="32">
        <f t="shared" si="24"/>
        <v>0</v>
      </c>
    </row>
    <row r="426" spans="1:30">
      <c r="A426" s="13">
        <v>422</v>
      </c>
      <c r="B426" s="13" t="s">
        <v>2687</v>
      </c>
      <c r="C426" s="14" t="s">
        <v>2688</v>
      </c>
      <c r="D426" s="15" t="s">
        <v>6535</v>
      </c>
      <c r="E426" s="13">
        <v>52</v>
      </c>
      <c r="F426" s="16" t="s">
        <v>9152</v>
      </c>
      <c r="G426" s="11"/>
      <c r="H426" s="2">
        <v>52</v>
      </c>
      <c r="I426" s="2">
        <f t="shared" si="25"/>
        <v>0</v>
      </c>
      <c r="J426" s="1" t="b">
        <f t="shared" si="26"/>
        <v>1</v>
      </c>
      <c r="K426" s="1" t="b">
        <f t="shared" si="27"/>
        <v>1</v>
      </c>
      <c r="S426" s="13">
        <v>422</v>
      </c>
      <c r="T426" s="13" t="s">
        <v>3196</v>
      </c>
      <c r="U426" s="14" t="s">
        <v>3197</v>
      </c>
      <c r="V426" s="14" t="s">
        <v>3199</v>
      </c>
      <c r="W426" s="14" t="s">
        <v>1562</v>
      </c>
      <c r="X426" s="14" t="s">
        <v>353</v>
      </c>
      <c r="Y426" s="14" t="s">
        <v>6356</v>
      </c>
      <c r="Z426" s="13">
        <v>20.3</v>
      </c>
      <c r="AA426" s="28"/>
      <c r="AB426" s="28" t="s">
        <v>6056</v>
      </c>
      <c r="AC426" s="31">
        <f>VLOOKUP(T426,[1]PWK!D$5:L$840,9,0)</f>
        <v>20.4</v>
      </c>
      <c r="AD426" s="32">
        <f t="shared" si="24"/>
        <v>0.0999999999999979</v>
      </c>
    </row>
    <row r="427" spans="1:30">
      <c r="A427" s="13">
        <v>423</v>
      </c>
      <c r="B427" s="13" t="s">
        <v>2693</v>
      </c>
      <c r="C427" s="14" t="s">
        <v>2694</v>
      </c>
      <c r="D427" s="15" t="s">
        <v>6796</v>
      </c>
      <c r="E427" s="13">
        <v>61.3</v>
      </c>
      <c r="F427" s="16" t="s">
        <v>9152</v>
      </c>
      <c r="G427" s="11"/>
      <c r="H427" s="2">
        <v>61.3</v>
      </c>
      <c r="I427" s="2">
        <f t="shared" si="25"/>
        <v>0</v>
      </c>
      <c r="J427" s="1" t="b">
        <f t="shared" si="26"/>
        <v>1</v>
      </c>
      <c r="K427" s="1" t="b">
        <f t="shared" si="27"/>
        <v>1</v>
      </c>
      <c r="S427" s="13">
        <v>423</v>
      </c>
      <c r="T427" s="13" t="s">
        <v>2127</v>
      </c>
      <c r="U427" s="14" t="s">
        <v>2128</v>
      </c>
      <c r="V427" s="14" t="s">
        <v>2130</v>
      </c>
      <c r="W427" s="14" t="s">
        <v>1562</v>
      </c>
      <c r="X427" s="14" t="s">
        <v>353</v>
      </c>
      <c r="Y427" s="14" t="s">
        <v>6357</v>
      </c>
      <c r="Z427" s="13">
        <v>17.4</v>
      </c>
      <c r="AA427" s="28"/>
      <c r="AB427" s="28" t="s">
        <v>6056</v>
      </c>
      <c r="AC427" s="31">
        <f>VLOOKUP(T427,[1]PWK!D$5:L$840,9,0)</f>
        <v>17.4</v>
      </c>
      <c r="AD427" s="32">
        <f t="shared" si="24"/>
        <v>0</v>
      </c>
    </row>
    <row r="428" spans="1:30">
      <c r="A428" s="13">
        <v>424</v>
      </c>
      <c r="B428" s="13" t="s">
        <v>2699</v>
      </c>
      <c r="C428" s="14" t="s">
        <v>2700</v>
      </c>
      <c r="D428" s="15" t="s">
        <v>6228</v>
      </c>
      <c r="E428" s="13">
        <v>10.6</v>
      </c>
      <c r="F428" s="16" t="s">
        <v>9152</v>
      </c>
      <c r="G428" s="11"/>
      <c r="H428" s="2">
        <v>10.6</v>
      </c>
      <c r="I428" s="2">
        <f t="shared" si="25"/>
        <v>0</v>
      </c>
      <c r="J428" s="1" t="b">
        <f t="shared" si="26"/>
        <v>1</v>
      </c>
      <c r="K428" s="1" t="b">
        <f t="shared" si="27"/>
        <v>1</v>
      </c>
      <c r="S428" s="13">
        <v>424</v>
      </c>
      <c r="T428" s="13" t="s">
        <v>2809</v>
      </c>
      <c r="U428" s="14" t="s">
        <v>2130</v>
      </c>
      <c r="V428" s="14" t="s">
        <v>2130</v>
      </c>
      <c r="W428" s="14" t="s">
        <v>1562</v>
      </c>
      <c r="X428" s="14" t="s">
        <v>353</v>
      </c>
      <c r="Y428" s="14" t="s">
        <v>6359</v>
      </c>
      <c r="Z428" s="13">
        <v>14.2</v>
      </c>
      <c r="AA428" s="28"/>
      <c r="AB428" s="28" t="s">
        <v>6056</v>
      </c>
      <c r="AC428" s="31">
        <f>VLOOKUP(T428,[1]PWK!D$5:L$840,9,0)</f>
        <v>14.2</v>
      </c>
      <c r="AD428" s="32">
        <f t="shared" si="24"/>
        <v>0</v>
      </c>
    </row>
    <row r="429" spans="1:30">
      <c r="A429" s="13">
        <v>425</v>
      </c>
      <c r="B429" s="13" t="s">
        <v>2705</v>
      </c>
      <c r="C429" s="14" t="s">
        <v>2706</v>
      </c>
      <c r="D429" s="15" t="s">
        <v>5964</v>
      </c>
      <c r="E429" s="13">
        <v>60.8</v>
      </c>
      <c r="F429" s="16" t="s">
        <v>9152</v>
      </c>
      <c r="G429" s="11"/>
      <c r="H429" s="2">
        <v>60.8</v>
      </c>
      <c r="I429" s="2">
        <f t="shared" si="25"/>
        <v>0</v>
      </c>
      <c r="J429" s="1" t="b">
        <f t="shared" si="26"/>
        <v>1</v>
      </c>
      <c r="K429" s="1" t="b">
        <f t="shared" si="27"/>
        <v>1</v>
      </c>
      <c r="S429" s="13">
        <v>425</v>
      </c>
      <c r="T429" s="13" t="s">
        <v>5145</v>
      </c>
      <c r="U429" s="14" t="s">
        <v>5146</v>
      </c>
      <c r="V429" s="14" t="s">
        <v>2130</v>
      </c>
      <c r="W429" s="14" t="s">
        <v>1562</v>
      </c>
      <c r="X429" s="14" t="s">
        <v>353</v>
      </c>
      <c r="Y429" s="14" t="s">
        <v>6360</v>
      </c>
      <c r="Z429" s="13">
        <v>12.2</v>
      </c>
      <c r="AA429" s="28"/>
      <c r="AB429" s="28" t="s">
        <v>6056</v>
      </c>
      <c r="AC429" s="31">
        <f>VLOOKUP(T429,[1]PWK!D$5:L$840,9,0)</f>
        <v>12.2</v>
      </c>
      <c r="AD429" s="32">
        <f t="shared" si="24"/>
        <v>0</v>
      </c>
    </row>
    <row r="430" spans="1:30">
      <c r="A430" s="13">
        <v>426</v>
      </c>
      <c r="B430" s="13" t="s">
        <v>2711</v>
      </c>
      <c r="C430" s="14" t="s">
        <v>2712</v>
      </c>
      <c r="D430" s="15" t="s">
        <v>6726</v>
      </c>
      <c r="E430" s="13">
        <v>62.6</v>
      </c>
      <c r="F430" s="16" t="s">
        <v>9152</v>
      </c>
      <c r="G430" s="11"/>
      <c r="H430" s="2">
        <v>62.6</v>
      </c>
      <c r="I430" s="2">
        <f t="shared" si="25"/>
        <v>0</v>
      </c>
      <c r="J430" s="1" t="b">
        <f t="shared" si="26"/>
        <v>1</v>
      </c>
      <c r="K430" s="1" t="b">
        <f t="shared" si="27"/>
        <v>1</v>
      </c>
      <c r="S430" s="13">
        <v>426</v>
      </c>
      <c r="T430" s="13" t="s">
        <v>6361</v>
      </c>
      <c r="U430" s="14" t="s">
        <v>6362</v>
      </c>
      <c r="V430" s="14" t="s">
        <v>2130</v>
      </c>
      <c r="W430" s="14" t="s">
        <v>1562</v>
      </c>
      <c r="X430" s="14" t="s">
        <v>353</v>
      </c>
      <c r="Y430" s="14" t="s">
        <v>6363</v>
      </c>
      <c r="Z430" s="13">
        <v>12</v>
      </c>
      <c r="AA430" s="28"/>
      <c r="AB430" s="28" t="s">
        <v>6056</v>
      </c>
      <c r="AC430" s="31">
        <f>VLOOKUP(T430,[1]PWK!D$5:L$840,9,0)</f>
        <v>12</v>
      </c>
      <c r="AD430" s="32">
        <f t="shared" si="24"/>
        <v>0</v>
      </c>
    </row>
    <row r="431" spans="1:30">
      <c r="A431" s="13">
        <v>427</v>
      </c>
      <c r="B431" s="13" t="s">
        <v>2717</v>
      </c>
      <c r="C431" s="14" t="s">
        <v>2718</v>
      </c>
      <c r="D431" s="15" t="s">
        <v>6382</v>
      </c>
      <c r="E431" s="13">
        <v>0.07</v>
      </c>
      <c r="F431" s="16" t="s">
        <v>9152</v>
      </c>
      <c r="G431" s="11"/>
      <c r="H431" s="2">
        <v>0.1</v>
      </c>
      <c r="I431" s="2">
        <f t="shared" si="25"/>
        <v>0.03</v>
      </c>
      <c r="J431" s="1" t="b">
        <f t="shared" si="26"/>
        <v>1</v>
      </c>
      <c r="K431" s="1" t="b">
        <f t="shared" si="27"/>
        <v>1</v>
      </c>
      <c r="S431" s="13">
        <v>427</v>
      </c>
      <c r="T431" s="13" t="s">
        <v>2637</v>
      </c>
      <c r="U431" s="14" t="s">
        <v>2638</v>
      </c>
      <c r="V431" s="14" t="s">
        <v>2640</v>
      </c>
      <c r="W431" s="14" t="s">
        <v>1562</v>
      </c>
      <c r="X431" s="14" t="s">
        <v>353</v>
      </c>
      <c r="Y431" s="14" t="s">
        <v>6366</v>
      </c>
      <c r="Z431" s="13">
        <v>22.2</v>
      </c>
      <c r="AA431" s="28"/>
      <c r="AB431" s="28" t="s">
        <v>6056</v>
      </c>
      <c r="AC431" s="31">
        <f>VLOOKUP(T431,[1]PWK!D$5:L$840,9,0)</f>
        <v>22.2</v>
      </c>
      <c r="AD431" s="32">
        <f t="shared" si="24"/>
        <v>0</v>
      </c>
    </row>
    <row r="432" spans="1:30">
      <c r="A432" s="13">
        <v>428</v>
      </c>
      <c r="B432" s="13" t="s">
        <v>9210</v>
      </c>
      <c r="C432" s="14" t="s">
        <v>9211</v>
      </c>
      <c r="D432" s="15" t="s">
        <v>9212</v>
      </c>
      <c r="E432" s="13">
        <v>30</v>
      </c>
      <c r="F432" s="16" t="s">
        <v>9152</v>
      </c>
      <c r="G432" s="11"/>
      <c r="H432" s="2" t="e">
        <v>#N/A</v>
      </c>
      <c r="I432" s="2" t="e">
        <f t="shared" si="25"/>
        <v>#N/A</v>
      </c>
      <c r="J432" s="1" t="e">
        <f t="shared" si="26"/>
        <v>#N/A</v>
      </c>
      <c r="K432" s="1" t="e">
        <f t="shared" si="27"/>
        <v>#N/A</v>
      </c>
      <c r="S432" s="13">
        <v>428</v>
      </c>
      <c r="T432" s="13" t="s">
        <v>1559</v>
      </c>
      <c r="U432" s="14" t="s">
        <v>1560</v>
      </c>
      <c r="V432" s="14" t="s">
        <v>1560</v>
      </c>
      <c r="W432" s="14" t="s">
        <v>1562</v>
      </c>
      <c r="X432" s="14" t="s">
        <v>353</v>
      </c>
      <c r="Y432" s="14" t="s">
        <v>6367</v>
      </c>
      <c r="Z432" s="13">
        <v>17</v>
      </c>
      <c r="AA432" s="28"/>
      <c r="AB432" s="28" t="s">
        <v>6056</v>
      </c>
      <c r="AC432" s="31">
        <f>VLOOKUP(T432,[1]PWK!D$5:L$840,9,0)</f>
        <v>17</v>
      </c>
      <c r="AD432" s="32">
        <f t="shared" si="24"/>
        <v>0</v>
      </c>
    </row>
    <row r="433" spans="1:30">
      <c r="A433" s="13">
        <v>429</v>
      </c>
      <c r="B433" s="13" t="s">
        <v>2721</v>
      </c>
      <c r="C433" s="14" t="s">
        <v>2722</v>
      </c>
      <c r="D433" s="15" t="s">
        <v>6404</v>
      </c>
      <c r="E433" s="13">
        <v>26.6</v>
      </c>
      <c r="F433" s="16" t="s">
        <v>9152</v>
      </c>
      <c r="G433" s="11"/>
      <c r="H433" s="2">
        <v>26.6</v>
      </c>
      <c r="I433" s="2">
        <f t="shared" si="25"/>
        <v>0</v>
      </c>
      <c r="J433" s="1" t="b">
        <f t="shared" si="26"/>
        <v>1</v>
      </c>
      <c r="K433" s="1" t="b">
        <f t="shared" si="27"/>
        <v>1</v>
      </c>
      <c r="S433" s="13">
        <v>429</v>
      </c>
      <c r="T433" s="13" t="s">
        <v>2568</v>
      </c>
      <c r="U433" s="14" t="s">
        <v>2569</v>
      </c>
      <c r="V433" s="14" t="s">
        <v>2571</v>
      </c>
      <c r="W433" s="14" t="s">
        <v>1562</v>
      </c>
      <c r="X433" s="14" t="s">
        <v>353</v>
      </c>
      <c r="Y433" s="14" t="s">
        <v>6368</v>
      </c>
      <c r="Z433" s="13">
        <v>11.6</v>
      </c>
      <c r="AA433" s="28"/>
      <c r="AB433" s="28" t="s">
        <v>6056</v>
      </c>
      <c r="AC433" s="31">
        <f>VLOOKUP(T433,[1]PWK!D$5:L$840,9,0)</f>
        <v>11.7</v>
      </c>
      <c r="AD433" s="32">
        <f t="shared" si="24"/>
        <v>0.0999999999999996</v>
      </c>
    </row>
    <row r="434" spans="1:30">
      <c r="A434" s="13">
        <v>430</v>
      </c>
      <c r="B434" s="13" t="s">
        <v>2727</v>
      </c>
      <c r="C434" s="14" t="s">
        <v>2728</v>
      </c>
      <c r="D434" s="15" t="s">
        <v>5927</v>
      </c>
      <c r="E434" s="13">
        <v>42.1</v>
      </c>
      <c r="F434" s="16" t="s">
        <v>9152</v>
      </c>
      <c r="G434" s="11"/>
      <c r="H434" s="2">
        <v>40.6</v>
      </c>
      <c r="I434" s="2">
        <f t="shared" si="25"/>
        <v>-1.5</v>
      </c>
      <c r="J434" s="1" t="b">
        <f t="shared" si="26"/>
        <v>1</v>
      </c>
      <c r="K434" s="1" t="b">
        <f t="shared" si="27"/>
        <v>0</v>
      </c>
      <c r="S434" s="13">
        <v>430</v>
      </c>
      <c r="T434" s="13" t="s">
        <v>4046</v>
      </c>
      <c r="U434" s="14" t="s">
        <v>4047</v>
      </c>
      <c r="V434" s="14" t="s">
        <v>2571</v>
      </c>
      <c r="W434" s="14" t="s">
        <v>1562</v>
      </c>
      <c r="X434" s="14" t="s">
        <v>353</v>
      </c>
      <c r="Y434" s="14" t="s">
        <v>6369</v>
      </c>
      <c r="Z434" s="13">
        <v>12.6</v>
      </c>
      <c r="AA434" s="28"/>
      <c r="AB434" s="28" t="s">
        <v>6056</v>
      </c>
      <c r="AC434" s="31">
        <f>VLOOKUP(T434,[1]PWK!D$5:L$840,9,0)</f>
        <v>12.5</v>
      </c>
      <c r="AD434" s="32">
        <f t="shared" si="24"/>
        <v>-0.0999999999999996</v>
      </c>
    </row>
    <row r="435" spans="1:30">
      <c r="A435" s="13">
        <v>431</v>
      </c>
      <c r="B435" s="13" t="s">
        <v>2734</v>
      </c>
      <c r="C435" s="14" t="s">
        <v>2735</v>
      </c>
      <c r="D435" s="15" t="s">
        <v>6010</v>
      </c>
      <c r="E435" s="13">
        <v>59.5</v>
      </c>
      <c r="F435" s="16" t="s">
        <v>9152</v>
      </c>
      <c r="G435" s="11"/>
      <c r="H435" s="2">
        <v>59.5</v>
      </c>
      <c r="I435" s="2">
        <f t="shared" si="25"/>
        <v>0</v>
      </c>
      <c r="J435" s="1" t="b">
        <f t="shared" si="26"/>
        <v>1</v>
      </c>
      <c r="K435" s="1" t="b">
        <f t="shared" si="27"/>
        <v>1</v>
      </c>
      <c r="S435" s="13">
        <v>431</v>
      </c>
      <c r="T435" s="13" t="s">
        <v>2624</v>
      </c>
      <c r="U435" s="14" t="s">
        <v>2625</v>
      </c>
      <c r="V435" s="14" t="s">
        <v>2627</v>
      </c>
      <c r="W435" s="14" t="s">
        <v>2628</v>
      </c>
      <c r="X435" s="14" t="s">
        <v>353</v>
      </c>
      <c r="Y435" s="14" t="s">
        <v>6370</v>
      </c>
      <c r="Z435" s="13">
        <v>52.9</v>
      </c>
      <c r="AA435" s="28"/>
      <c r="AB435" s="28" t="s">
        <v>6056</v>
      </c>
      <c r="AC435" s="31">
        <f>VLOOKUP(T435,[1]PWK!D$5:L$840,9,0)</f>
        <v>52.9</v>
      </c>
      <c r="AD435" s="32">
        <f t="shared" si="24"/>
        <v>0</v>
      </c>
    </row>
    <row r="436" spans="1:30">
      <c r="A436" s="13">
        <v>432</v>
      </c>
      <c r="B436" s="13" t="s">
        <v>9213</v>
      </c>
      <c r="C436" s="14" t="s">
        <v>9214</v>
      </c>
      <c r="D436" s="15" t="s">
        <v>9215</v>
      </c>
      <c r="E436" s="13">
        <v>22.5</v>
      </c>
      <c r="F436" s="16" t="s">
        <v>9152</v>
      </c>
      <c r="G436" s="11"/>
      <c r="H436" s="2" t="e">
        <v>#N/A</v>
      </c>
      <c r="I436" s="2" t="e">
        <f t="shared" si="25"/>
        <v>#N/A</v>
      </c>
      <c r="J436" s="1" t="e">
        <f t="shared" si="26"/>
        <v>#N/A</v>
      </c>
      <c r="K436" s="1" t="e">
        <f t="shared" si="27"/>
        <v>#N/A</v>
      </c>
      <c r="S436" s="13">
        <v>432</v>
      </c>
      <c r="T436" s="13" t="s">
        <v>2656</v>
      </c>
      <c r="U436" s="14" t="s">
        <v>2657</v>
      </c>
      <c r="V436" s="14" t="s">
        <v>480</v>
      </c>
      <c r="W436" s="14" t="s">
        <v>480</v>
      </c>
      <c r="X436" s="14" t="s">
        <v>353</v>
      </c>
      <c r="Y436" s="14" t="s">
        <v>6371</v>
      </c>
      <c r="Z436" s="13">
        <v>8</v>
      </c>
      <c r="AA436" s="28"/>
      <c r="AB436" s="28" t="s">
        <v>6056</v>
      </c>
      <c r="AC436" s="31">
        <f>VLOOKUP(T436,[1]PWK!D$5:L$840,9,0)</f>
        <v>8</v>
      </c>
      <c r="AD436" s="32">
        <f t="shared" si="24"/>
        <v>0</v>
      </c>
    </row>
    <row r="437" spans="1:30">
      <c r="A437" s="13">
        <v>433</v>
      </c>
      <c r="B437" s="13" t="s">
        <v>9216</v>
      </c>
      <c r="C437" s="14" t="s">
        <v>9217</v>
      </c>
      <c r="D437" s="15" t="s">
        <v>9218</v>
      </c>
      <c r="E437" s="13">
        <v>29.2</v>
      </c>
      <c r="F437" s="16" t="s">
        <v>9152</v>
      </c>
      <c r="G437" s="11"/>
      <c r="H437" s="2">
        <v>58</v>
      </c>
      <c r="I437" s="2">
        <f t="shared" si="25"/>
        <v>28.8</v>
      </c>
      <c r="J437" s="1" t="b">
        <f t="shared" si="26"/>
        <v>0</v>
      </c>
      <c r="K437" s="1" t="b">
        <f t="shared" si="27"/>
        <v>1</v>
      </c>
      <c r="S437" s="13">
        <v>433</v>
      </c>
      <c r="T437" s="13" t="s">
        <v>2820</v>
      </c>
      <c r="U437" s="14" t="s">
        <v>2585</v>
      </c>
      <c r="V437" s="14" t="s">
        <v>480</v>
      </c>
      <c r="W437" s="14" t="s">
        <v>480</v>
      </c>
      <c r="X437" s="14" t="s">
        <v>353</v>
      </c>
      <c r="Y437" s="14" t="s">
        <v>6372</v>
      </c>
      <c r="Z437" s="13">
        <v>7.6</v>
      </c>
      <c r="AA437" s="28"/>
      <c r="AB437" s="28" t="s">
        <v>6056</v>
      </c>
      <c r="AC437" s="31">
        <f>VLOOKUP(T437,[1]PWK!D$5:L$840,9,0)</f>
        <v>7.5</v>
      </c>
      <c r="AD437" s="32">
        <f t="shared" si="24"/>
        <v>-0.0999999999999996</v>
      </c>
    </row>
    <row r="438" spans="1:30">
      <c r="A438" s="13">
        <v>434</v>
      </c>
      <c r="B438" s="13" t="s">
        <v>2747</v>
      </c>
      <c r="C438" s="14" t="s">
        <v>2748</v>
      </c>
      <c r="D438" s="15" t="s">
        <v>6035</v>
      </c>
      <c r="E438" s="13">
        <v>58.9</v>
      </c>
      <c r="F438" s="16" t="s">
        <v>9152</v>
      </c>
      <c r="G438" s="11"/>
      <c r="H438" s="2">
        <v>58.9</v>
      </c>
      <c r="I438" s="2">
        <f t="shared" si="25"/>
        <v>0</v>
      </c>
      <c r="J438" s="1" t="b">
        <f t="shared" si="26"/>
        <v>1</v>
      </c>
      <c r="K438" s="1" t="b">
        <f t="shared" si="27"/>
        <v>1</v>
      </c>
      <c r="S438" s="13">
        <v>434</v>
      </c>
      <c r="T438" s="13" t="s">
        <v>3140</v>
      </c>
      <c r="U438" s="14" t="s">
        <v>3142</v>
      </c>
      <c r="V438" s="14" t="s">
        <v>480</v>
      </c>
      <c r="W438" s="14" t="s">
        <v>480</v>
      </c>
      <c r="X438" s="14" t="s">
        <v>353</v>
      </c>
      <c r="Y438" s="14" t="s">
        <v>6373</v>
      </c>
      <c r="Z438" s="13">
        <v>3.1</v>
      </c>
      <c r="AA438" s="28"/>
      <c r="AB438" s="28" t="s">
        <v>6056</v>
      </c>
      <c r="AC438" s="31">
        <f>VLOOKUP(T438,[1]PWK!D$5:L$840,9,0)</f>
        <v>3.1</v>
      </c>
      <c r="AD438" s="32">
        <f t="shared" si="24"/>
        <v>0</v>
      </c>
    </row>
    <row r="439" spans="1:30">
      <c r="A439" s="13">
        <v>435</v>
      </c>
      <c r="B439" s="13" t="s">
        <v>2740</v>
      </c>
      <c r="C439" s="14" t="s">
        <v>2741</v>
      </c>
      <c r="D439" s="15" t="s">
        <v>9219</v>
      </c>
      <c r="E439" s="13">
        <v>44.8</v>
      </c>
      <c r="F439" s="16" t="s">
        <v>9152</v>
      </c>
      <c r="G439" s="11"/>
      <c r="H439" s="2">
        <v>44.8</v>
      </c>
      <c r="I439" s="2">
        <f t="shared" si="25"/>
        <v>0</v>
      </c>
      <c r="J439" s="1" t="b">
        <f t="shared" si="26"/>
        <v>1</v>
      </c>
      <c r="K439" s="1" t="b">
        <f t="shared" si="27"/>
        <v>1</v>
      </c>
      <c r="S439" s="13">
        <v>435</v>
      </c>
      <c r="T439" s="13" t="s">
        <v>3582</v>
      </c>
      <c r="U439" s="14" t="s">
        <v>3583</v>
      </c>
      <c r="V439" s="14" t="s">
        <v>2585</v>
      </c>
      <c r="W439" s="14" t="s">
        <v>480</v>
      </c>
      <c r="X439" s="14" t="s">
        <v>353</v>
      </c>
      <c r="Y439" s="14" t="s">
        <v>6374</v>
      </c>
      <c r="Z439" s="13">
        <v>9.8</v>
      </c>
      <c r="AA439" s="28"/>
      <c r="AB439" s="28" t="s">
        <v>6056</v>
      </c>
      <c r="AC439" s="31">
        <f>VLOOKUP(T439,[1]PWK!D$5:L$840,9,0)</f>
        <v>9.7</v>
      </c>
      <c r="AD439" s="32">
        <f t="shared" si="24"/>
        <v>-0.100000000000001</v>
      </c>
    </row>
    <row r="440" spans="1:30">
      <c r="A440" s="13">
        <v>436</v>
      </c>
      <c r="B440" s="13" t="s">
        <v>2753</v>
      </c>
      <c r="C440" s="14" t="s">
        <v>2754</v>
      </c>
      <c r="D440" s="15" t="s">
        <v>6418</v>
      </c>
      <c r="E440" s="13">
        <v>22</v>
      </c>
      <c r="F440" s="16" t="s">
        <v>9152</v>
      </c>
      <c r="G440" s="11"/>
      <c r="H440" s="2">
        <v>22</v>
      </c>
      <c r="I440" s="2">
        <f t="shared" si="25"/>
        <v>0</v>
      </c>
      <c r="J440" s="1" t="b">
        <f t="shared" si="26"/>
        <v>1</v>
      </c>
      <c r="K440" s="1" t="b">
        <f t="shared" si="27"/>
        <v>1</v>
      </c>
      <c r="S440" s="13">
        <v>436</v>
      </c>
      <c r="T440" s="13" t="s">
        <v>2837</v>
      </c>
      <c r="U440" s="14" t="s">
        <v>2838</v>
      </c>
      <c r="V440" s="14" t="s">
        <v>2838</v>
      </c>
      <c r="W440" s="14" t="s">
        <v>480</v>
      </c>
      <c r="X440" s="14" t="s">
        <v>353</v>
      </c>
      <c r="Y440" s="14" t="s">
        <v>6375</v>
      </c>
      <c r="Z440" s="13">
        <v>8.5</v>
      </c>
      <c r="AA440" s="28"/>
      <c r="AB440" s="28" t="s">
        <v>6056</v>
      </c>
      <c r="AC440" s="31">
        <f>VLOOKUP(T440,[1]PWK!D$5:L$840,9,0)</f>
        <v>8.5</v>
      </c>
      <c r="AD440" s="32">
        <f t="shared" si="24"/>
        <v>0</v>
      </c>
    </row>
    <row r="441" spans="1:30">
      <c r="A441" s="13">
        <v>437</v>
      </c>
      <c r="B441" s="13" t="s">
        <v>2759</v>
      </c>
      <c r="C441" s="14" t="s">
        <v>2760</v>
      </c>
      <c r="D441" s="15" t="s">
        <v>6715</v>
      </c>
      <c r="E441" s="13">
        <v>60.4</v>
      </c>
      <c r="F441" s="16" t="s">
        <v>9152</v>
      </c>
      <c r="G441" s="11"/>
      <c r="H441" s="2">
        <v>60.4</v>
      </c>
      <c r="I441" s="2">
        <f t="shared" si="25"/>
        <v>0</v>
      </c>
      <c r="J441" s="1" t="b">
        <f t="shared" si="26"/>
        <v>1</v>
      </c>
      <c r="K441" s="1" t="b">
        <f t="shared" si="27"/>
        <v>1</v>
      </c>
      <c r="S441" s="13">
        <v>437</v>
      </c>
      <c r="T441" s="13" t="s">
        <v>477</v>
      </c>
      <c r="U441" s="14" t="s">
        <v>478</v>
      </c>
      <c r="V441" s="14" t="s">
        <v>478</v>
      </c>
      <c r="W441" s="14" t="s">
        <v>480</v>
      </c>
      <c r="X441" s="14" t="s">
        <v>353</v>
      </c>
      <c r="Y441" s="14" t="s">
        <v>6376</v>
      </c>
      <c r="Z441" s="13">
        <v>5.3</v>
      </c>
      <c r="AA441" s="28"/>
      <c r="AB441" s="28" t="s">
        <v>6056</v>
      </c>
      <c r="AC441" s="31">
        <f>VLOOKUP(T441,[1]PWK!D$5:L$840,9,0)</f>
        <v>5.2</v>
      </c>
      <c r="AD441" s="32">
        <f t="shared" si="24"/>
        <v>-0.0999999999999996</v>
      </c>
    </row>
    <row r="442" spans="1:30">
      <c r="A442" s="13">
        <v>438</v>
      </c>
      <c r="B442" s="13" t="s">
        <v>2765</v>
      </c>
      <c r="C442" s="14" t="s">
        <v>2766</v>
      </c>
      <c r="D442" s="15" t="s">
        <v>6303</v>
      </c>
      <c r="E442" s="13">
        <v>34</v>
      </c>
      <c r="F442" s="16" t="s">
        <v>9152</v>
      </c>
      <c r="G442" s="11"/>
      <c r="H442" s="2">
        <v>34</v>
      </c>
      <c r="I442" s="2">
        <f t="shared" si="25"/>
        <v>0</v>
      </c>
      <c r="J442" s="1" t="b">
        <f t="shared" si="26"/>
        <v>1</v>
      </c>
      <c r="K442" s="1" t="b">
        <f t="shared" si="27"/>
        <v>1</v>
      </c>
      <c r="S442" s="13">
        <v>438</v>
      </c>
      <c r="T442" s="13" t="s">
        <v>3760</v>
      </c>
      <c r="U442" s="14" t="s">
        <v>3761</v>
      </c>
      <c r="V442" s="14" t="s">
        <v>478</v>
      </c>
      <c r="W442" s="14" t="s">
        <v>480</v>
      </c>
      <c r="X442" s="14" t="s">
        <v>353</v>
      </c>
      <c r="Y442" s="14" t="s">
        <v>6377</v>
      </c>
      <c r="Z442" s="13">
        <v>5.6</v>
      </c>
      <c r="AA442" s="28"/>
      <c r="AB442" s="28" t="s">
        <v>6056</v>
      </c>
      <c r="AC442" s="31">
        <f>VLOOKUP(T442,[1]PWK!D$5:L$840,9,0)</f>
        <v>5.5</v>
      </c>
      <c r="AD442" s="32">
        <f t="shared" si="24"/>
        <v>-0.0999999999999996</v>
      </c>
    </row>
    <row r="443" spans="1:30">
      <c r="A443" s="13">
        <v>439</v>
      </c>
      <c r="B443" s="13" t="s">
        <v>2784</v>
      </c>
      <c r="C443" s="14" t="s">
        <v>2785</v>
      </c>
      <c r="D443" s="15" t="s">
        <v>6692</v>
      </c>
      <c r="E443" s="13">
        <v>64.6</v>
      </c>
      <c r="F443" s="16" t="s">
        <v>9152</v>
      </c>
      <c r="G443" s="11"/>
      <c r="H443" s="2">
        <v>64.6</v>
      </c>
      <c r="I443" s="2">
        <f t="shared" si="25"/>
        <v>0</v>
      </c>
      <c r="J443" s="1" t="b">
        <f t="shared" si="26"/>
        <v>1</v>
      </c>
      <c r="K443" s="1" t="b">
        <f t="shared" si="27"/>
        <v>1</v>
      </c>
      <c r="S443" s="13">
        <v>439</v>
      </c>
      <c r="T443" s="13" t="s">
        <v>1454</v>
      </c>
      <c r="U443" s="14" t="s">
        <v>1455</v>
      </c>
      <c r="V443" s="14" t="s">
        <v>1457</v>
      </c>
      <c r="W443" s="14" t="s">
        <v>480</v>
      </c>
      <c r="X443" s="14" t="s">
        <v>353</v>
      </c>
      <c r="Y443" s="14" t="s">
        <v>6378</v>
      </c>
      <c r="Z443" s="13">
        <v>11.5</v>
      </c>
      <c r="AA443" s="28"/>
      <c r="AB443" s="28" t="s">
        <v>6056</v>
      </c>
      <c r="AC443" s="31">
        <f>VLOOKUP(T443,[1]PWK!D$5:L$840,9,0)</f>
        <v>11.5</v>
      </c>
      <c r="AD443" s="32">
        <f t="shared" si="24"/>
        <v>0</v>
      </c>
    </row>
    <row r="444" spans="1:30">
      <c r="A444" s="13">
        <v>440</v>
      </c>
      <c r="B444" s="13" t="s">
        <v>2790</v>
      </c>
      <c r="C444" s="14" t="s">
        <v>2791</v>
      </c>
      <c r="D444" s="15" t="s">
        <v>6145</v>
      </c>
      <c r="E444" s="13">
        <v>28.4</v>
      </c>
      <c r="F444" s="16" t="s">
        <v>9152</v>
      </c>
      <c r="G444" s="11"/>
      <c r="H444" s="2">
        <v>28.4</v>
      </c>
      <c r="I444" s="2">
        <f t="shared" si="25"/>
        <v>0</v>
      </c>
      <c r="J444" s="1" t="b">
        <f t="shared" si="26"/>
        <v>1</v>
      </c>
      <c r="K444" s="1" t="b">
        <f t="shared" si="27"/>
        <v>1</v>
      </c>
      <c r="S444" s="13">
        <v>440</v>
      </c>
      <c r="T444" s="13" t="s">
        <v>1566</v>
      </c>
      <c r="U444" s="14" t="s">
        <v>1568</v>
      </c>
      <c r="V444" s="14" t="s">
        <v>1457</v>
      </c>
      <c r="W444" s="14" t="s">
        <v>480</v>
      </c>
      <c r="X444" s="14" t="s">
        <v>353</v>
      </c>
      <c r="Y444" s="14" t="s">
        <v>6379</v>
      </c>
      <c r="Z444" s="13">
        <v>10.8</v>
      </c>
      <c r="AA444" s="28"/>
      <c r="AB444" s="28" t="s">
        <v>6056</v>
      </c>
      <c r="AC444" s="31">
        <f>VLOOKUP(T444,[1]PWK!D$5:L$840,9,0)</f>
        <v>10.7</v>
      </c>
      <c r="AD444" s="32">
        <f t="shared" si="24"/>
        <v>-0.100000000000001</v>
      </c>
    </row>
    <row r="445" spans="1:30">
      <c r="A445" s="13">
        <v>441</v>
      </c>
      <c r="B445" s="13" t="s">
        <v>2779</v>
      </c>
      <c r="C445" s="14" t="s">
        <v>2730</v>
      </c>
      <c r="D445" s="15" t="s">
        <v>5928</v>
      </c>
      <c r="E445" s="13">
        <v>41.1</v>
      </c>
      <c r="F445" s="16" t="s">
        <v>9152</v>
      </c>
      <c r="G445" s="11"/>
      <c r="H445" s="2">
        <v>37.3</v>
      </c>
      <c r="I445" s="2">
        <f t="shared" si="25"/>
        <v>-3.8</v>
      </c>
      <c r="J445" s="1" t="b">
        <f t="shared" si="26"/>
        <v>1</v>
      </c>
      <c r="K445" s="1" t="b">
        <f t="shared" si="27"/>
        <v>0</v>
      </c>
      <c r="S445" s="13">
        <v>441</v>
      </c>
      <c r="T445" s="13" t="s">
        <v>3558</v>
      </c>
      <c r="U445" s="14" t="s">
        <v>3560</v>
      </c>
      <c r="V445" s="14" t="s">
        <v>1457</v>
      </c>
      <c r="W445" s="14" t="s">
        <v>480</v>
      </c>
      <c r="X445" s="14" t="s">
        <v>353</v>
      </c>
      <c r="Y445" s="14" t="s">
        <v>6380</v>
      </c>
      <c r="Z445" s="13">
        <v>10.7</v>
      </c>
      <c r="AA445" s="28"/>
      <c r="AB445" s="28" t="s">
        <v>6056</v>
      </c>
      <c r="AC445" s="31">
        <f>VLOOKUP(T445,[1]PWK!D$5:L$840,9,0)</f>
        <v>10.6</v>
      </c>
      <c r="AD445" s="32">
        <f t="shared" si="24"/>
        <v>-0.0999999999999996</v>
      </c>
    </row>
    <row r="446" spans="1:30">
      <c r="A446" s="13">
        <v>442</v>
      </c>
      <c r="B446" s="13" t="s">
        <v>2772</v>
      </c>
      <c r="C446" s="14" t="s">
        <v>2773</v>
      </c>
      <c r="D446" s="15" t="s">
        <v>6091</v>
      </c>
      <c r="E446" s="13">
        <v>4.9</v>
      </c>
      <c r="F446" s="16" t="s">
        <v>9152</v>
      </c>
      <c r="G446" s="11"/>
      <c r="H446" s="2">
        <v>4.9</v>
      </c>
      <c r="I446" s="2">
        <f t="shared" si="25"/>
        <v>0</v>
      </c>
      <c r="J446" s="1" t="b">
        <f t="shared" si="26"/>
        <v>1</v>
      </c>
      <c r="K446" s="1" t="b">
        <f t="shared" si="27"/>
        <v>1</v>
      </c>
      <c r="S446" s="13">
        <v>442</v>
      </c>
      <c r="T446" s="13" t="s">
        <v>499</v>
      </c>
      <c r="U446" s="14" t="s">
        <v>500</v>
      </c>
      <c r="V446" s="14" t="s">
        <v>502</v>
      </c>
      <c r="W446" s="14" t="s">
        <v>480</v>
      </c>
      <c r="X446" s="14" t="s">
        <v>353</v>
      </c>
      <c r="Y446" s="14" t="s">
        <v>6381</v>
      </c>
      <c r="Z446" s="13">
        <v>0.3</v>
      </c>
      <c r="AA446" s="28"/>
      <c r="AB446" s="28" t="s">
        <v>6056</v>
      </c>
      <c r="AC446" s="31">
        <f>VLOOKUP(T446,[1]PWK!D$5:L$840,9,0)</f>
        <v>0.3</v>
      </c>
      <c r="AD446" s="32">
        <f t="shared" si="24"/>
        <v>0</v>
      </c>
    </row>
    <row r="447" spans="1:30">
      <c r="A447" s="13">
        <v>443</v>
      </c>
      <c r="B447" s="13" t="s">
        <v>2796</v>
      </c>
      <c r="C447" s="14" t="s">
        <v>2797</v>
      </c>
      <c r="D447" s="15" t="s">
        <v>6494</v>
      </c>
      <c r="E447" s="13">
        <v>18</v>
      </c>
      <c r="F447" s="16" t="s">
        <v>9152</v>
      </c>
      <c r="G447" s="11"/>
      <c r="H447" s="2">
        <v>18</v>
      </c>
      <c r="I447" s="2">
        <f t="shared" si="25"/>
        <v>0</v>
      </c>
      <c r="J447" s="1" t="b">
        <f t="shared" si="26"/>
        <v>1</v>
      </c>
      <c r="K447" s="1" t="b">
        <f t="shared" si="27"/>
        <v>1</v>
      </c>
      <c r="S447" s="13">
        <v>443</v>
      </c>
      <c r="T447" s="13" t="s">
        <v>2396</v>
      </c>
      <c r="U447" s="14" t="s">
        <v>2397</v>
      </c>
      <c r="V447" s="14" t="s">
        <v>502</v>
      </c>
      <c r="W447" s="14" t="s">
        <v>480</v>
      </c>
      <c r="X447" s="14" t="s">
        <v>353</v>
      </c>
      <c r="Y447" s="14">
        <v>1</v>
      </c>
      <c r="Z447" s="13">
        <v>0</v>
      </c>
      <c r="AA447" s="28"/>
      <c r="AB447" s="28" t="s">
        <v>6056</v>
      </c>
      <c r="AC447" s="31">
        <v>1</v>
      </c>
      <c r="AD447" s="32">
        <f t="shared" si="24"/>
        <v>1</v>
      </c>
    </row>
    <row r="448" spans="1:30">
      <c r="A448" s="13">
        <v>444</v>
      </c>
      <c r="B448" s="13" t="s">
        <v>2803</v>
      </c>
      <c r="C448" s="14" t="s">
        <v>2804</v>
      </c>
      <c r="D448" s="15" t="s">
        <v>6496</v>
      </c>
      <c r="E448" s="13">
        <v>45.1</v>
      </c>
      <c r="F448" s="16" t="s">
        <v>9152</v>
      </c>
      <c r="G448" s="11"/>
      <c r="H448" s="2">
        <v>45.1</v>
      </c>
      <c r="I448" s="2">
        <f t="shared" si="25"/>
        <v>0</v>
      </c>
      <c r="J448" s="1" t="b">
        <f t="shared" si="26"/>
        <v>1</v>
      </c>
      <c r="K448" s="1" t="b">
        <f t="shared" si="27"/>
        <v>1</v>
      </c>
      <c r="S448" s="13">
        <v>444</v>
      </c>
      <c r="T448" s="13" t="s">
        <v>2717</v>
      </c>
      <c r="U448" s="14" t="s">
        <v>2718</v>
      </c>
      <c r="V448" s="14" t="s">
        <v>502</v>
      </c>
      <c r="W448" s="14" t="s">
        <v>480</v>
      </c>
      <c r="X448" s="14" t="s">
        <v>353</v>
      </c>
      <c r="Y448" s="14" t="s">
        <v>6382</v>
      </c>
      <c r="Z448" s="13">
        <v>0.07</v>
      </c>
      <c r="AA448" s="28"/>
      <c r="AB448" s="28" t="s">
        <v>6056</v>
      </c>
      <c r="AC448" s="31">
        <f>VLOOKUP(T448,[1]PWK!D$5:L$840,9,0)</f>
        <v>0.1</v>
      </c>
      <c r="AD448" s="32">
        <f t="shared" si="24"/>
        <v>0.03</v>
      </c>
    </row>
    <row r="449" spans="1:30">
      <c r="A449" s="13">
        <v>445</v>
      </c>
      <c r="B449" s="13" t="s">
        <v>9220</v>
      </c>
      <c r="C449" s="14" t="s">
        <v>9221</v>
      </c>
      <c r="D449" s="15" t="s">
        <v>9222</v>
      </c>
      <c r="E449" s="13">
        <v>32.6</v>
      </c>
      <c r="F449" s="16" t="s">
        <v>9152</v>
      </c>
      <c r="G449" s="11"/>
      <c r="H449" s="2">
        <v>33</v>
      </c>
      <c r="I449" s="2">
        <f t="shared" si="25"/>
        <v>0.399999999999999</v>
      </c>
      <c r="J449" s="1" t="b">
        <f t="shared" si="26"/>
        <v>1</v>
      </c>
      <c r="K449" s="1" t="b">
        <f t="shared" si="27"/>
        <v>1</v>
      </c>
      <c r="S449" s="13">
        <v>445</v>
      </c>
      <c r="T449" s="13" t="s">
        <v>5126</v>
      </c>
      <c r="U449" s="14" t="s">
        <v>5127</v>
      </c>
      <c r="V449" s="14" t="s">
        <v>502</v>
      </c>
      <c r="W449" s="14" t="s">
        <v>480</v>
      </c>
      <c r="X449" s="14" t="s">
        <v>353</v>
      </c>
      <c r="Y449" s="14" t="s">
        <v>6383</v>
      </c>
      <c r="Z449" s="13">
        <v>9</v>
      </c>
      <c r="AA449" s="28"/>
      <c r="AB449" s="28" t="s">
        <v>6056</v>
      </c>
      <c r="AC449" s="31">
        <f>VLOOKUP(T449,[1]PWK!D$5:L$840,9,0)</f>
        <v>9</v>
      </c>
      <c r="AD449" s="32">
        <f t="shared" si="24"/>
        <v>0</v>
      </c>
    </row>
    <row r="450" spans="1:30">
      <c r="A450" s="13">
        <v>446</v>
      </c>
      <c r="B450" s="13" t="s">
        <v>2809</v>
      </c>
      <c r="C450" s="14" t="s">
        <v>2130</v>
      </c>
      <c r="D450" s="15" t="s">
        <v>6359</v>
      </c>
      <c r="E450" s="13">
        <v>6.5</v>
      </c>
      <c r="F450" s="16" t="s">
        <v>9152</v>
      </c>
      <c r="G450" s="11"/>
      <c r="H450" s="2">
        <v>6.5</v>
      </c>
      <c r="I450" s="2">
        <f t="shared" si="25"/>
        <v>0</v>
      </c>
      <c r="J450" s="1" t="b">
        <f t="shared" si="26"/>
        <v>1</v>
      </c>
      <c r="K450" s="1" t="b">
        <f t="shared" si="27"/>
        <v>1</v>
      </c>
      <c r="S450" s="13">
        <v>446</v>
      </c>
      <c r="T450" s="13" t="s">
        <v>2408</v>
      </c>
      <c r="U450" s="14" t="s">
        <v>2409</v>
      </c>
      <c r="V450" s="14" t="s">
        <v>2411</v>
      </c>
      <c r="W450" s="14" t="s">
        <v>480</v>
      </c>
      <c r="X450" s="14" t="s">
        <v>353</v>
      </c>
      <c r="Y450" s="14" t="s">
        <v>6384</v>
      </c>
      <c r="Z450" s="13">
        <v>1.9</v>
      </c>
      <c r="AA450" s="28"/>
      <c r="AB450" s="28" t="s">
        <v>6056</v>
      </c>
      <c r="AC450" s="31">
        <f>VLOOKUP(T450,[1]PWK!D$5:L$840,9,0)</f>
        <v>1.9</v>
      </c>
      <c r="AD450" s="32">
        <f t="shared" si="24"/>
        <v>0</v>
      </c>
    </row>
    <row r="451" spans="1:30">
      <c r="A451" s="13">
        <v>447</v>
      </c>
      <c r="B451" s="13" t="s">
        <v>2814</v>
      </c>
      <c r="C451" s="14" t="s">
        <v>2815</v>
      </c>
      <c r="D451" s="15" t="s">
        <v>6073</v>
      </c>
      <c r="E451" s="13">
        <v>10.7</v>
      </c>
      <c r="F451" s="16" t="s">
        <v>9152</v>
      </c>
      <c r="G451" s="11"/>
      <c r="H451" s="2">
        <v>10.7</v>
      </c>
      <c r="I451" s="2">
        <f t="shared" si="25"/>
        <v>0</v>
      </c>
      <c r="J451" s="1" t="b">
        <f t="shared" si="26"/>
        <v>1</v>
      </c>
      <c r="K451" s="1" t="b">
        <f t="shared" si="27"/>
        <v>1</v>
      </c>
      <c r="S451" s="13">
        <v>447</v>
      </c>
      <c r="T451" s="13" t="s">
        <v>4274</v>
      </c>
      <c r="U451" s="14" t="s">
        <v>4275</v>
      </c>
      <c r="V451" s="14" t="s">
        <v>4275</v>
      </c>
      <c r="W451" s="14" t="s">
        <v>1503</v>
      </c>
      <c r="X451" s="14" t="s">
        <v>353</v>
      </c>
      <c r="Y451" s="14" t="s">
        <v>6385</v>
      </c>
      <c r="Z451" s="13">
        <v>13.8</v>
      </c>
      <c r="AA451" s="28"/>
      <c r="AB451" s="28" t="s">
        <v>6056</v>
      </c>
      <c r="AC451" s="31">
        <f>VLOOKUP(T451,[1]PWK!D$5:L$840,9,0)</f>
        <v>13.8</v>
      </c>
      <c r="AD451" s="32">
        <f t="shared" si="24"/>
        <v>0</v>
      </c>
    </row>
    <row r="452" spans="1:30">
      <c r="A452" s="13">
        <v>448</v>
      </c>
      <c r="B452" s="13" t="s">
        <v>9223</v>
      </c>
      <c r="C452" s="14" t="s">
        <v>9224</v>
      </c>
      <c r="D452" s="15" t="s">
        <v>9225</v>
      </c>
      <c r="E452" s="13">
        <v>25.6</v>
      </c>
      <c r="F452" s="16" t="s">
        <v>9152</v>
      </c>
      <c r="G452" s="11"/>
      <c r="H452" s="2">
        <v>25.6</v>
      </c>
      <c r="I452" s="2">
        <f t="shared" si="25"/>
        <v>0</v>
      </c>
      <c r="J452" s="1" t="b">
        <f t="shared" si="26"/>
        <v>1</v>
      </c>
      <c r="K452" s="1" t="b">
        <f t="shared" si="27"/>
        <v>1</v>
      </c>
      <c r="S452" s="13">
        <v>448</v>
      </c>
      <c r="T452" s="13" t="s">
        <v>1618</v>
      </c>
      <c r="U452" s="14" t="s">
        <v>1619</v>
      </c>
      <c r="V452" s="14" t="s">
        <v>1621</v>
      </c>
      <c r="W452" s="14" t="s">
        <v>1503</v>
      </c>
      <c r="X452" s="14" t="s">
        <v>353</v>
      </c>
      <c r="Y452" s="14" t="s">
        <v>6386</v>
      </c>
      <c r="Z452" s="13">
        <v>17.7</v>
      </c>
      <c r="AA452" s="28"/>
      <c r="AB452" s="28" t="s">
        <v>6056</v>
      </c>
      <c r="AC452" s="31">
        <f>VLOOKUP(T452,[1]PWK!D$5:L$840,9,0)</f>
        <v>17.7</v>
      </c>
      <c r="AD452" s="32">
        <f t="shared" si="24"/>
        <v>0</v>
      </c>
    </row>
    <row r="453" spans="1:30">
      <c r="A453" s="13">
        <v>449</v>
      </c>
      <c r="B453" s="13" t="s">
        <v>2820</v>
      </c>
      <c r="C453" s="14" t="s">
        <v>2585</v>
      </c>
      <c r="D453" s="15" t="s">
        <v>6372</v>
      </c>
      <c r="E453" s="13">
        <v>7.6</v>
      </c>
      <c r="F453" s="16" t="s">
        <v>9152</v>
      </c>
      <c r="G453" s="11"/>
      <c r="H453" s="2">
        <v>7.6</v>
      </c>
      <c r="I453" s="2">
        <f t="shared" si="25"/>
        <v>0</v>
      </c>
      <c r="J453" s="1" t="b">
        <f t="shared" si="26"/>
        <v>1</v>
      </c>
      <c r="K453" s="1" t="b">
        <f t="shared" si="27"/>
        <v>1</v>
      </c>
      <c r="S453" s="13">
        <v>449</v>
      </c>
      <c r="T453" s="13" t="s">
        <v>3571</v>
      </c>
      <c r="U453" s="14" t="s">
        <v>1621</v>
      </c>
      <c r="V453" s="14" t="s">
        <v>1621</v>
      </c>
      <c r="W453" s="14" t="s">
        <v>1503</v>
      </c>
      <c r="X453" s="14" t="s">
        <v>353</v>
      </c>
      <c r="Y453" s="14" t="s">
        <v>6387</v>
      </c>
      <c r="Z453" s="13">
        <v>16.9</v>
      </c>
      <c r="AA453" s="28"/>
      <c r="AB453" s="28" t="s">
        <v>6056</v>
      </c>
      <c r="AC453" s="31">
        <f>VLOOKUP(T453,[1]PWK!D$5:L$840,9,0)</f>
        <v>16.9</v>
      </c>
      <c r="AD453" s="32">
        <f t="shared" ref="AD453:AD516" si="28">AC453-Z453</f>
        <v>0</v>
      </c>
    </row>
    <row r="454" spans="1:30">
      <c r="A454" s="13">
        <v>450</v>
      </c>
      <c r="B454" s="13" t="s">
        <v>2831</v>
      </c>
      <c r="C454" s="14" t="s">
        <v>2832</v>
      </c>
      <c r="D454" s="15" t="s">
        <v>6821</v>
      </c>
      <c r="E454" s="13">
        <v>63.9</v>
      </c>
      <c r="F454" s="16" t="s">
        <v>9152</v>
      </c>
      <c r="G454" s="11"/>
      <c r="H454" s="2">
        <v>63.9</v>
      </c>
      <c r="I454" s="2">
        <f t="shared" ref="I454:I517" si="29">H454-E454</f>
        <v>0</v>
      </c>
      <c r="J454" s="1" t="b">
        <f t="shared" ref="J454:J517" si="30">IF(I454&lt;0.5,TRUE,FALSE)</f>
        <v>1</v>
      </c>
      <c r="K454" s="1" t="b">
        <f t="shared" ref="K454:K517" si="31">IF(I454&gt;-0.5,TRUE,FALSE)</f>
        <v>1</v>
      </c>
      <c r="S454" s="13">
        <v>450</v>
      </c>
      <c r="T454" s="13" t="s">
        <v>4442</v>
      </c>
      <c r="U454" s="14" t="s">
        <v>4443</v>
      </c>
      <c r="V454" s="14" t="s">
        <v>4445</v>
      </c>
      <c r="W454" s="14" t="s">
        <v>1503</v>
      </c>
      <c r="X454" s="14" t="s">
        <v>353</v>
      </c>
      <c r="Y454" s="14" t="s">
        <v>6388</v>
      </c>
      <c r="Z454" s="13">
        <v>11.5</v>
      </c>
      <c r="AA454" s="28"/>
      <c r="AB454" s="28" t="s">
        <v>6056</v>
      </c>
      <c r="AC454" s="31">
        <f>VLOOKUP(T454,[1]PWK!D$5:L$840,9,0)</f>
        <v>11.4</v>
      </c>
      <c r="AD454" s="32">
        <f t="shared" si="28"/>
        <v>-0.0999999999999996</v>
      </c>
    </row>
    <row r="455" spans="1:30">
      <c r="A455" s="13">
        <v>451</v>
      </c>
      <c r="B455" s="13" t="s">
        <v>2825</v>
      </c>
      <c r="C455" s="14" t="s">
        <v>2826</v>
      </c>
      <c r="D455" s="15" t="s">
        <v>6159</v>
      </c>
      <c r="E455" s="13">
        <v>27.8</v>
      </c>
      <c r="F455" s="16" t="s">
        <v>9152</v>
      </c>
      <c r="G455" s="11"/>
      <c r="H455" s="2">
        <v>27.8</v>
      </c>
      <c r="I455" s="2">
        <f t="shared" si="29"/>
        <v>0</v>
      </c>
      <c r="J455" s="1" t="b">
        <f t="shared" si="30"/>
        <v>1</v>
      </c>
      <c r="K455" s="1" t="b">
        <f t="shared" si="31"/>
        <v>1</v>
      </c>
      <c r="S455" s="13">
        <v>451</v>
      </c>
      <c r="T455" s="13" t="s">
        <v>1499</v>
      </c>
      <c r="U455" s="14" t="s">
        <v>1500</v>
      </c>
      <c r="V455" s="14" t="s">
        <v>1502</v>
      </c>
      <c r="W455" s="14" t="s">
        <v>1503</v>
      </c>
      <c r="X455" s="14" t="s">
        <v>353</v>
      </c>
      <c r="Y455" s="14" t="s">
        <v>6389</v>
      </c>
      <c r="Z455" s="13">
        <v>14.9</v>
      </c>
      <c r="AA455" s="28"/>
      <c r="AB455" s="28" t="s">
        <v>6056</v>
      </c>
      <c r="AC455" s="31">
        <f>VLOOKUP(T455,[1]PWK!D$5:L$840,9,0)</f>
        <v>14.9</v>
      </c>
      <c r="AD455" s="32">
        <f t="shared" si="28"/>
        <v>0</v>
      </c>
    </row>
    <row r="456" spans="1:30">
      <c r="A456" s="13">
        <v>452</v>
      </c>
      <c r="B456" s="13" t="s">
        <v>2837</v>
      </c>
      <c r="C456" s="14" t="s">
        <v>2838</v>
      </c>
      <c r="D456" s="15" t="s">
        <v>6375</v>
      </c>
      <c r="E456" s="13">
        <v>8.5</v>
      </c>
      <c r="F456" s="16" t="s">
        <v>9152</v>
      </c>
      <c r="G456" s="11"/>
      <c r="H456" s="2">
        <v>8.5</v>
      </c>
      <c r="I456" s="2">
        <f t="shared" si="29"/>
        <v>0</v>
      </c>
      <c r="J456" s="1" t="b">
        <f t="shared" si="30"/>
        <v>1</v>
      </c>
      <c r="K456" s="1" t="b">
        <f t="shared" si="31"/>
        <v>1</v>
      </c>
      <c r="S456" s="13">
        <v>452</v>
      </c>
      <c r="T456" s="13" t="s">
        <v>1644</v>
      </c>
      <c r="U456" s="14" t="s">
        <v>1645</v>
      </c>
      <c r="V456" s="14" t="s">
        <v>1502</v>
      </c>
      <c r="W456" s="14" t="s">
        <v>1503</v>
      </c>
      <c r="X456" s="14" t="s">
        <v>353</v>
      </c>
      <c r="Y456" s="14" t="s">
        <v>6390</v>
      </c>
      <c r="Z456" s="13">
        <v>16.1</v>
      </c>
      <c r="AA456" s="28"/>
      <c r="AB456" s="28" t="s">
        <v>6056</v>
      </c>
      <c r="AC456" s="31">
        <f>VLOOKUP(T456,[1]PWK!D$5:L$840,9,0)</f>
        <v>16.2</v>
      </c>
      <c r="AD456" s="32">
        <f t="shared" si="28"/>
        <v>0.0999999999999979</v>
      </c>
    </row>
    <row r="457" spans="1:30">
      <c r="A457" s="13">
        <v>453</v>
      </c>
      <c r="B457" s="13" t="s">
        <v>2843</v>
      </c>
      <c r="C457" s="14" t="s">
        <v>2844</v>
      </c>
      <c r="D457" s="15" t="s">
        <v>6131</v>
      </c>
      <c r="E457" s="13">
        <v>29</v>
      </c>
      <c r="F457" s="16" t="s">
        <v>9152</v>
      </c>
      <c r="G457" s="11"/>
      <c r="H457" s="2">
        <v>29</v>
      </c>
      <c r="I457" s="2">
        <f t="shared" si="29"/>
        <v>0</v>
      </c>
      <c r="J457" s="1" t="b">
        <f t="shared" si="30"/>
        <v>1</v>
      </c>
      <c r="K457" s="1" t="b">
        <f t="shared" si="31"/>
        <v>1</v>
      </c>
      <c r="S457" s="13">
        <v>453</v>
      </c>
      <c r="T457" s="13" t="s">
        <v>2120</v>
      </c>
      <c r="U457" s="14" t="s">
        <v>2121</v>
      </c>
      <c r="V457" s="14" t="s">
        <v>2123</v>
      </c>
      <c r="W457" s="14" t="s">
        <v>2123</v>
      </c>
      <c r="X457" s="14" t="s">
        <v>353</v>
      </c>
      <c r="Y457" s="14" t="s">
        <v>6391</v>
      </c>
      <c r="Z457" s="13">
        <v>20.2</v>
      </c>
      <c r="AA457" s="28"/>
      <c r="AB457" s="28" t="s">
        <v>6056</v>
      </c>
      <c r="AC457" s="31">
        <f>VLOOKUP(T457,[1]PWK!D$5:L$840,9,0)</f>
        <v>20.2</v>
      </c>
      <c r="AD457" s="32">
        <f t="shared" si="28"/>
        <v>0</v>
      </c>
    </row>
    <row r="458" spans="1:30">
      <c r="A458" s="13">
        <v>454</v>
      </c>
      <c r="B458" s="13" t="s">
        <v>2849</v>
      </c>
      <c r="C458" s="14" t="s">
        <v>2850</v>
      </c>
      <c r="D458" s="15" t="s">
        <v>5912</v>
      </c>
      <c r="E458" s="13">
        <v>55.4</v>
      </c>
      <c r="F458" s="16" t="s">
        <v>9152</v>
      </c>
      <c r="G458" s="11"/>
      <c r="H458" s="2">
        <v>55.4</v>
      </c>
      <c r="I458" s="2">
        <f t="shared" si="29"/>
        <v>0</v>
      </c>
      <c r="J458" s="1" t="b">
        <f t="shared" si="30"/>
        <v>1</v>
      </c>
      <c r="K458" s="1" t="b">
        <f t="shared" si="31"/>
        <v>1</v>
      </c>
      <c r="S458" s="13">
        <v>454</v>
      </c>
      <c r="T458" s="13" t="s">
        <v>3652</v>
      </c>
      <c r="U458" s="14" t="s">
        <v>3653</v>
      </c>
      <c r="V458" s="14" t="s">
        <v>3655</v>
      </c>
      <c r="W458" s="14" t="s">
        <v>2123</v>
      </c>
      <c r="X458" s="14" t="s">
        <v>353</v>
      </c>
      <c r="Y458" s="14" t="s">
        <v>6392</v>
      </c>
      <c r="Z458" s="13">
        <v>19.1</v>
      </c>
      <c r="AA458" s="28"/>
      <c r="AB458" s="28" t="s">
        <v>6056</v>
      </c>
      <c r="AC458" s="31">
        <f>VLOOKUP(T458,[1]PWK!D$5:L$840,9,0)</f>
        <v>19.1</v>
      </c>
      <c r="AD458" s="32">
        <f t="shared" si="28"/>
        <v>0</v>
      </c>
    </row>
    <row r="459" spans="1:30">
      <c r="A459" s="13">
        <v>455</v>
      </c>
      <c r="B459" s="13" t="s">
        <v>2855</v>
      </c>
      <c r="C459" s="14" t="s">
        <v>2856</v>
      </c>
      <c r="D459" s="15" t="s">
        <v>6537</v>
      </c>
      <c r="E459" s="13">
        <v>48.8</v>
      </c>
      <c r="F459" s="16" t="s">
        <v>9152</v>
      </c>
      <c r="G459" s="11"/>
      <c r="H459" s="2">
        <v>48.8</v>
      </c>
      <c r="I459" s="2">
        <f t="shared" si="29"/>
        <v>0</v>
      </c>
      <c r="J459" s="1" t="b">
        <f t="shared" si="30"/>
        <v>1</v>
      </c>
      <c r="K459" s="1" t="b">
        <f t="shared" si="31"/>
        <v>1</v>
      </c>
      <c r="S459" s="13">
        <v>455</v>
      </c>
      <c r="T459" s="13" t="s">
        <v>2199</v>
      </c>
      <c r="U459" s="14" t="s">
        <v>2200</v>
      </c>
      <c r="V459" s="14" t="s">
        <v>2200</v>
      </c>
      <c r="W459" s="14" t="s">
        <v>2123</v>
      </c>
      <c r="X459" s="14" t="s">
        <v>353</v>
      </c>
      <c r="Y459" s="14" t="s">
        <v>6393</v>
      </c>
      <c r="Z459" s="13">
        <v>23.2</v>
      </c>
      <c r="AA459" s="28"/>
      <c r="AB459" s="28" t="s">
        <v>6056</v>
      </c>
      <c r="AC459" s="31">
        <f>VLOOKUP(T459,[1]PWK!D$5:L$840,9,0)</f>
        <v>23.2</v>
      </c>
      <c r="AD459" s="32">
        <f t="shared" si="28"/>
        <v>0</v>
      </c>
    </row>
    <row r="460" spans="1:30">
      <c r="A460" s="13">
        <v>456</v>
      </c>
      <c r="B460" s="13" t="s">
        <v>2862</v>
      </c>
      <c r="C460" s="14" t="s">
        <v>2864</v>
      </c>
      <c r="D460" s="14" t="s">
        <v>6111</v>
      </c>
      <c r="E460" s="13">
        <v>18</v>
      </c>
      <c r="F460" s="16" t="s">
        <v>9152</v>
      </c>
      <c r="G460" s="11"/>
      <c r="H460" s="2">
        <v>18</v>
      </c>
      <c r="I460" s="2">
        <f t="shared" si="29"/>
        <v>0</v>
      </c>
      <c r="J460" s="1" t="b">
        <f t="shared" si="30"/>
        <v>1</v>
      </c>
      <c r="K460" s="1" t="b">
        <f t="shared" si="31"/>
        <v>1</v>
      </c>
      <c r="S460" s="13">
        <v>456</v>
      </c>
      <c r="T460" s="13" t="s">
        <v>2184</v>
      </c>
      <c r="U460" s="14" t="s">
        <v>2185</v>
      </c>
      <c r="V460" s="14" t="s">
        <v>2187</v>
      </c>
      <c r="W460" s="14" t="s">
        <v>2188</v>
      </c>
      <c r="X460" s="14" t="s">
        <v>353</v>
      </c>
      <c r="Y460" s="14" t="s">
        <v>6394</v>
      </c>
      <c r="Z460" s="13">
        <v>21.7</v>
      </c>
      <c r="AA460" s="28"/>
      <c r="AB460" s="28" t="s">
        <v>6056</v>
      </c>
      <c r="AC460" s="31">
        <f>VLOOKUP(T460,[1]PWK!D$5:L$840,9,0)</f>
        <v>21.1</v>
      </c>
      <c r="AD460" s="32">
        <f t="shared" si="28"/>
        <v>-0.599999999999998</v>
      </c>
    </row>
    <row r="461" spans="1:30">
      <c r="A461" s="13">
        <v>457</v>
      </c>
      <c r="B461" s="13" t="s">
        <v>2869</v>
      </c>
      <c r="C461" s="14" t="s">
        <v>2870</v>
      </c>
      <c r="D461" s="15" t="s">
        <v>6246</v>
      </c>
      <c r="E461" s="13">
        <v>44.4</v>
      </c>
      <c r="F461" s="16" t="s">
        <v>9152</v>
      </c>
      <c r="G461" s="11"/>
      <c r="H461" s="2">
        <v>44.4</v>
      </c>
      <c r="I461" s="2">
        <f t="shared" si="29"/>
        <v>0</v>
      </c>
      <c r="J461" s="1" t="b">
        <f t="shared" si="30"/>
        <v>1</v>
      </c>
      <c r="K461" s="1" t="b">
        <f t="shared" si="31"/>
        <v>1</v>
      </c>
      <c r="S461" s="13">
        <v>457</v>
      </c>
      <c r="T461" s="13" t="s">
        <v>3953</v>
      </c>
      <c r="U461" s="14" t="s">
        <v>3954</v>
      </c>
      <c r="V461" s="14" t="s">
        <v>996</v>
      </c>
      <c r="W461" s="14" t="s">
        <v>996</v>
      </c>
      <c r="X461" s="14" t="s">
        <v>353</v>
      </c>
      <c r="Y461" s="14" t="s">
        <v>6395</v>
      </c>
      <c r="Z461" s="13">
        <v>42.8</v>
      </c>
      <c r="AA461" s="28"/>
      <c r="AB461" s="28" t="s">
        <v>5844</v>
      </c>
      <c r="AC461" s="31">
        <f>VLOOKUP(T461,[1]PWK!D$5:L$840,9,0)</f>
        <v>42.7</v>
      </c>
      <c r="AD461" s="32">
        <f t="shared" si="28"/>
        <v>-0.0999999999999943</v>
      </c>
    </row>
    <row r="462" spans="1:30">
      <c r="A462" s="13">
        <v>458</v>
      </c>
      <c r="B462" s="13" t="s">
        <v>2877</v>
      </c>
      <c r="C462" s="14" t="s">
        <v>189</v>
      </c>
      <c r="D462" s="15" t="s">
        <v>6049</v>
      </c>
      <c r="E462" s="13">
        <v>57.6</v>
      </c>
      <c r="F462" s="16" t="s">
        <v>9152</v>
      </c>
      <c r="G462" s="11"/>
      <c r="H462" s="2">
        <v>57.6</v>
      </c>
      <c r="I462" s="2">
        <f t="shared" si="29"/>
        <v>0</v>
      </c>
      <c r="J462" s="1" t="b">
        <f t="shared" si="30"/>
        <v>1</v>
      </c>
      <c r="K462" s="1" t="b">
        <f t="shared" si="31"/>
        <v>1</v>
      </c>
      <c r="S462" s="13">
        <v>458</v>
      </c>
      <c r="T462" s="13" t="s">
        <v>3134</v>
      </c>
      <c r="U462" s="14" t="s">
        <v>3135</v>
      </c>
      <c r="V462" s="14" t="s">
        <v>3135</v>
      </c>
      <c r="W462" s="14" t="s">
        <v>996</v>
      </c>
      <c r="X462" s="14" t="s">
        <v>353</v>
      </c>
      <c r="Y462" s="14" t="s">
        <v>6396</v>
      </c>
      <c r="Z462" s="13">
        <v>51.1</v>
      </c>
      <c r="AA462" s="28"/>
      <c r="AB462" s="28" t="s">
        <v>5844</v>
      </c>
      <c r="AC462" s="31">
        <f>VLOOKUP(T462,[1]PWK!D$5:L$840,9,0)</f>
        <v>51</v>
      </c>
      <c r="AD462" s="32">
        <f t="shared" si="28"/>
        <v>-0.100000000000001</v>
      </c>
    </row>
    <row r="463" spans="1:30">
      <c r="A463" s="13">
        <v>459</v>
      </c>
      <c r="B463" s="13" t="s">
        <v>2882</v>
      </c>
      <c r="C463" s="14" t="s">
        <v>2883</v>
      </c>
      <c r="D463" s="15" t="s">
        <v>6716</v>
      </c>
      <c r="E463" s="13">
        <v>61.7</v>
      </c>
      <c r="F463" s="16" t="s">
        <v>9152</v>
      </c>
      <c r="G463" s="11"/>
      <c r="H463" s="2">
        <v>61.7</v>
      </c>
      <c r="I463" s="2">
        <f t="shared" si="29"/>
        <v>0</v>
      </c>
      <c r="J463" s="1" t="b">
        <f t="shared" si="30"/>
        <v>1</v>
      </c>
      <c r="K463" s="1" t="b">
        <f t="shared" si="31"/>
        <v>1</v>
      </c>
      <c r="S463" s="13">
        <v>459</v>
      </c>
      <c r="T463" s="13" t="s">
        <v>992</v>
      </c>
      <c r="U463" s="14" t="s">
        <v>6397</v>
      </c>
      <c r="V463" s="14" t="s">
        <v>995</v>
      </c>
      <c r="W463" s="14" t="s">
        <v>996</v>
      </c>
      <c r="X463" s="14" t="s">
        <v>353</v>
      </c>
      <c r="Y463" s="14" t="s">
        <v>9192</v>
      </c>
      <c r="Z463" s="13">
        <v>88.5</v>
      </c>
      <c r="AA463" s="28"/>
      <c r="AB463" s="28" t="s">
        <v>5844</v>
      </c>
      <c r="AC463" s="31">
        <f>VLOOKUP(T463,[1]PWK!D$5:L$840,9,0)</f>
        <v>88.5</v>
      </c>
      <c r="AD463" s="32">
        <f t="shared" si="28"/>
        <v>0</v>
      </c>
    </row>
    <row r="464" spans="1:30">
      <c r="A464" s="13">
        <v>460</v>
      </c>
      <c r="B464" s="13" t="s">
        <v>2896</v>
      </c>
      <c r="C464" s="14" t="s">
        <v>2897</v>
      </c>
      <c r="D464" s="15" t="s">
        <v>5898</v>
      </c>
      <c r="E464" s="13">
        <v>58.1</v>
      </c>
      <c r="F464" s="16" t="s">
        <v>9152</v>
      </c>
      <c r="G464" s="11"/>
      <c r="H464" s="2">
        <v>58.1</v>
      </c>
      <c r="I464" s="2">
        <f t="shared" si="29"/>
        <v>0</v>
      </c>
      <c r="J464" s="1" t="b">
        <f t="shared" si="30"/>
        <v>1</v>
      </c>
      <c r="K464" s="1" t="b">
        <f t="shared" si="31"/>
        <v>1</v>
      </c>
      <c r="S464" s="13">
        <v>460</v>
      </c>
      <c r="T464" s="13" t="s">
        <v>4766</v>
      </c>
      <c r="U464" s="14" t="s">
        <v>6399</v>
      </c>
      <c r="V464" s="14" t="s">
        <v>995</v>
      </c>
      <c r="W464" s="14" t="s">
        <v>996</v>
      </c>
      <c r="X464" s="14" t="s">
        <v>353</v>
      </c>
      <c r="Y464" s="14" t="s">
        <v>6400</v>
      </c>
      <c r="Z464" s="13">
        <v>88.6</v>
      </c>
      <c r="AA464" s="28"/>
      <c r="AB464" s="28" t="s">
        <v>5844</v>
      </c>
      <c r="AC464" s="31">
        <f>VLOOKUP(T464,[1]PWK!D$5:L$840,9,0)</f>
        <v>88.6</v>
      </c>
      <c r="AD464" s="32">
        <f t="shared" si="28"/>
        <v>0</v>
      </c>
    </row>
    <row r="465" spans="1:30">
      <c r="A465" s="13">
        <v>461</v>
      </c>
      <c r="B465" s="13" t="s">
        <v>2888</v>
      </c>
      <c r="C465" s="14" t="s">
        <v>2889</v>
      </c>
      <c r="D465" s="15" t="s">
        <v>6266</v>
      </c>
      <c r="E465" s="13">
        <v>36.4</v>
      </c>
      <c r="F465" s="16" t="s">
        <v>9152</v>
      </c>
      <c r="G465" s="11"/>
      <c r="H465" s="2">
        <v>36.4</v>
      </c>
      <c r="I465" s="2">
        <f t="shared" si="29"/>
        <v>0</v>
      </c>
      <c r="J465" s="1" t="b">
        <f t="shared" si="30"/>
        <v>1</v>
      </c>
      <c r="K465" s="1" t="b">
        <f t="shared" si="31"/>
        <v>1</v>
      </c>
      <c r="S465" s="13">
        <v>461</v>
      </c>
      <c r="T465" s="13" t="s">
        <v>2001</v>
      </c>
      <c r="U465" s="14" t="s">
        <v>996</v>
      </c>
      <c r="V465" s="14" t="s">
        <v>2003</v>
      </c>
      <c r="W465" s="14" t="s">
        <v>996</v>
      </c>
      <c r="X465" s="14" t="s">
        <v>353</v>
      </c>
      <c r="Y465" s="14" t="s">
        <v>6401</v>
      </c>
      <c r="Z465" s="13">
        <v>44.1</v>
      </c>
      <c r="AA465" s="28"/>
      <c r="AB465" s="28" t="s">
        <v>5844</v>
      </c>
      <c r="AC465" s="31">
        <f>VLOOKUP(T465,[1]PWK!D$5:L$840,9,0)</f>
        <v>44.1</v>
      </c>
      <c r="AD465" s="32">
        <f t="shared" si="28"/>
        <v>0</v>
      </c>
    </row>
    <row r="466" spans="1:30">
      <c r="A466" s="13">
        <v>462</v>
      </c>
      <c r="B466" s="13" t="s">
        <v>2902</v>
      </c>
      <c r="C466" s="14" t="s">
        <v>2903</v>
      </c>
      <c r="D466" s="15" t="s">
        <v>6739</v>
      </c>
      <c r="E466" s="13">
        <v>61.2</v>
      </c>
      <c r="F466" s="16" t="s">
        <v>9152</v>
      </c>
      <c r="G466" s="11"/>
      <c r="H466" s="2">
        <v>61.2</v>
      </c>
      <c r="I466" s="2">
        <f t="shared" si="29"/>
        <v>0</v>
      </c>
      <c r="J466" s="1" t="b">
        <f t="shared" si="30"/>
        <v>1</v>
      </c>
      <c r="K466" s="1" t="b">
        <f t="shared" si="31"/>
        <v>1</v>
      </c>
      <c r="S466" s="13">
        <v>462</v>
      </c>
      <c r="T466" s="13" t="s">
        <v>348</v>
      </c>
      <c r="U466" s="14" t="s">
        <v>349</v>
      </c>
      <c r="V466" s="14" t="s">
        <v>351</v>
      </c>
      <c r="W466" s="14" t="s">
        <v>352</v>
      </c>
      <c r="X466" s="14" t="s">
        <v>353</v>
      </c>
      <c r="Y466" s="14" t="s">
        <v>6402</v>
      </c>
      <c r="Z466" s="13">
        <v>25.4</v>
      </c>
      <c r="AA466" s="28"/>
      <c r="AB466" s="28" t="s">
        <v>5844</v>
      </c>
      <c r="AC466" s="31">
        <f>VLOOKUP(T466,[1]PWK!D$5:L$840,9,0)</f>
        <v>25.4</v>
      </c>
      <c r="AD466" s="32">
        <f t="shared" si="28"/>
        <v>0</v>
      </c>
    </row>
    <row r="467" spans="1:30">
      <c r="A467" s="13">
        <v>463</v>
      </c>
      <c r="B467" s="13" t="s">
        <v>2908</v>
      </c>
      <c r="C467" s="14" t="s">
        <v>2909</v>
      </c>
      <c r="D467" s="15" t="s">
        <v>9226</v>
      </c>
      <c r="E467" s="13">
        <v>59.5</v>
      </c>
      <c r="F467" s="16" t="s">
        <v>9152</v>
      </c>
      <c r="G467" s="11"/>
      <c r="H467" s="2">
        <v>59.5</v>
      </c>
      <c r="I467" s="2">
        <f t="shared" si="29"/>
        <v>0</v>
      </c>
      <c r="J467" s="1" t="b">
        <f t="shared" si="30"/>
        <v>1</v>
      </c>
      <c r="K467" s="1" t="b">
        <f t="shared" si="31"/>
        <v>1</v>
      </c>
      <c r="S467" s="13">
        <v>463</v>
      </c>
      <c r="T467" s="13" t="s">
        <v>1637</v>
      </c>
      <c r="U467" s="14" t="s">
        <v>1638</v>
      </c>
      <c r="V467" s="14" t="s">
        <v>1640</v>
      </c>
      <c r="W467" s="14" t="s">
        <v>352</v>
      </c>
      <c r="X467" s="14" t="s">
        <v>353</v>
      </c>
      <c r="Y467" s="14" t="s">
        <v>6403</v>
      </c>
      <c r="Z467" s="13">
        <v>25.4</v>
      </c>
      <c r="AA467" s="28"/>
      <c r="AB467" s="28" t="s">
        <v>5844</v>
      </c>
      <c r="AC467" s="31">
        <f>VLOOKUP(T467,[1]PWK!D$5:L$840,9,0)</f>
        <v>25.5</v>
      </c>
      <c r="AD467" s="32">
        <f t="shared" si="28"/>
        <v>0.100000000000001</v>
      </c>
    </row>
    <row r="468" spans="1:30">
      <c r="A468" s="13">
        <v>464</v>
      </c>
      <c r="B468" s="13" t="s">
        <v>2927</v>
      </c>
      <c r="C468" s="14" t="s">
        <v>2928</v>
      </c>
      <c r="D468" s="15" t="s">
        <v>6519</v>
      </c>
      <c r="E468" s="13">
        <v>60</v>
      </c>
      <c r="F468" s="16" t="s">
        <v>9152</v>
      </c>
      <c r="G468" s="11"/>
      <c r="H468" s="2">
        <v>60</v>
      </c>
      <c r="I468" s="2">
        <f t="shared" si="29"/>
        <v>0</v>
      </c>
      <c r="J468" s="1" t="b">
        <f t="shared" si="30"/>
        <v>1</v>
      </c>
      <c r="K468" s="1" t="b">
        <f t="shared" si="31"/>
        <v>1</v>
      </c>
      <c r="S468" s="13">
        <v>464</v>
      </c>
      <c r="T468" s="13" t="s">
        <v>2721</v>
      </c>
      <c r="U468" s="14" t="s">
        <v>2722</v>
      </c>
      <c r="V468" s="14" t="s">
        <v>1640</v>
      </c>
      <c r="W468" s="14" t="s">
        <v>352</v>
      </c>
      <c r="X468" s="14" t="s">
        <v>353</v>
      </c>
      <c r="Y468" s="14" t="s">
        <v>6404</v>
      </c>
      <c r="Z468" s="13">
        <v>26.6</v>
      </c>
      <c r="AA468" s="28"/>
      <c r="AB468" s="28" t="s">
        <v>5844</v>
      </c>
      <c r="AC468" s="31">
        <f>VLOOKUP(T468,[1]PWK!D$5:L$840,9,0)</f>
        <v>26.6</v>
      </c>
      <c r="AD468" s="32">
        <f t="shared" si="28"/>
        <v>0</v>
      </c>
    </row>
    <row r="469" spans="1:30">
      <c r="A469" s="13">
        <v>465</v>
      </c>
      <c r="B469" s="13" t="s">
        <v>2914</v>
      </c>
      <c r="C469" s="14" t="s">
        <v>2915</v>
      </c>
      <c r="D469" s="15" t="s">
        <v>6346</v>
      </c>
      <c r="E469" s="13">
        <v>50.3</v>
      </c>
      <c r="F469" s="16" t="s">
        <v>9152</v>
      </c>
      <c r="G469" s="11"/>
      <c r="H469" s="2">
        <v>50.3</v>
      </c>
      <c r="I469" s="2">
        <f t="shared" si="29"/>
        <v>0</v>
      </c>
      <c r="J469" s="1" t="b">
        <f t="shared" si="30"/>
        <v>1</v>
      </c>
      <c r="K469" s="1" t="b">
        <f t="shared" si="31"/>
        <v>1</v>
      </c>
      <c r="S469" s="13">
        <v>465</v>
      </c>
      <c r="T469" s="13" t="s">
        <v>3815</v>
      </c>
      <c r="U469" s="14" t="s">
        <v>3816</v>
      </c>
      <c r="V469" s="14" t="s">
        <v>3818</v>
      </c>
      <c r="W469" s="14" t="s">
        <v>352</v>
      </c>
      <c r="X469" s="14" t="s">
        <v>353</v>
      </c>
      <c r="Y469" s="14" t="s">
        <v>6405</v>
      </c>
      <c r="Z469" s="13">
        <v>28.7</v>
      </c>
      <c r="AA469" s="28"/>
      <c r="AB469" s="28" t="s">
        <v>5844</v>
      </c>
      <c r="AC469" s="31">
        <f>VLOOKUP(T469,[1]PWK!D$5:L$840,9,0)</f>
        <v>28.7</v>
      </c>
      <c r="AD469" s="32">
        <f t="shared" si="28"/>
        <v>0</v>
      </c>
    </row>
    <row r="470" spans="1:30">
      <c r="A470" s="13">
        <v>466</v>
      </c>
      <c r="B470" s="13" t="s">
        <v>2921</v>
      </c>
      <c r="C470" s="14" t="s">
        <v>2922</v>
      </c>
      <c r="D470" s="15" t="s">
        <v>6057</v>
      </c>
      <c r="E470" s="13">
        <v>20.9</v>
      </c>
      <c r="F470" s="16" t="s">
        <v>9152</v>
      </c>
      <c r="G470" s="11"/>
      <c r="H470" s="2">
        <v>20.9</v>
      </c>
      <c r="I470" s="2">
        <f t="shared" si="29"/>
        <v>0</v>
      </c>
      <c r="J470" s="1" t="b">
        <f t="shared" si="30"/>
        <v>1</v>
      </c>
      <c r="K470" s="1" t="b">
        <f t="shared" si="31"/>
        <v>1</v>
      </c>
      <c r="S470" s="13">
        <v>466</v>
      </c>
      <c r="T470" s="13" t="s">
        <v>1611</v>
      </c>
      <c r="U470" s="14" t="s">
        <v>1613</v>
      </c>
      <c r="V470" s="14" t="s">
        <v>352</v>
      </c>
      <c r="W470" s="14" t="s">
        <v>352</v>
      </c>
      <c r="X470" s="14" t="s">
        <v>353</v>
      </c>
      <c r="Y470" s="14" t="s">
        <v>6406</v>
      </c>
      <c r="Z470" s="13">
        <v>29.5</v>
      </c>
      <c r="AA470" s="28"/>
      <c r="AB470" s="28" t="s">
        <v>5844</v>
      </c>
      <c r="AC470" s="31">
        <f>VLOOKUP(T470,[1]PWK!D$5:L$840,9,0)</f>
        <v>29.5</v>
      </c>
      <c r="AD470" s="32">
        <f t="shared" si="28"/>
        <v>0</v>
      </c>
    </row>
    <row r="471" spans="1:30">
      <c r="A471" s="13">
        <v>467</v>
      </c>
      <c r="B471" s="13" t="s">
        <v>2933</v>
      </c>
      <c r="C471" s="14" t="s">
        <v>2934</v>
      </c>
      <c r="D471" s="15" t="s">
        <v>6117</v>
      </c>
      <c r="E471" s="13">
        <v>57.3</v>
      </c>
      <c r="F471" s="16" t="s">
        <v>9152</v>
      </c>
      <c r="G471" s="11"/>
      <c r="H471" s="2">
        <v>57.3</v>
      </c>
      <c r="I471" s="2">
        <f t="shared" si="29"/>
        <v>0</v>
      </c>
      <c r="J471" s="1" t="b">
        <f t="shared" si="30"/>
        <v>1</v>
      </c>
      <c r="K471" s="1" t="b">
        <f t="shared" si="31"/>
        <v>1</v>
      </c>
      <c r="S471" s="13">
        <v>467</v>
      </c>
      <c r="T471" s="13" t="s">
        <v>2241</v>
      </c>
      <c r="U471" s="14" t="s">
        <v>2242</v>
      </c>
      <c r="V471" s="14" t="s">
        <v>2242</v>
      </c>
      <c r="W471" s="14" t="s">
        <v>352</v>
      </c>
      <c r="X471" s="14" t="s">
        <v>353</v>
      </c>
      <c r="Y471" s="14" t="s">
        <v>6407</v>
      </c>
      <c r="Z471" s="13">
        <v>27.4</v>
      </c>
      <c r="AA471" s="28"/>
      <c r="AB471" s="28" t="s">
        <v>5844</v>
      </c>
      <c r="AC471" s="31">
        <f>VLOOKUP(T471,[1]PWK!D$5:L$840,9,0)</f>
        <v>27.4</v>
      </c>
      <c r="AD471" s="32">
        <f t="shared" si="28"/>
        <v>0</v>
      </c>
    </row>
    <row r="472" spans="1:30">
      <c r="A472" s="13">
        <v>468</v>
      </c>
      <c r="B472" s="13" t="s">
        <v>2940</v>
      </c>
      <c r="C472" s="14" t="s">
        <v>2941</v>
      </c>
      <c r="D472" s="15" t="s">
        <v>6188</v>
      </c>
      <c r="E472" s="13">
        <v>21.5</v>
      </c>
      <c r="F472" s="16" t="s">
        <v>9152</v>
      </c>
      <c r="G472" s="11"/>
      <c r="H472" s="2">
        <v>21.5</v>
      </c>
      <c r="I472" s="2">
        <f t="shared" si="29"/>
        <v>0</v>
      </c>
      <c r="J472" s="1" t="b">
        <f t="shared" si="30"/>
        <v>1</v>
      </c>
      <c r="K472" s="1" t="b">
        <f t="shared" si="31"/>
        <v>1</v>
      </c>
      <c r="S472" s="13">
        <v>468</v>
      </c>
      <c r="T472" s="13" t="s">
        <v>6410</v>
      </c>
      <c r="U472" s="14" t="s">
        <v>6411</v>
      </c>
      <c r="V472" s="14" t="s">
        <v>6412</v>
      </c>
      <c r="W472" s="14" t="s">
        <v>352</v>
      </c>
      <c r="X472" s="14" t="s">
        <v>353</v>
      </c>
      <c r="Y472" s="14" t="s">
        <v>6413</v>
      </c>
      <c r="Z472" s="13">
        <v>27.9</v>
      </c>
      <c r="AA472" s="28"/>
      <c r="AB472" s="28" t="s">
        <v>5844</v>
      </c>
      <c r="AC472" s="31">
        <f>VLOOKUP(T472,[1]PWK!D$5:L$840,9,0)</f>
        <v>27.9</v>
      </c>
      <c r="AD472" s="32">
        <f t="shared" si="28"/>
        <v>0</v>
      </c>
    </row>
    <row r="473" spans="1:30">
      <c r="A473" s="13">
        <v>469</v>
      </c>
      <c r="B473" s="13" t="s">
        <v>2952</v>
      </c>
      <c r="C473" s="14" t="s">
        <v>2799</v>
      </c>
      <c r="D473" s="15" t="s">
        <v>6493</v>
      </c>
      <c r="E473" s="13">
        <v>19.7</v>
      </c>
      <c r="F473" s="16" t="s">
        <v>9152</v>
      </c>
      <c r="G473" s="11"/>
      <c r="H473" s="2">
        <v>19.7</v>
      </c>
      <c r="I473" s="2">
        <f t="shared" si="29"/>
        <v>0</v>
      </c>
      <c r="J473" s="1" t="b">
        <f t="shared" si="30"/>
        <v>1</v>
      </c>
      <c r="K473" s="1" t="b">
        <f t="shared" si="31"/>
        <v>1</v>
      </c>
      <c r="S473" s="13">
        <v>469</v>
      </c>
      <c r="T473" s="13" t="s">
        <v>5022</v>
      </c>
      <c r="U473" s="14" t="s">
        <v>5023</v>
      </c>
      <c r="V473" s="14" t="s">
        <v>5023</v>
      </c>
      <c r="W473" s="14" t="s">
        <v>352</v>
      </c>
      <c r="X473" s="14" t="s">
        <v>353</v>
      </c>
      <c r="Y473" s="14" t="s">
        <v>6414</v>
      </c>
      <c r="Z473" s="13">
        <v>25.8</v>
      </c>
      <c r="AA473" s="28"/>
      <c r="AB473" s="28" t="s">
        <v>5844</v>
      </c>
      <c r="AC473" s="31">
        <f>VLOOKUP(T473,[1]PWK!D$5:L$840,9,0)</f>
        <v>25.8</v>
      </c>
      <c r="AD473" s="32">
        <f t="shared" si="28"/>
        <v>0</v>
      </c>
    </row>
    <row r="474" spans="1:30">
      <c r="A474" s="13">
        <v>470</v>
      </c>
      <c r="B474" s="13" t="s">
        <v>2946</v>
      </c>
      <c r="C474" s="14" t="s">
        <v>2947</v>
      </c>
      <c r="D474" s="15" t="s">
        <v>6129</v>
      </c>
      <c r="E474" s="13">
        <v>29.9</v>
      </c>
      <c r="F474" s="16" t="s">
        <v>9152</v>
      </c>
      <c r="G474" s="11"/>
      <c r="H474" s="2">
        <v>29.9</v>
      </c>
      <c r="I474" s="2">
        <f t="shared" si="29"/>
        <v>0</v>
      </c>
      <c r="J474" s="1" t="b">
        <f t="shared" si="30"/>
        <v>1</v>
      </c>
      <c r="K474" s="1" t="b">
        <f t="shared" si="31"/>
        <v>1</v>
      </c>
      <c r="S474" s="13">
        <v>470</v>
      </c>
      <c r="T474" s="13" t="s">
        <v>3338</v>
      </c>
      <c r="U474" s="14" t="s">
        <v>3339</v>
      </c>
      <c r="V474" s="14" t="s">
        <v>3341</v>
      </c>
      <c r="W474" s="14" t="s">
        <v>3339</v>
      </c>
      <c r="X474" s="14" t="s">
        <v>353</v>
      </c>
      <c r="Y474" s="14" t="s">
        <v>6415</v>
      </c>
      <c r="Z474" s="13">
        <v>56.2</v>
      </c>
      <c r="AA474" s="28"/>
      <c r="AB474" s="28" t="s">
        <v>5844</v>
      </c>
      <c r="AC474" s="31">
        <f>VLOOKUP(T474,[1]PWK!D$5:L$840,9,0)</f>
        <v>56.2</v>
      </c>
      <c r="AD474" s="32">
        <f t="shared" si="28"/>
        <v>0</v>
      </c>
    </row>
    <row r="475" spans="1:30">
      <c r="A475" s="13">
        <v>471</v>
      </c>
      <c r="B475" s="13" t="s">
        <v>2960</v>
      </c>
      <c r="C475" s="14" t="s">
        <v>2962</v>
      </c>
      <c r="D475" s="15" t="s">
        <v>5930</v>
      </c>
      <c r="E475" s="13">
        <v>49</v>
      </c>
      <c r="F475" s="16" t="s">
        <v>9152</v>
      </c>
      <c r="G475" s="11"/>
      <c r="H475" s="2">
        <v>49</v>
      </c>
      <c r="I475" s="2">
        <f t="shared" si="29"/>
        <v>0</v>
      </c>
      <c r="J475" s="1" t="b">
        <f t="shared" si="30"/>
        <v>1</v>
      </c>
      <c r="K475" s="1" t="b">
        <f t="shared" si="31"/>
        <v>1</v>
      </c>
      <c r="S475" s="13">
        <v>471</v>
      </c>
      <c r="T475" s="13" t="s">
        <v>491</v>
      </c>
      <c r="U475" s="14" t="s">
        <v>492</v>
      </c>
      <c r="V475" s="14" t="s">
        <v>494</v>
      </c>
      <c r="W475" s="14" t="s">
        <v>495</v>
      </c>
      <c r="X475" s="14" t="s">
        <v>353</v>
      </c>
      <c r="Y475" s="14" t="s">
        <v>6416</v>
      </c>
      <c r="Z475" s="13">
        <v>21</v>
      </c>
      <c r="AA475" s="28"/>
      <c r="AB475" s="28"/>
      <c r="AC475" s="31">
        <f>VLOOKUP(T475,[1]PWK!D$5:L$840,9,0)</f>
        <v>20.6</v>
      </c>
      <c r="AD475" s="32">
        <f t="shared" si="28"/>
        <v>-0.399999999999999</v>
      </c>
    </row>
    <row r="476" spans="1:30">
      <c r="A476" s="13">
        <v>472</v>
      </c>
      <c r="B476" s="13" t="s">
        <v>2967</v>
      </c>
      <c r="C476" s="14" t="s">
        <v>2968</v>
      </c>
      <c r="D476" s="15" t="s">
        <v>6590</v>
      </c>
      <c r="E476" s="13">
        <v>64.3</v>
      </c>
      <c r="F476" s="16" t="s">
        <v>9152</v>
      </c>
      <c r="G476" s="11"/>
      <c r="H476" s="2">
        <v>64.3</v>
      </c>
      <c r="I476" s="2">
        <f t="shared" si="29"/>
        <v>0</v>
      </c>
      <c r="J476" s="1" t="b">
        <f t="shared" si="30"/>
        <v>1</v>
      </c>
      <c r="K476" s="1" t="b">
        <f t="shared" si="31"/>
        <v>1</v>
      </c>
      <c r="S476" s="13">
        <v>472</v>
      </c>
      <c r="T476" s="13" t="s">
        <v>2056</v>
      </c>
      <c r="U476" s="14" t="s">
        <v>2057</v>
      </c>
      <c r="V476" s="14" t="s">
        <v>2057</v>
      </c>
      <c r="W476" s="14" t="s">
        <v>495</v>
      </c>
      <c r="X476" s="14" t="s">
        <v>353</v>
      </c>
      <c r="Y476" s="14" t="s">
        <v>6417</v>
      </c>
      <c r="Z476" s="13">
        <v>19.2</v>
      </c>
      <c r="AA476" s="28"/>
      <c r="AB476" s="28"/>
      <c r="AC476" s="31">
        <f>VLOOKUP(T476,[1]PWK!D$5:L$840,9,0)</f>
        <v>19.2</v>
      </c>
      <c r="AD476" s="32">
        <f t="shared" si="28"/>
        <v>0</v>
      </c>
    </row>
    <row r="477" spans="1:30">
      <c r="A477" s="13">
        <v>473</v>
      </c>
      <c r="B477" s="13" t="s">
        <v>2973</v>
      </c>
      <c r="C477" s="14" t="s">
        <v>6101</v>
      </c>
      <c r="D477" s="15" t="s">
        <v>9227</v>
      </c>
      <c r="E477" s="13">
        <v>31.8</v>
      </c>
      <c r="F477" s="16" t="s">
        <v>9152</v>
      </c>
      <c r="G477" s="11"/>
      <c r="H477" s="2">
        <v>31.8</v>
      </c>
      <c r="I477" s="2">
        <f t="shared" si="29"/>
        <v>0</v>
      </c>
      <c r="J477" s="1" t="b">
        <f t="shared" si="30"/>
        <v>1</v>
      </c>
      <c r="K477" s="1" t="b">
        <f t="shared" si="31"/>
        <v>1</v>
      </c>
      <c r="S477" s="13">
        <v>473</v>
      </c>
      <c r="T477" s="13" t="s">
        <v>2753</v>
      </c>
      <c r="U477" s="14" t="s">
        <v>2754</v>
      </c>
      <c r="V477" s="14" t="s">
        <v>495</v>
      </c>
      <c r="W477" s="14" t="s">
        <v>495</v>
      </c>
      <c r="X477" s="14" t="s">
        <v>353</v>
      </c>
      <c r="Y477" s="14" t="s">
        <v>6418</v>
      </c>
      <c r="Z477" s="13">
        <v>22</v>
      </c>
      <c r="AA477" s="28"/>
      <c r="AB477" s="28"/>
      <c r="AC477" s="31">
        <f>VLOOKUP(T477,[1]PWK!D$5:L$840,9,0)</f>
        <v>22</v>
      </c>
      <c r="AD477" s="32">
        <f t="shared" si="28"/>
        <v>0</v>
      </c>
    </row>
    <row r="478" spans="1:30">
      <c r="A478" s="13">
        <v>474</v>
      </c>
      <c r="B478" s="13" t="s">
        <v>2999</v>
      </c>
      <c r="C478" s="14" t="s">
        <v>3000</v>
      </c>
      <c r="D478" s="15" t="s">
        <v>6293</v>
      </c>
      <c r="E478" s="13">
        <v>35.2</v>
      </c>
      <c r="F478" s="16" t="s">
        <v>9152</v>
      </c>
      <c r="G478" s="11"/>
      <c r="H478" s="2">
        <v>35.2</v>
      </c>
      <c r="I478" s="2">
        <f t="shared" si="29"/>
        <v>0</v>
      </c>
      <c r="J478" s="1" t="b">
        <f t="shared" si="30"/>
        <v>1</v>
      </c>
      <c r="K478" s="1" t="b">
        <f t="shared" si="31"/>
        <v>1</v>
      </c>
      <c r="S478" s="13">
        <v>474</v>
      </c>
      <c r="T478" s="13" t="s">
        <v>3916</v>
      </c>
      <c r="U478" s="14" t="s">
        <v>3917</v>
      </c>
      <c r="V478" s="14" t="s">
        <v>6419</v>
      </c>
      <c r="W478" s="14" t="s">
        <v>363</v>
      </c>
      <c r="X478" s="14" t="s">
        <v>353</v>
      </c>
      <c r="Y478" s="14" t="s">
        <v>6420</v>
      </c>
      <c r="Z478" s="13">
        <v>35.4</v>
      </c>
      <c r="AA478" s="28"/>
      <c r="AB478" s="28" t="s">
        <v>5844</v>
      </c>
      <c r="AC478" s="31">
        <f>VLOOKUP(T478,[1]PWK!D$5:L$840,9,0)</f>
        <v>35.4</v>
      </c>
      <c r="AD478" s="32">
        <f t="shared" si="28"/>
        <v>0</v>
      </c>
    </row>
    <row r="479" spans="1:30">
      <c r="A479" s="13">
        <v>475</v>
      </c>
      <c r="B479" s="13" t="s">
        <v>2993</v>
      </c>
      <c r="C479" s="14" t="s">
        <v>2994</v>
      </c>
      <c r="D479" s="15" t="s">
        <v>6141</v>
      </c>
      <c r="E479" s="13">
        <v>36</v>
      </c>
      <c r="F479" s="16" t="s">
        <v>9152</v>
      </c>
      <c r="G479" s="11"/>
      <c r="H479" s="2">
        <v>36</v>
      </c>
      <c r="I479" s="2">
        <f t="shared" si="29"/>
        <v>0</v>
      </c>
      <c r="J479" s="1" t="b">
        <f t="shared" si="30"/>
        <v>1</v>
      </c>
      <c r="K479" s="1" t="b">
        <f t="shared" si="31"/>
        <v>1</v>
      </c>
      <c r="S479" s="13">
        <v>475</v>
      </c>
      <c r="T479" s="13" t="s">
        <v>1882</v>
      </c>
      <c r="U479" s="14" t="s">
        <v>1883</v>
      </c>
      <c r="V479" s="14" t="s">
        <v>1883</v>
      </c>
      <c r="W479" s="14" t="s">
        <v>363</v>
      </c>
      <c r="X479" s="14" t="s">
        <v>353</v>
      </c>
      <c r="Y479" s="14" t="s">
        <v>6421</v>
      </c>
      <c r="Z479" s="13">
        <v>37.9</v>
      </c>
      <c r="AA479" s="28"/>
      <c r="AB479" s="28" t="s">
        <v>5844</v>
      </c>
      <c r="AC479" s="31">
        <f>VLOOKUP(T479,[1]PWK!D$5:L$840,9,0)</f>
        <v>38</v>
      </c>
      <c r="AD479" s="32">
        <f t="shared" si="28"/>
        <v>0.100000000000001</v>
      </c>
    </row>
    <row r="480" spans="1:30">
      <c r="A480" s="13">
        <v>476</v>
      </c>
      <c r="B480" s="13" t="s">
        <v>2980</v>
      </c>
      <c r="C480" s="14" t="s">
        <v>2981</v>
      </c>
      <c r="D480" s="15" t="s">
        <v>5914</v>
      </c>
      <c r="E480" s="13">
        <v>55.9</v>
      </c>
      <c r="F480" s="16" t="s">
        <v>9152</v>
      </c>
      <c r="G480" s="11"/>
      <c r="H480" s="2">
        <v>55.9</v>
      </c>
      <c r="I480" s="2">
        <f t="shared" si="29"/>
        <v>0</v>
      </c>
      <c r="J480" s="1" t="b">
        <f t="shared" si="30"/>
        <v>1</v>
      </c>
      <c r="K480" s="1" t="b">
        <f t="shared" si="31"/>
        <v>1</v>
      </c>
      <c r="S480" s="13">
        <v>476</v>
      </c>
      <c r="T480" s="13" t="s">
        <v>3353</v>
      </c>
      <c r="U480" s="14" t="s">
        <v>3354</v>
      </c>
      <c r="V480" s="14" t="s">
        <v>1883</v>
      </c>
      <c r="W480" s="14" t="s">
        <v>363</v>
      </c>
      <c r="X480" s="14" t="s">
        <v>353</v>
      </c>
      <c r="Y480" s="14" t="s">
        <v>6422</v>
      </c>
      <c r="Z480" s="13">
        <v>39.4</v>
      </c>
      <c r="AA480" s="28"/>
      <c r="AB480" s="28" t="s">
        <v>5844</v>
      </c>
      <c r="AC480" s="31">
        <f>VLOOKUP(T480,[1]PWK!D$5:L$840,9,0)</f>
        <v>39.3</v>
      </c>
      <c r="AD480" s="32">
        <f t="shared" si="28"/>
        <v>-0.100000000000001</v>
      </c>
    </row>
    <row r="481" spans="1:30">
      <c r="A481" s="13">
        <v>477</v>
      </c>
      <c r="B481" s="13" t="s">
        <v>2987</v>
      </c>
      <c r="C481" s="14" t="s">
        <v>2988</v>
      </c>
      <c r="D481" s="15" t="s">
        <v>5915</v>
      </c>
      <c r="E481" s="13">
        <v>59.6</v>
      </c>
      <c r="F481" s="16" t="s">
        <v>9152</v>
      </c>
      <c r="G481" s="11"/>
      <c r="H481" s="2">
        <v>59.6</v>
      </c>
      <c r="I481" s="2">
        <f t="shared" si="29"/>
        <v>0</v>
      </c>
      <c r="J481" s="1" t="b">
        <f t="shared" si="30"/>
        <v>1</v>
      </c>
      <c r="K481" s="1" t="b">
        <f t="shared" si="31"/>
        <v>1</v>
      </c>
      <c r="S481" s="13">
        <v>477</v>
      </c>
      <c r="T481" s="13" t="s">
        <v>1826</v>
      </c>
      <c r="U481" s="14" t="s">
        <v>1827</v>
      </c>
      <c r="V481" s="14" t="s">
        <v>1829</v>
      </c>
      <c r="W481" s="14" t="s">
        <v>363</v>
      </c>
      <c r="X481" s="14" t="s">
        <v>353</v>
      </c>
      <c r="Y481" s="14" t="s">
        <v>6423</v>
      </c>
      <c r="Z481" s="13">
        <v>37</v>
      </c>
      <c r="AA481" s="28"/>
      <c r="AB481" s="28" t="s">
        <v>5844</v>
      </c>
      <c r="AC481" s="31">
        <f>VLOOKUP(T481,[1]PWK!D$5:L$840,9,0)</f>
        <v>36.9</v>
      </c>
      <c r="AD481" s="32">
        <f t="shared" si="28"/>
        <v>-0.100000000000001</v>
      </c>
    </row>
    <row r="482" spans="1:30">
      <c r="A482" s="13">
        <v>478</v>
      </c>
      <c r="B482" s="13" t="s">
        <v>3005</v>
      </c>
      <c r="C482" s="14" t="s">
        <v>3006</v>
      </c>
      <c r="D482" s="15" t="s">
        <v>6281</v>
      </c>
      <c r="E482" s="13">
        <v>39.6</v>
      </c>
      <c r="F482" s="16" t="s">
        <v>9152</v>
      </c>
      <c r="G482" s="11"/>
      <c r="H482" s="2">
        <v>42</v>
      </c>
      <c r="I482" s="2">
        <f t="shared" si="29"/>
        <v>2.4</v>
      </c>
      <c r="J482" s="1" t="b">
        <f t="shared" si="30"/>
        <v>0</v>
      </c>
      <c r="K482" s="1" t="b">
        <f t="shared" si="31"/>
        <v>1</v>
      </c>
      <c r="S482" s="13">
        <v>478</v>
      </c>
      <c r="T482" s="13" t="s">
        <v>357</v>
      </c>
      <c r="U482" s="14" t="s">
        <v>359</v>
      </c>
      <c r="V482" s="14" t="s">
        <v>363</v>
      </c>
      <c r="W482" s="14" t="s">
        <v>363</v>
      </c>
      <c r="X482" s="14" t="s">
        <v>353</v>
      </c>
      <c r="Y482" s="14" t="s">
        <v>6424</v>
      </c>
      <c r="Z482" s="13">
        <v>36.3</v>
      </c>
      <c r="AA482" s="28"/>
      <c r="AB482" s="28" t="s">
        <v>5844</v>
      </c>
      <c r="AC482" s="31">
        <f>VLOOKUP(T482,[1]PWK!D$5:L$840,9,0)</f>
        <v>36.3</v>
      </c>
      <c r="AD482" s="32">
        <f t="shared" si="28"/>
        <v>0</v>
      </c>
    </row>
    <row r="483" spans="1:30">
      <c r="A483" s="13">
        <v>479</v>
      </c>
      <c r="B483" s="13" t="s">
        <v>3011</v>
      </c>
      <c r="C483" s="14" t="s">
        <v>3012</v>
      </c>
      <c r="D483" s="15" t="s">
        <v>6322</v>
      </c>
      <c r="E483" s="13">
        <v>31.8</v>
      </c>
      <c r="F483" s="16" t="s">
        <v>9152</v>
      </c>
      <c r="G483" s="11"/>
      <c r="H483" s="2">
        <v>31.8</v>
      </c>
      <c r="I483" s="2">
        <f t="shared" si="29"/>
        <v>0</v>
      </c>
      <c r="J483" s="1" t="b">
        <f t="shared" si="30"/>
        <v>1</v>
      </c>
      <c r="K483" s="1" t="b">
        <f t="shared" si="31"/>
        <v>1</v>
      </c>
      <c r="S483" s="13">
        <v>479</v>
      </c>
      <c r="T483" s="13" t="s">
        <v>4648</v>
      </c>
      <c r="U483" s="14" t="s">
        <v>4649</v>
      </c>
      <c r="V483" s="14" t="s">
        <v>4651</v>
      </c>
      <c r="W483" s="14" t="s">
        <v>363</v>
      </c>
      <c r="X483" s="14" t="s">
        <v>353</v>
      </c>
      <c r="Y483" s="14" t="s">
        <v>6425</v>
      </c>
      <c r="Z483" s="13">
        <v>39.4</v>
      </c>
      <c r="AA483" s="28"/>
      <c r="AB483" s="28" t="s">
        <v>5844</v>
      </c>
      <c r="AC483" s="31">
        <f>VLOOKUP(T483,[1]PWK!D$5:L$840,9,0)</f>
        <v>39.3</v>
      </c>
      <c r="AD483" s="32">
        <f t="shared" si="28"/>
        <v>-0.100000000000001</v>
      </c>
    </row>
    <row r="484" spans="1:30">
      <c r="A484" s="13">
        <v>480</v>
      </c>
      <c r="B484" s="13" t="s">
        <v>3017</v>
      </c>
      <c r="C484" s="14" t="s">
        <v>3018</v>
      </c>
      <c r="D484" s="15" t="s">
        <v>6755</v>
      </c>
      <c r="E484" s="13">
        <v>60.1</v>
      </c>
      <c r="F484" s="16" t="s">
        <v>9152</v>
      </c>
      <c r="G484" s="11"/>
      <c r="H484" s="2">
        <v>60.1</v>
      </c>
      <c r="I484" s="2">
        <f t="shared" si="29"/>
        <v>0</v>
      </c>
      <c r="J484" s="1" t="b">
        <f t="shared" si="30"/>
        <v>1</v>
      </c>
      <c r="K484" s="1" t="b">
        <f t="shared" si="31"/>
        <v>1</v>
      </c>
      <c r="S484" s="13">
        <v>480</v>
      </c>
      <c r="T484" s="13" t="s">
        <v>374</v>
      </c>
      <c r="U484" s="14" t="s">
        <v>363</v>
      </c>
      <c r="V484" s="14" t="s">
        <v>377</v>
      </c>
      <c r="W484" s="14" t="s">
        <v>363</v>
      </c>
      <c r="X484" s="14" t="s">
        <v>353</v>
      </c>
      <c r="Y484" s="14" t="s">
        <v>6426</v>
      </c>
      <c r="Z484" s="13">
        <v>37.2</v>
      </c>
      <c r="AA484" s="28"/>
      <c r="AB484" s="28" t="s">
        <v>5844</v>
      </c>
      <c r="AC484" s="31">
        <f>VLOOKUP(T484,[1]PWK!D$5:L$840,9,0)</f>
        <v>37.2</v>
      </c>
      <c r="AD484" s="32">
        <f t="shared" si="28"/>
        <v>0</v>
      </c>
    </row>
    <row r="485" spans="1:30">
      <c r="A485" s="13">
        <v>481</v>
      </c>
      <c r="B485" s="13" t="s">
        <v>3023</v>
      </c>
      <c r="C485" s="14" t="s">
        <v>3024</v>
      </c>
      <c r="D485" s="15" t="s">
        <v>6116</v>
      </c>
      <c r="E485" s="13">
        <v>13.2</v>
      </c>
      <c r="F485" s="16" t="s">
        <v>9152</v>
      </c>
      <c r="G485" s="11"/>
      <c r="H485" s="2">
        <v>13.2</v>
      </c>
      <c r="I485" s="2">
        <f t="shared" si="29"/>
        <v>0</v>
      </c>
      <c r="J485" s="1" t="b">
        <f t="shared" si="30"/>
        <v>1</v>
      </c>
      <c r="K485" s="1" t="b">
        <f t="shared" si="31"/>
        <v>1</v>
      </c>
      <c r="S485" s="13">
        <v>481</v>
      </c>
      <c r="T485" s="13" t="s">
        <v>3671</v>
      </c>
      <c r="U485" s="14" t="s">
        <v>3672</v>
      </c>
      <c r="V485" s="14" t="s">
        <v>3674</v>
      </c>
      <c r="W485" s="14" t="s">
        <v>3675</v>
      </c>
      <c r="X485" s="14" t="s">
        <v>353</v>
      </c>
      <c r="Y485" s="14" t="s">
        <v>6427</v>
      </c>
      <c r="Z485" s="13">
        <v>24.5</v>
      </c>
      <c r="AA485" s="28"/>
      <c r="AB485" s="28"/>
      <c r="AC485" s="31">
        <f>VLOOKUP(T485,[1]PWK!D$5:L$840,9,0)</f>
        <v>24.4</v>
      </c>
      <c r="AD485" s="32">
        <f t="shared" si="28"/>
        <v>-0.100000000000001</v>
      </c>
    </row>
    <row r="486" spans="1:30">
      <c r="A486" s="13">
        <v>482</v>
      </c>
      <c r="B486" s="13" t="s">
        <v>3029</v>
      </c>
      <c r="C486" s="14" t="s">
        <v>3030</v>
      </c>
      <c r="D486" s="15" t="s">
        <v>5899</v>
      </c>
      <c r="E486" s="13">
        <v>57</v>
      </c>
      <c r="F486" s="16" t="s">
        <v>9152</v>
      </c>
      <c r="G486" s="11"/>
      <c r="H486" s="2">
        <v>57</v>
      </c>
      <c r="I486" s="2">
        <f t="shared" si="29"/>
        <v>0</v>
      </c>
      <c r="J486" s="1" t="b">
        <f t="shared" si="30"/>
        <v>1</v>
      </c>
      <c r="K486" s="1" t="b">
        <f t="shared" si="31"/>
        <v>1</v>
      </c>
      <c r="S486" s="13">
        <v>482</v>
      </c>
      <c r="T486" s="13" t="s">
        <v>4014</v>
      </c>
      <c r="U486" s="14" t="s">
        <v>4015</v>
      </c>
      <c r="V486" s="14" t="s">
        <v>4017</v>
      </c>
      <c r="W486" s="14" t="s">
        <v>779</v>
      </c>
      <c r="X486" s="14" t="s">
        <v>353</v>
      </c>
      <c r="Y486" s="14" t="s">
        <v>6428</v>
      </c>
      <c r="Z486" s="13">
        <v>18</v>
      </c>
      <c r="AA486" s="28"/>
      <c r="AB486" s="28"/>
      <c r="AC486" s="31">
        <f>VLOOKUP(T486,[1]PWK!D$5:L$840,9,0)</f>
        <v>18</v>
      </c>
      <c r="AD486" s="32">
        <f t="shared" si="28"/>
        <v>0</v>
      </c>
    </row>
    <row r="487" spans="1:30">
      <c r="A487" s="13">
        <v>483</v>
      </c>
      <c r="B487" s="13" t="s">
        <v>3041</v>
      </c>
      <c r="C487" s="14" t="s">
        <v>3042</v>
      </c>
      <c r="D487" s="15" t="s">
        <v>6265</v>
      </c>
      <c r="E487" s="13">
        <v>35.6</v>
      </c>
      <c r="F487" s="16" t="s">
        <v>9152</v>
      </c>
      <c r="G487" s="11"/>
      <c r="H487" s="2">
        <v>35.6</v>
      </c>
      <c r="I487" s="2">
        <f t="shared" si="29"/>
        <v>0</v>
      </c>
      <c r="J487" s="1" t="b">
        <f t="shared" si="30"/>
        <v>1</v>
      </c>
      <c r="K487" s="1" t="b">
        <f t="shared" si="31"/>
        <v>1</v>
      </c>
      <c r="S487" s="13">
        <v>483</v>
      </c>
      <c r="T487" s="13" t="s">
        <v>775</v>
      </c>
      <c r="U487" s="14" t="s">
        <v>776</v>
      </c>
      <c r="V487" s="14" t="s">
        <v>778</v>
      </c>
      <c r="W487" s="14" t="s">
        <v>779</v>
      </c>
      <c r="X487" s="14" t="s">
        <v>353</v>
      </c>
      <c r="Y487" s="14" t="s">
        <v>6429</v>
      </c>
      <c r="Z487" s="13">
        <v>13.2</v>
      </c>
      <c r="AA487" s="28"/>
      <c r="AB487" s="28"/>
      <c r="AC487" s="31">
        <f>VLOOKUP(T487,[1]PWK!D$5:L$840,9,0)</f>
        <v>13.1</v>
      </c>
      <c r="AD487" s="32">
        <f t="shared" si="28"/>
        <v>-0.0999999999999996</v>
      </c>
    </row>
    <row r="488" spans="1:30">
      <c r="A488" s="13">
        <v>484</v>
      </c>
      <c r="B488" s="13" t="s">
        <v>3035</v>
      </c>
      <c r="C488" s="14" t="s">
        <v>3036</v>
      </c>
      <c r="D488" s="15" t="s">
        <v>6233</v>
      </c>
      <c r="E488" s="13">
        <v>28.3</v>
      </c>
      <c r="F488" s="16" t="s">
        <v>9152</v>
      </c>
      <c r="G488" s="11"/>
      <c r="H488" s="2">
        <v>41.9</v>
      </c>
      <c r="I488" s="2">
        <f t="shared" si="29"/>
        <v>13.6</v>
      </c>
      <c r="J488" s="1" t="b">
        <f t="shared" si="30"/>
        <v>0</v>
      </c>
      <c r="K488" s="1" t="b">
        <f t="shared" si="31"/>
        <v>1</v>
      </c>
      <c r="S488" s="13">
        <v>484</v>
      </c>
      <c r="T488" s="13" t="s">
        <v>3395</v>
      </c>
      <c r="U488" s="14" t="s">
        <v>3396</v>
      </c>
      <c r="V488" s="14" t="s">
        <v>778</v>
      </c>
      <c r="W488" s="14" t="s">
        <v>779</v>
      </c>
      <c r="X488" s="14" t="s">
        <v>353</v>
      </c>
      <c r="Y488" s="14" t="s">
        <v>6430</v>
      </c>
      <c r="Z488" s="13">
        <v>13</v>
      </c>
      <c r="AA488" s="28"/>
      <c r="AB488" s="28"/>
      <c r="AC488" s="31">
        <f>VLOOKUP(T488,[1]PWK!D$5:L$840,9,0)</f>
        <v>12.9</v>
      </c>
      <c r="AD488" s="32">
        <f t="shared" si="28"/>
        <v>-0.0999999999999996</v>
      </c>
    </row>
    <row r="489" spans="1:30">
      <c r="A489" s="13">
        <v>485</v>
      </c>
      <c r="B489" s="13" t="s">
        <v>3054</v>
      </c>
      <c r="C489" s="14" t="s">
        <v>3056</v>
      </c>
      <c r="D489" s="15" t="s">
        <v>6740</v>
      </c>
      <c r="E489" s="13">
        <v>63.6</v>
      </c>
      <c r="F489" s="16" t="s">
        <v>9152</v>
      </c>
      <c r="G489" s="11"/>
      <c r="H489" s="2">
        <v>63.6</v>
      </c>
      <c r="I489" s="2">
        <f t="shared" si="29"/>
        <v>0</v>
      </c>
      <c r="J489" s="1" t="b">
        <f t="shared" si="30"/>
        <v>1</v>
      </c>
      <c r="K489" s="1" t="b">
        <f t="shared" si="31"/>
        <v>1</v>
      </c>
      <c r="S489" s="13">
        <v>485</v>
      </c>
      <c r="T489" s="13" t="s">
        <v>3867</v>
      </c>
      <c r="U489" s="14" t="s">
        <v>3868</v>
      </c>
      <c r="V489" s="14" t="s">
        <v>778</v>
      </c>
      <c r="W489" s="14" t="s">
        <v>779</v>
      </c>
      <c r="X489" s="14" t="s">
        <v>353</v>
      </c>
      <c r="Y489" s="14" t="s">
        <v>6431</v>
      </c>
      <c r="Z489" s="13">
        <v>12.2</v>
      </c>
      <c r="AA489" s="28"/>
      <c r="AB489" s="28"/>
      <c r="AC489" s="31">
        <f>VLOOKUP(T489,[1]PWK!D$5:L$840,9,0)</f>
        <v>12.2</v>
      </c>
      <c r="AD489" s="32">
        <f t="shared" si="28"/>
        <v>0</v>
      </c>
    </row>
    <row r="490" spans="1:30">
      <c r="A490" s="13">
        <v>486</v>
      </c>
      <c r="B490" s="13" t="s">
        <v>3048</v>
      </c>
      <c r="C490" s="14" t="s">
        <v>3049</v>
      </c>
      <c r="D490" s="15" t="s">
        <v>5925</v>
      </c>
      <c r="E490" s="13">
        <v>55.5</v>
      </c>
      <c r="F490" s="16" t="s">
        <v>9152</v>
      </c>
      <c r="G490" s="11"/>
      <c r="H490" s="2">
        <v>55.5</v>
      </c>
      <c r="I490" s="2">
        <f t="shared" si="29"/>
        <v>0</v>
      </c>
      <c r="J490" s="1" t="b">
        <f t="shared" si="30"/>
        <v>1</v>
      </c>
      <c r="K490" s="1" t="b">
        <f t="shared" si="31"/>
        <v>1</v>
      </c>
      <c r="S490" s="13">
        <v>486</v>
      </c>
      <c r="T490" s="13" t="s">
        <v>4325</v>
      </c>
      <c r="U490" s="14" t="s">
        <v>4326</v>
      </c>
      <c r="V490" s="14" t="s">
        <v>778</v>
      </c>
      <c r="W490" s="14" t="s">
        <v>779</v>
      </c>
      <c r="X490" s="14" t="s">
        <v>353</v>
      </c>
      <c r="Y490" s="14" t="s">
        <v>6432</v>
      </c>
      <c r="Z490" s="13">
        <v>12.9</v>
      </c>
      <c r="AA490" s="28"/>
      <c r="AB490" s="28"/>
      <c r="AC490" s="31">
        <f>VLOOKUP(T490,[1]PWK!D$5:L$840,9,0)</f>
        <v>12.9</v>
      </c>
      <c r="AD490" s="32">
        <f t="shared" si="28"/>
        <v>0</v>
      </c>
    </row>
    <row r="491" spans="1:30">
      <c r="A491" s="13">
        <v>487</v>
      </c>
      <c r="B491" s="13" t="s">
        <v>3083</v>
      </c>
      <c r="C491" s="14" t="s">
        <v>3084</v>
      </c>
      <c r="D491" s="15" t="s">
        <v>6704</v>
      </c>
      <c r="E491" s="13">
        <v>63.6</v>
      </c>
      <c r="F491" s="16" t="s">
        <v>9152</v>
      </c>
      <c r="G491" s="11"/>
      <c r="H491" s="2">
        <v>63.6</v>
      </c>
      <c r="I491" s="2">
        <f t="shared" si="29"/>
        <v>0</v>
      </c>
      <c r="J491" s="1" t="b">
        <f t="shared" si="30"/>
        <v>1</v>
      </c>
      <c r="K491" s="1" t="b">
        <f t="shared" si="31"/>
        <v>1</v>
      </c>
      <c r="S491" s="13">
        <v>487</v>
      </c>
      <c r="T491" s="13" t="s">
        <v>4548</v>
      </c>
      <c r="U491" s="14" t="s">
        <v>4549</v>
      </c>
      <c r="V491" s="14" t="s">
        <v>778</v>
      </c>
      <c r="W491" s="14" t="s">
        <v>779</v>
      </c>
      <c r="X491" s="14" t="s">
        <v>353</v>
      </c>
      <c r="Y491" s="14" t="s">
        <v>6433</v>
      </c>
      <c r="Z491" s="13">
        <v>13.4</v>
      </c>
      <c r="AA491" s="28"/>
      <c r="AB491" s="28"/>
      <c r="AC491" s="31">
        <f>VLOOKUP(T491,[1]PWK!D$5:L$840,9,0)</f>
        <v>13.4</v>
      </c>
      <c r="AD491" s="32">
        <f t="shared" si="28"/>
        <v>0</v>
      </c>
    </row>
    <row r="492" spans="1:30">
      <c r="A492" s="13">
        <v>488</v>
      </c>
      <c r="B492" s="13" t="s">
        <v>3075</v>
      </c>
      <c r="C492" s="14" t="s">
        <v>3077</v>
      </c>
      <c r="D492" s="15" t="s">
        <v>6466</v>
      </c>
      <c r="E492" s="13">
        <v>40.4</v>
      </c>
      <c r="F492" s="16" t="s">
        <v>9152</v>
      </c>
      <c r="G492" s="11"/>
      <c r="H492" s="2">
        <v>40.4</v>
      </c>
      <c r="I492" s="2">
        <f t="shared" si="29"/>
        <v>0</v>
      </c>
      <c r="J492" s="1" t="b">
        <f t="shared" si="30"/>
        <v>1</v>
      </c>
      <c r="K492" s="1" t="b">
        <f t="shared" si="31"/>
        <v>1</v>
      </c>
      <c r="S492" s="13">
        <v>488</v>
      </c>
      <c r="T492" s="13" t="s">
        <v>5803</v>
      </c>
      <c r="U492" s="14" t="s">
        <v>5804</v>
      </c>
      <c r="V492" s="14" t="s">
        <v>3079</v>
      </c>
      <c r="W492" s="14" t="s">
        <v>779</v>
      </c>
      <c r="X492" s="14" t="s">
        <v>353</v>
      </c>
      <c r="Y492" s="14" t="s">
        <v>6434</v>
      </c>
      <c r="Z492" s="13">
        <v>14.7</v>
      </c>
      <c r="AA492" s="28"/>
      <c r="AB492" s="28"/>
      <c r="AC492" s="31">
        <f>VLOOKUP(T492,[1]PWK!D$5:L$840,9,0)</f>
        <v>14.7</v>
      </c>
      <c r="AD492" s="32">
        <f t="shared" si="28"/>
        <v>0</v>
      </c>
    </row>
    <row r="493" spans="1:30">
      <c r="A493" s="13">
        <v>489</v>
      </c>
      <c r="B493" s="13" t="s">
        <v>3061</v>
      </c>
      <c r="C493" s="14" t="s">
        <v>3062</v>
      </c>
      <c r="D493" s="15" t="s">
        <v>6108</v>
      </c>
      <c r="E493" s="13">
        <v>50.7</v>
      </c>
      <c r="F493" s="16" t="s">
        <v>9152</v>
      </c>
      <c r="G493" s="11"/>
      <c r="H493" s="2">
        <v>50.7</v>
      </c>
      <c r="I493" s="2">
        <f t="shared" si="29"/>
        <v>0</v>
      </c>
      <c r="J493" s="1" t="b">
        <f t="shared" si="30"/>
        <v>1</v>
      </c>
      <c r="K493" s="1" t="b">
        <f t="shared" si="31"/>
        <v>1</v>
      </c>
      <c r="S493" s="13">
        <v>489</v>
      </c>
      <c r="T493" s="13" t="s">
        <v>4605</v>
      </c>
      <c r="U493" s="14" t="s">
        <v>4606</v>
      </c>
      <c r="V493" s="14" t="s">
        <v>3079</v>
      </c>
      <c r="W493" s="14" t="s">
        <v>779</v>
      </c>
      <c r="X493" s="14" t="s">
        <v>353</v>
      </c>
      <c r="Y493" s="14" t="s">
        <v>6435</v>
      </c>
      <c r="Z493" s="13">
        <v>16.1</v>
      </c>
      <c r="AA493" s="28"/>
      <c r="AB493" s="28"/>
      <c r="AC493" s="31">
        <f>VLOOKUP(T493,[1]PWK!D$5:L$840,9,0)</f>
        <v>16.1</v>
      </c>
      <c r="AD493" s="32">
        <f t="shared" si="28"/>
        <v>0</v>
      </c>
    </row>
    <row r="494" spans="1:30">
      <c r="A494" s="13">
        <v>490</v>
      </c>
      <c r="B494" s="13" t="s">
        <v>3068</v>
      </c>
      <c r="C494" s="14" t="s">
        <v>3069</v>
      </c>
      <c r="D494" s="15" t="s">
        <v>6309</v>
      </c>
      <c r="E494" s="13">
        <v>34</v>
      </c>
      <c r="F494" s="16" t="s">
        <v>9152</v>
      </c>
      <c r="G494" s="11"/>
      <c r="H494" s="2">
        <v>34</v>
      </c>
      <c r="I494" s="2">
        <f t="shared" si="29"/>
        <v>0</v>
      </c>
      <c r="J494" s="1" t="b">
        <f t="shared" si="30"/>
        <v>1</v>
      </c>
      <c r="K494" s="1" t="b">
        <f t="shared" si="31"/>
        <v>1</v>
      </c>
      <c r="S494" s="13">
        <v>490</v>
      </c>
      <c r="T494" s="13" t="s">
        <v>1319</v>
      </c>
      <c r="U494" s="14" t="s">
        <v>6436</v>
      </c>
      <c r="V494" s="14" t="s">
        <v>1323</v>
      </c>
      <c r="W494" s="14" t="s">
        <v>779</v>
      </c>
      <c r="X494" s="14" t="s">
        <v>353</v>
      </c>
      <c r="Y494" s="14" t="s">
        <v>6437</v>
      </c>
      <c r="Z494" s="13">
        <v>13.8</v>
      </c>
      <c r="AA494" s="28"/>
      <c r="AB494" s="28"/>
      <c r="AC494" s="31">
        <f>VLOOKUP(T494,[1]PWK!D$5:L$840,9,0)</f>
        <v>13.7</v>
      </c>
      <c r="AD494" s="32">
        <f t="shared" si="28"/>
        <v>-0.100000000000001</v>
      </c>
    </row>
    <row r="495" spans="1:30">
      <c r="A495" s="17">
        <v>491</v>
      </c>
      <c r="B495" s="13" t="s">
        <v>3096</v>
      </c>
      <c r="C495" s="14" t="s">
        <v>3097</v>
      </c>
      <c r="D495" s="15" t="s">
        <v>6019</v>
      </c>
      <c r="E495" s="13">
        <v>59.1</v>
      </c>
      <c r="F495" s="16" t="s">
        <v>9152</v>
      </c>
      <c r="G495" s="11"/>
      <c r="H495" s="2">
        <v>59.1</v>
      </c>
      <c r="I495" s="2">
        <f t="shared" si="29"/>
        <v>0</v>
      </c>
      <c r="J495" s="1" t="b">
        <f t="shared" si="30"/>
        <v>1</v>
      </c>
      <c r="K495" s="1" t="b">
        <f t="shared" si="31"/>
        <v>1</v>
      </c>
      <c r="S495" s="13">
        <v>491</v>
      </c>
      <c r="T495" s="13" t="s">
        <v>1673</v>
      </c>
      <c r="U495" s="14" t="s">
        <v>1674</v>
      </c>
      <c r="V495" s="14" t="s">
        <v>1323</v>
      </c>
      <c r="W495" s="14" t="s">
        <v>779</v>
      </c>
      <c r="X495" s="14" t="s">
        <v>353</v>
      </c>
      <c r="Y495" s="14" t="s">
        <v>6438</v>
      </c>
      <c r="Z495" s="13">
        <v>14.4</v>
      </c>
      <c r="AA495" s="28"/>
      <c r="AB495" s="28"/>
      <c r="AC495" s="31">
        <f>VLOOKUP(T495,[1]PWK!D$5:L$840,9,0)</f>
        <v>14.3</v>
      </c>
      <c r="AD495" s="32">
        <f t="shared" si="28"/>
        <v>-0.0999999999999996</v>
      </c>
    </row>
    <row r="496" spans="1:30">
      <c r="A496" s="13">
        <v>492</v>
      </c>
      <c r="B496" s="13" t="s">
        <v>3089</v>
      </c>
      <c r="C496" s="14" t="s">
        <v>3090</v>
      </c>
      <c r="D496" s="15" t="s">
        <v>6235</v>
      </c>
      <c r="E496" s="13">
        <v>27</v>
      </c>
      <c r="F496" s="16" t="s">
        <v>9152</v>
      </c>
      <c r="G496" s="11"/>
      <c r="H496" s="2">
        <v>27</v>
      </c>
      <c r="I496" s="2">
        <f t="shared" si="29"/>
        <v>0</v>
      </c>
      <c r="J496" s="1" t="b">
        <f t="shared" si="30"/>
        <v>1</v>
      </c>
      <c r="K496" s="1" t="b">
        <f t="shared" si="31"/>
        <v>1</v>
      </c>
      <c r="S496" s="13">
        <v>492</v>
      </c>
      <c r="T496" s="13" t="s">
        <v>4100</v>
      </c>
      <c r="U496" s="14" t="s">
        <v>4101</v>
      </c>
      <c r="V496" s="14" t="s">
        <v>4103</v>
      </c>
      <c r="W496" s="14" t="s">
        <v>779</v>
      </c>
      <c r="X496" s="14" t="s">
        <v>353</v>
      </c>
      <c r="Y496" s="14" t="s">
        <v>6439</v>
      </c>
      <c r="Z496" s="13">
        <v>27.9</v>
      </c>
      <c r="AA496" s="28"/>
      <c r="AB496" s="28"/>
      <c r="AC496" s="31">
        <f>VLOOKUP(T496,[1]PWK!D$5:L$840,9,0)</f>
        <v>27.8</v>
      </c>
      <c r="AD496" s="32">
        <f t="shared" si="28"/>
        <v>-0.0999999999999979</v>
      </c>
    </row>
    <row r="497" spans="1:30">
      <c r="A497" s="13">
        <v>493</v>
      </c>
      <c r="B497" s="13" t="s">
        <v>3102</v>
      </c>
      <c r="C497" s="14" t="s">
        <v>3103</v>
      </c>
      <c r="D497" s="15" t="s">
        <v>6066</v>
      </c>
      <c r="E497" s="13">
        <v>22.5</v>
      </c>
      <c r="F497" s="16" t="s">
        <v>9152</v>
      </c>
      <c r="G497" s="11"/>
      <c r="H497" s="2">
        <v>22.5</v>
      </c>
      <c r="I497" s="2">
        <f t="shared" si="29"/>
        <v>0</v>
      </c>
      <c r="J497" s="1" t="b">
        <f t="shared" si="30"/>
        <v>1</v>
      </c>
      <c r="K497" s="1" t="b">
        <f t="shared" si="31"/>
        <v>1</v>
      </c>
      <c r="S497" s="13">
        <v>493</v>
      </c>
      <c r="T497" s="13" t="s">
        <v>1333</v>
      </c>
      <c r="U497" s="14" t="s">
        <v>1334</v>
      </c>
      <c r="V497" s="14" t="s">
        <v>1336</v>
      </c>
      <c r="W497" s="14" t="s">
        <v>779</v>
      </c>
      <c r="X497" s="14" t="s">
        <v>353</v>
      </c>
      <c r="Y497" s="14" t="s">
        <v>6442</v>
      </c>
      <c r="Z497" s="13">
        <v>17.8</v>
      </c>
      <c r="AA497" s="28"/>
      <c r="AB497" s="28"/>
      <c r="AC497" s="31">
        <f>VLOOKUP(T497,[1]PWK!D$5:L$840,9,0)</f>
        <v>17.8</v>
      </c>
      <c r="AD497" s="32">
        <f t="shared" si="28"/>
        <v>0</v>
      </c>
    </row>
    <row r="498" spans="1:30">
      <c r="A498" s="13">
        <v>494</v>
      </c>
      <c r="B498" s="13" t="s">
        <v>3109</v>
      </c>
      <c r="C498" s="14" t="s">
        <v>3110</v>
      </c>
      <c r="D498" s="15" t="s">
        <v>6717</v>
      </c>
      <c r="E498" s="13">
        <v>60.8</v>
      </c>
      <c r="F498" s="16" t="s">
        <v>9152</v>
      </c>
      <c r="G498" s="11"/>
      <c r="H498" s="2">
        <v>60.8</v>
      </c>
      <c r="I498" s="2">
        <f t="shared" si="29"/>
        <v>0</v>
      </c>
      <c r="J498" s="1" t="b">
        <f t="shared" si="30"/>
        <v>1</v>
      </c>
      <c r="K498" s="1" t="b">
        <f t="shared" si="31"/>
        <v>1</v>
      </c>
      <c r="S498" s="13">
        <v>494</v>
      </c>
      <c r="T498" s="13" t="s">
        <v>1461</v>
      </c>
      <c r="U498" s="14" t="s">
        <v>1462</v>
      </c>
      <c r="V498" s="14" t="s">
        <v>1464</v>
      </c>
      <c r="W498" s="14" t="s">
        <v>779</v>
      </c>
      <c r="X498" s="14" t="s">
        <v>353</v>
      </c>
      <c r="Y498" s="14" t="s">
        <v>6443</v>
      </c>
      <c r="Z498" s="13">
        <v>16.6</v>
      </c>
      <c r="AA498" s="28"/>
      <c r="AB498" s="28"/>
      <c r="AC498" s="31">
        <f>VLOOKUP(T498,[1]PWK!D$5:L$840,9,0)</f>
        <v>16.6</v>
      </c>
      <c r="AD498" s="32">
        <f t="shared" si="28"/>
        <v>0</v>
      </c>
    </row>
    <row r="499" spans="1:30">
      <c r="A499" s="13">
        <v>495</v>
      </c>
      <c r="B499" s="13" t="s">
        <v>3115</v>
      </c>
      <c r="C499" s="14" t="s">
        <v>3116</v>
      </c>
      <c r="D499" s="15" t="s">
        <v>6658</v>
      </c>
      <c r="E499" s="13">
        <v>66.9</v>
      </c>
      <c r="F499" s="16" t="s">
        <v>9152</v>
      </c>
      <c r="G499" s="11"/>
      <c r="H499" s="2">
        <v>66.9</v>
      </c>
      <c r="I499" s="2">
        <f t="shared" si="29"/>
        <v>0</v>
      </c>
      <c r="J499" s="1" t="b">
        <f t="shared" si="30"/>
        <v>1</v>
      </c>
      <c r="K499" s="1" t="b">
        <f t="shared" si="31"/>
        <v>1</v>
      </c>
      <c r="S499" s="13">
        <v>495</v>
      </c>
      <c r="T499" s="13" t="s">
        <v>1573</v>
      </c>
      <c r="U499" s="14" t="s">
        <v>1574</v>
      </c>
      <c r="V499" s="14" t="s">
        <v>1464</v>
      </c>
      <c r="W499" s="14" t="s">
        <v>779</v>
      </c>
      <c r="X499" s="14" t="s">
        <v>353</v>
      </c>
      <c r="Y499" s="14" t="s">
        <v>6444</v>
      </c>
      <c r="Z499" s="13">
        <v>14.3</v>
      </c>
      <c r="AA499" s="28"/>
      <c r="AB499" s="28"/>
      <c r="AC499" s="31">
        <f>VLOOKUP(T499,[1]PWK!D$5:L$840,9,0)</f>
        <v>14.2</v>
      </c>
      <c r="AD499" s="32">
        <f t="shared" si="28"/>
        <v>-0.100000000000001</v>
      </c>
    </row>
    <row r="500" spans="1:30">
      <c r="A500" s="13">
        <v>496</v>
      </c>
      <c r="B500" s="13" t="s">
        <v>3121</v>
      </c>
      <c r="C500" s="14" t="s">
        <v>3122</v>
      </c>
      <c r="D500" s="15" t="s">
        <v>6350</v>
      </c>
      <c r="E500" s="13">
        <v>63.3</v>
      </c>
      <c r="F500" s="16" t="s">
        <v>9152</v>
      </c>
      <c r="G500" s="11"/>
      <c r="H500" s="2">
        <v>63.3</v>
      </c>
      <c r="I500" s="2">
        <f t="shared" si="29"/>
        <v>0</v>
      </c>
      <c r="J500" s="1" t="b">
        <f t="shared" si="30"/>
        <v>1</v>
      </c>
      <c r="K500" s="1" t="b">
        <f t="shared" si="31"/>
        <v>1</v>
      </c>
      <c r="S500" s="13">
        <v>496</v>
      </c>
      <c r="T500" s="13" t="s">
        <v>1625</v>
      </c>
      <c r="U500" s="14" t="s">
        <v>1626</v>
      </c>
      <c r="V500" s="14" t="s">
        <v>1464</v>
      </c>
      <c r="W500" s="14" t="s">
        <v>779</v>
      </c>
      <c r="X500" s="14" t="s">
        <v>353</v>
      </c>
      <c r="Y500" s="14" t="s">
        <v>6445</v>
      </c>
      <c r="Z500" s="13">
        <v>16.1</v>
      </c>
      <c r="AA500" s="28"/>
      <c r="AB500" s="28"/>
      <c r="AC500" s="31">
        <f>VLOOKUP(T500,[1]PWK!D$5:L$840,9,0)</f>
        <v>16.1</v>
      </c>
      <c r="AD500" s="32">
        <f t="shared" si="28"/>
        <v>0</v>
      </c>
    </row>
    <row r="501" spans="1:30">
      <c r="A501" s="13">
        <v>497</v>
      </c>
      <c r="B501" s="13" t="s">
        <v>3129</v>
      </c>
      <c r="C501" s="14" t="s">
        <v>1081</v>
      </c>
      <c r="D501" s="15" t="s">
        <v>6650</v>
      </c>
      <c r="E501" s="13">
        <v>69.1</v>
      </c>
      <c r="F501" s="16" t="s">
        <v>9152</v>
      </c>
      <c r="G501" s="11"/>
      <c r="H501" s="2">
        <v>71</v>
      </c>
      <c r="I501" s="2">
        <f t="shared" si="29"/>
        <v>1.90000000000001</v>
      </c>
      <c r="J501" s="1" t="b">
        <f t="shared" si="30"/>
        <v>0</v>
      </c>
      <c r="K501" s="1" t="b">
        <f t="shared" si="31"/>
        <v>1</v>
      </c>
      <c r="S501" s="13">
        <v>497</v>
      </c>
      <c r="T501" s="13" t="s">
        <v>1679</v>
      </c>
      <c r="U501" s="14" t="s">
        <v>1680</v>
      </c>
      <c r="V501" s="14" t="s">
        <v>1464</v>
      </c>
      <c r="W501" s="14" t="s">
        <v>779</v>
      </c>
      <c r="X501" s="14" t="s">
        <v>353</v>
      </c>
      <c r="Y501" s="14" t="s">
        <v>6446</v>
      </c>
      <c r="Z501" s="13">
        <v>16.1</v>
      </c>
      <c r="AA501" s="28"/>
      <c r="AB501" s="28"/>
      <c r="AC501" s="31">
        <f>VLOOKUP(T501,[1]PWK!D$5:L$840,9,0)</f>
        <v>16</v>
      </c>
      <c r="AD501" s="32">
        <f t="shared" si="28"/>
        <v>-0.100000000000001</v>
      </c>
    </row>
    <row r="502" spans="1:30">
      <c r="A502" s="13">
        <v>498</v>
      </c>
      <c r="B502" s="13" t="s">
        <v>6326</v>
      </c>
      <c r="C502" s="14" t="s">
        <v>6327</v>
      </c>
      <c r="D502" s="15" t="s">
        <v>6328</v>
      </c>
      <c r="E502" s="13">
        <v>33</v>
      </c>
      <c r="F502" s="16" t="s">
        <v>9152</v>
      </c>
      <c r="G502" s="11"/>
      <c r="H502" s="2">
        <v>33</v>
      </c>
      <c r="I502" s="2">
        <f t="shared" si="29"/>
        <v>0</v>
      </c>
      <c r="J502" s="1" t="b">
        <f t="shared" si="30"/>
        <v>1</v>
      </c>
      <c r="K502" s="1" t="b">
        <f t="shared" si="31"/>
        <v>1</v>
      </c>
      <c r="S502" s="13">
        <v>498</v>
      </c>
      <c r="T502" s="13" t="s">
        <v>1783</v>
      </c>
      <c r="U502" s="14" t="s">
        <v>1784</v>
      </c>
      <c r="V502" s="14" t="s">
        <v>1464</v>
      </c>
      <c r="W502" s="14" t="s">
        <v>779</v>
      </c>
      <c r="X502" s="14" t="s">
        <v>353</v>
      </c>
      <c r="Y502" s="14" t="s">
        <v>6447</v>
      </c>
      <c r="Z502" s="13">
        <v>14.1</v>
      </c>
      <c r="AA502" s="28"/>
      <c r="AB502" s="28"/>
      <c r="AC502" s="31">
        <f>VLOOKUP(T502,[1]PWK!D$5:L$840,9,0)</f>
        <v>14.1</v>
      </c>
      <c r="AD502" s="32">
        <f t="shared" si="28"/>
        <v>0</v>
      </c>
    </row>
    <row r="503" spans="1:30">
      <c r="A503" s="13">
        <v>499</v>
      </c>
      <c r="B503" s="13" t="s">
        <v>3134</v>
      </c>
      <c r="C503" s="14" t="s">
        <v>3135</v>
      </c>
      <c r="D503" s="15" t="s">
        <v>6396</v>
      </c>
      <c r="E503" s="13">
        <v>51.1</v>
      </c>
      <c r="F503" s="16" t="s">
        <v>9152</v>
      </c>
      <c r="G503" s="11"/>
      <c r="H503" s="2">
        <v>51.1</v>
      </c>
      <c r="I503" s="2">
        <f t="shared" si="29"/>
        <v>0</v>
      </c>
      <c r="J503" s="1" t="b">
        <f t="shared" si="30"/>
        <v>1</v>
      </c>
      <c r="K503" s="1" t="b">
        <f t="shared" si="31"/>
        <v>1</v>
      </c>
      <c r="S503" s="13">
        <v>499</v>
      </c>
      <c r="T503" s="13" t="s">
        <v>3147</v>
      </c>
      <c r="U503" s="14" t="s">
        <v>3148</v>
      </c>
      <c r="V503" s="14" t="s">
        <v>1464</v>
      </c>
      <c r="W503" s="14" t="s">
        <v>779</v>
      </c>
      <c r="X503" s="14" t="s">
        <v>353</v>
      </c>
      <c r="Y503" s="14" t="s">
        <v>6448</v>
      </c>
      <c r="Z503" s="13">
        <v>14.6</v>
      </c>
      <c r="AA503" s="28"/>
      <c r="AB503" s="28"/>
      <c r="AC503" s="31">
        <f>VLOOKUP(T503,[1]PWK!D$5:L$840,9,0)</f>
        <v>14.5</v>
      </c>
      <c r="AD503" s="32">
        <f t="shared" si="28"/>
        <v>-0.0999999999999996</v>
      </c>
    </row>
    <row r="504" spans="1:30">
      <c r="A504" s="13">
        <v>500</v>
      </c>
      <c r="B504" s="13" t="s">
        <v>3140</v>
      </c>
      <c r="C504" s="14" t="s">
        <v>3142</v>
      </c>
      <c r="D504" s="15" t="s">
        <v>6373</v>
      </c>
      <c r="E504" s="13">
        <v>3.1</v>
      </c>
      <c r="F504" s="16" t="s">
        <v>9152</v>
      </c>
      <c r="G504" s="11"/>
      <c r="H504" s="2">
        <v>3.1</v>
      </c>
      <c r="I504" s="2">
        <f t="shared" si="29"/>
        <v>0</v>
      </c>
      <c r="J504" s="1" t="b">
        <f t="shared" si="30"/>
        <v>1</v>
      </c>
      <c r="K504" s="1" t="b">
        <f t="shared" si="31"/>
        <v>1</v>
      </c>
      <c r="S504" s="13">
        <v>500</v>
      </c>
      <c r="T504" s="13" t="s">
        <v>6449</v>
      </c>
      <c r="U504" s="14" t="s">
        <v>6450</v>
      </c>
      <c r="V504" s="14" t="s">
        <v>1464</v>
      </c>
      <c r="W504" s="14" t="s">
        <v>779</v>
      </c>
      <c r="X504" s="14" t="s">
        <v>353</v>
      </c>
      <c r="Y504" s="14" t="s">
        <v>6451</v>
      </c>
      <c r="Z504" s="13">
        <v>14.9</v>
      </c>
      <c r="AA504" s="28"/>
      <c r="AB504" s="28"/>
      <c r="AC504" s="31">
        <f>VLOOKUP(T504,[1]PWK!D$5:L$840,9,0)</f>
        <v>14.9</v>
      </c>
      <c r="AD504" s="32">
        <f t="shared" si="28"/>
        <v>0</v>
      </c>
    </row>
    <row r="505" spans="1:30">
      <c r="A505" s="13">
        <v>501</v>
      </c>
      <c r="B505" s="13" t="s">
        <v>3147</v>
      </c>
      <c r="C505" s="14" t="s">
        <v>3148</v>
      </c>
      <c r="D505" s="15" t="s">
        <v>6448</v>
      </c>
      <c r="E505" s="13">
        <v>14.6</v>
      </c>
      <c r="F505" s="16" t="s">
        <v>9152</v>
      </c>
      <c r="G505" s="11"/>
      <c r="H505" s="2">
        <v>14.6</v>
      </c>
      <c r="I505" s="2">
        <f t="shared" si="29"/>
        <v>0</v>
      </c>
      <c r="J505" s="1" t="b">
        <f t="shared" si="30"/>
        <v>1</v>
      </c>
      <c r="K505" s="1" t="b">
        <f t="shared" si="31"/>
        <v>1</v>
      </c>
      <c r="S505" s="13">
        <v>501</v>
      </c>
      <c r="T505" s="13" t="s">
        <v>4735</v>
      </c>
      <c r="U505" s="14" t="s">
        <v>4736</v>
      </c>
      <c r="V505" s="14" t="s">
        <v>1464</v>
      </c>
      <c r="W505" s="14" t="s">
        <v>779</v>
      </c>
      <c r="X505" s="14" t="s">
        <v>353</v>
      </c>
      <c r="Y505" s="14" t="s">
        <v>6452</v>
      </c>
      <c r="Z505" s="13">
        <v>15.3</v>
      </c>
      <c r="AA505" s="28"/>
      <c r="AB505" s="28"/>
      <c r="AC505" s="31">
        <f>VLOOKUP(T505,[1]PWK!D$5:L$840,9,0)</f>
        <v>15.3</v>
      </c>
      <c r="AD505" s="32">
        <f t="shared" si="28"/>
        <v>0</v>
      </c>
    </row>
    <row r="506" spans="1:30">
      <c r="A506" s="13">
        <v>502</v>
      </c>
      <c r="B506" s="13" t="s">
        <v>3153</v>
      </c>
      <c r="C506" s="14" t="s">
        <v>3154</v>
      </c>
      <c r="D506" s="15" t="s">
        <v>6202</v>
      </c>
      <c r="E506" s="13">
        <v>13</v>
      </c>
      <c r="F506" s="16" t="s">
        <v>9152</v>
      </c>
      <c r="G506" s="11"/>
      <c r="H506" s="2">
        <v>13</v>
      </c>
      <c r="I506" s="2">
        <f t="shared" si="29"/>
        <v>0</v>
      </c>
      <c r="J506" s="1" t="b">
        <f t="shared" si="30"/>
        <v>1</v>
      </c>
      <c r="K506" s="1" t="b">
        <f t="shared" si="31"/>
        <v>1</v>
      </c>
      <c r="S506" s="13">
        <v>502</v>
      </c>
      <c r="T506" s="13" t="s">
        <v>1150</v>
      </c>
      <c r="U506" s="14" t="s">
        <v>1151</v>
      </c>
      <c r="V506" s="14" t="s">
        <v>1153</v>
      </c>
      <c r="W506" s="14" t="s">
        <v>779</v>
      </c>
      <c r="X506" s="14" t="s">
        <v>353</v>
      </c>
      <c r="Y506" s="14" t="s">
        <v>6441</v>
      </c>
      <c r="Z506" s="13">
        <v>18.6</v>
      </c>
      <c r="AA506" s="28"/>
      <c r="AB506" s="28"/>
      <c r="AC506" s="31">
        <f>VLOOKUP(T506,[1]PWK!D$5:L$840,9,0)</f>
        <v>18.6</v>
      </c>
      <c r="AD506" s="32">
        <f t="shared" si="28"/>
        <v>0</v>
      </c>
    </row>
    <row r="507" spans="1:30">
      <c r="A507" s="13">
        <v>503</v>
      </c>
      <c r="B507" s="13" t="s">
        <v>3160</v>
      </c>
      <c r="C507" s="14" t="s">
        <v>3161</v>
      </c>
      <c r="D507" s="15" t="s">
        <v>6323</v>
      </c>
      <c r="E507" s="13">
        <v>33.2</v>
      </c>
      <c r="F507" s="16" t="s">
        <v>9152</v>
      </c>
      <c r="G507" s="11"/>
      <c r="H507" s="2">
        <v>33.2</v>
      </c>
      <c r="I507" s="2">
        <f t="shared" si="29"/>
        <v>0</v>
      </c>
      <c r="J507" s="1" t="b">
        <f t="shared" si="30"/>
        <v>1</v>
      </c>
      <c r="K507" s="1" t="b">
        <f t="shared" si="31"/>
        <v>1</v>
      </c>
      <c r="S507" s="13">
        <v>503</v>
      </c>
      <c r="T507" s="13" t="s">
        <v>1875</v>
      </c>
      <c r="U507" s="14" t="s">
        <v>1876</v>
      </c>
      <c r="V507" s="14" t="s">
        <v>1878</v>
      </c>
      <c r="W507" s="14" t="s">
        <v>779</v>
      </c>
      <c r="X507" s="14" t="s">
        <v>353</v>
      </c>
      <c r="Y507" s="14" t="s">
        <v>6453</v>
      </c>
      <c r="Z507" s="13">
        <v>16.3</v>
      </c>
      <c r="AA507" s="28"/>
      <c r="AB507" s="28"/>
      <c r="AC507" s="31">
        <f>VLOOKUP(T507,[1]PWK!D$5:L$840,9,0)</f>
        <v>16.3</v>
      </c>
      <c r="AD507" s="32">
        <f t="shared" si="28"/>
        <v>0</v>
      </c>
    </row>
    <row r="508" spans="1:30">
      <c r="A508" s="13">
        <v>504</v>
      </c>
      <c r="B508" s="13" t="s">
        <v>3166</v>
      </c>
      <c r="C508" s="14" t="s">
        <v>858</v>
      </c>
      <c r="D508" s="15" t="s">
        <v>5854</v>
      </c>
      <c r="E508" s="13">
        <v>58.6</v>
      </c>
      <c r="F508" s="16" t="s">
        <v>9152</v>
      </c>
      <c r="G508" s="11"/>
      <c r="H508" s="2">
        <v>58.6</v>
      </c>
      <c r="I508" s="2">
        <f t="shared" si="29"/>
        <v>0</v>
      </c>
      <c r="J508" s="1" t="b">
        <f t="shared" si="30"/>
        <v>1</v>
      </c>
      <c r="K508" s="1" t="b">
        <f t="shared" si="31"/>
        <v>1</v>
      </c>
      <c r="S508" s="13">
        <v>504</v>
      </c>
      <c r="T508" s="13" t="s">
        <v>4139</v>
      </c>
      <c r="U508" s="14" t="s">
        <v>4140</v>
      </c>
      <c r="V508" s="14" t="s">
        <v>1878</v>
      </c>
      <c r="W508" s="14" t="s">
        <v>779</v>
      </c>
      <c r="X508" s="14" t="s">
        <v>353</v>
      </c>
      <c r="Y508" s="14" t="s">
        <v>6454</v>
      </c>
      <c r="Z508" s="13">
        <v>15.7</v>
      </c>
      <c r="AA508" s="28"/>
      <c r="AB508" s="28"/>
      <c r="AC508" s="31">
        <f>VLOOKUP(T508,[1]PWK!D$5:L$840,9,0)</f>
        <v>15.7</v>
      </c>
      <c r="AD508" s="32">
        <f t="shared" si="28"/>
        <v>0</v>
      </c>
    </row>
    <row r="509" spans="1:30">
      <c r="A509" s="13">
        <v>505</v>
      </c>
      <c r="B509" s="13" t="s">
        <v>3184</v>
      </c>
      <c r="C509" s="14" t="s">
        <v>3185</v>
      </c>
      <c r="D509" s="15" t="s">
        <v>6463</v>
      </c>
      <c r="E509" s="13">
        <v>31.8</v>
      </c>
      <c r="F509" s="16" t="s">
        <v>9152</v>
      </c>
      <c r="G509" s="11"/>
      <c r="H509" s="2">
        <v>31.8</v>
      </c>
      <c r="I509" s="2">
        <f t="shared" si="29"/>
        <v>0</v>
      </c>
      <c r="J509" s="1" t="b">
        <f t="shared" si="30"/>
        <v>1</v>
      </c>
      <c r="K509" s="1" t="b">
        <f t="shared" si="31"/>
        <v>1</v>
      </c>
      <c r="S509" s="13">
        <v>505</v>
      </c>
      <c r="T509" s="13" t="s">
        <v>3873</v>
      </c>
      <c r="U509" s="14" t="s">
        <v>3874</v>
      </c>
      <c r="V509" s="14" t="s">
        <v>3876</v>
      </c>
      <c r="W509" s="14" t="s">
        <v>779</v>
      </c>
      <c r="X509" s="14" t="s">
        <v>353</v>
      </c>
      <c r="Y509" s="14" t="s">
        <v>6455</v>
      </c>
      <c r="Z509" s="13">
        <v>25.9</v>
      </c>
      <c r="AA509" s="28"/>
      <c r="AB509" s="28"/>
      <c r="AC509" s="31">
        <f>VLOOKUP(T509,[1]PWK!D$5:L$840,9,0)</f>
        <v>25.9</v>
      </c>
      <c r="AD509" s="32">
        <f t="shared" si="28"/>
        <v>0</v>
      </c>
    </row>
    <row r="510" spans="1:30">
      <c r="A510" s="13">
        <v>506</v>
      </c>
      <c r="B510" s="13" t="s">
        <v>3178</v>
      </c>
      <c r="C510" s="14" t="s">
        <v>3179</v>
      </c>
      <c r="D510" s="15" t="s">
        <v>6164</v>
      </c>
      <c r="E510" s="13">
        <v>28.9</v>
      </c>
      <c r="F510" s="16" t="s">
        <v>9152</v>
      </c>
      <c r="G510" s="11"/>
      <c r="H510" s="2">
        <v>28.9</v>
      </c>
      <c r="I510" s="2">
        <f t="shared" si="29"/>
        <v>0</v>
      </c>
      <c r="J510" s="1" t="b">
        <f t="shared" si="30"/>
        <v>1</v>
      </c>
      <c r="K510" s="1" t="b">
        <f t="shared" si="31"/>
        <v>1</v>
      </c>
      <c r="S510" s="13">
        <v>506</v>
      </c>
      <c r="T510" s="13" t="s">
        <v>3822</v>
      </c>
      <c r="U510" s="14" t="s">
        <v>3823</v>
      </c>
      <c r="V510" s="14" t="s">
        <v>3825</v>
      </c>
      <c r="W510" s="14" t="s">
        <v>779</v>
      </c>
      <c r="X510" s="14" t="s">
        <v>353</v>
      </c>
      <c r="Y510" s="14" t="s">
        <v>6456</v>
      </c>
      <c r="Z510" s="13">
        <v>15.3</v>
      </c>
      <c r="AA510" s="28"/>
      <c r="AB510" s="28"/>
      <c r="AC510" s="31">
        <f>VLOOKUP(T510,[1]PWK!D$5:L$840,9,0)</f>
        <v>15.3</v>
      </c>
      <c r="AD510" s="32">
        <f t="shared" si="28"/>
        <v>0</v>
      </c>
    </row>
    <row r="511" spans="1:30">
      <c r="A511" s="13">
        <v>507</v>
      </c>
      <c r="B511" s="13" t="s">
        <v>3172</v>
      </c>
      <c r="C511" s="14" t="s">
        <v>3173</v>
      </c>
      <c r="D511" s="15" t="s">
        <v>6351</v>
      </c>
      <c r="E511" s="13">
        <v>67.1</v>
      </c>
      <c r="F511" s="16" t="s">
        <v>9152</v>
      </c>
      <c r="G511" s="11"/>
      <c r="H511" s="2">
        <v>67.1</v>
      </c>
      <c r="I511" s="2">
        <f t="shared" si="29"/>
        <v>0</v>
      </c>
      <c r="J511" s="1" t="b">
        <f t="shared" si="30"/>
        <v>1</v>
      </c>
      <c r="K511" s="1" t="b">
        <f t="shared" si="31"/>
        <v>1</v>
      </c>
      <c r="S511" s="13">
        <v>507</v>
      </c>
      <c r="T511" s="13" t="s">
        <v>4002</v>
      </c>
      <c r="U511" s="14" t="s">
        <v>4003</v>
      </c>
      <c r="V511" s="14" t="s">
        <v>3825</v>
      </c>
      <c r="W511" s="14" t="s">
        <v>779</v>
      </c>
      <c r="X511" s="14" t="s">
        <v>353</v>
      </c>
      <c r="Y511" s="14" t="s">
        <v>6457</v>
      </c>
      <c r="Z511" s="13">
        <v>15.8</v>
      </c>
      <c r="AA511" s="28"/>
      <c r="AB511" s="28"/>
      <c r="AC511" s="31">
        <f>VLOOKUP(T511,[1]PWK!D$5:L$840,9,0)</f>
        <v>15.8</v>
      </c>
      <c r="AD511" s="32">
        <f t="shared" si="28"/>
        <v>0</v>
      </c>
    </row>
    <row r="512" spans="1:30">
      <c r="A512" s="13">
        <v>508</v>
      </c>
      <c r="B512" s="13" t="s">
        <v>3190</v>
      </c>
      <c r="C512" s="14" t="s">
        <v>3191</v>
      </c>
      <c r="D512" s="15" t="s">
        <v>6324</v>
      </c>
      <c r="E512" s="13">
        <v>31.8</v>
      </c>
      <c r="F512" s="16" t="s">
        <v>9152</v>
      </c>
      <c r="G512" s="11"/>
      <c r="H512" s="2">
        <v>31.8</v>
      </c>
      <c r="I512" s="2">
        <f t="shared" si="29"/>
        <v>0</v>
      </c>
      <c r="J512" s="1" t="b">
        <f t="shared" si="30"/>
        <v>1</v>
      </c>
      <c r="K512" s="1" t="b">
        <f t="shared" si="31"/>
        <v>1</v>
      </c>
      <c r="S512" s="13">
        <v>508</v>
      </c>
      <c r="T512" s="13" t="s">
        <v>2617</v>
      </c>
      <c r="U512" s="14" t="s">
        <v>2619</v>
      </c>
      <c r="V512" s="14" t="s">
        <v>1088</v>
      </c>
      <c r="W512" s="14" t="s">
        <v>737</v>
      </c>
      <c r="X512" s="14" t="s">
        <v>353</v>
      </c>
      <c r="Y512" s="14" t="s">
        <v>6458</v>
      </c>
      <c r="Z512" s="13">
        <v>30.5</v>
      </c>
      <c r="AA512" s="28"/>
      <c r="AB512" s="28" t="s">
        <v>5844</v>
      </c>
      <c r="AC512" s="31">
        <f>VLOOKUP(T512,[1]PWK!D$5:L$840,9,0)</f>
        <v>31.3</v>
      </c>
      <c r="AD512" s="32">
        <f t="shared" si="28"/>
        <v>0.800000000000001</v>
      </c>
    </row>
    <row r="513" spans="1:30">
      <c r="A513" s="13">
        <v>509</v>
      </c>
      <c r="B513" s="13" t="s">
        <v>3196</v>
      </c>
      <c r="C513" s="14" t="s">
        <v>3197</v>
      </c>
      <c r="D513" s="15" t="s">
        <v>6356</v>
      </c>
      <c r="E513" s="13">
        <v>20.3</v>
      </c>
      <c r="F513" s="16" t="s">
        <v>9152</v>
      </c>
      <c r="G513" s="11"/>
      <c r="H513" s="2">
        <v>20.3</v>
      </c>
      <c r="I513" s="2">
        <f t="shared" si="29"/>
        <v>0</v>
      </c>
      <c r="J513" s="1" t="b">
        <f t="shared" si="30"/>
        <v>1</v>
      </c>
      <c r="K513" s="1" t="b">
        <f t="shared" si="31"/>
        <v>1</v>
      </c>
      <c r="S513" s="13">
        <v>509</v>
      </c>
      <c r="T513" s="13" t="s">
        <v>3729</v>
      </c>
      <c r="U513" s="14" t="s">
        <v>3730</v>
      </c>
      <c r="V513" s="14" t="s">
        <v>1088</v>
      </c>
      <c r="W513" s="14" t="s">
        <v>737</v>
      </c>
      <c r="X513" s="14" t="s">
        <v>353</v>
      </c>
      <c r="Y513" s="14" t="s">
        <v>9228</v>
      </c>
      <c r="Z513" s="13">
        <v>28.2</v>
      </c>
      <c r="AA513" s="28"/>
      <c r="AB513" s="28" t="s">
        <v>5844</v>
      </c>
      <c r="AC513" s="31">
        <f>VLOOKUP(T513,[1]PWK!D$5:L$840,9,0)</f>
        <v>28.2</v>
      </c>
      <c r="AD513" s="32">
        <f t="shared" si="28"/>
        <v>0</v>
      </c>
    </row>
    <row r="514" spans="1:30">
      <c r="A514" s="13">
        <v>510</v>
      </c>
      <c r="B514" s="13" t="s">
        <v>3203</v>
      </c>
      <c r="C514" s="14" t="s">
        <v>3204</v>
      </c>
      <c r="D514" s="15" t="s">
        <v>6756</v>
      </c>
      <c r="E514" s="13">
        <v>58.6</v>
      </c>
      <c r="F514" s="16" t="s">
        <v>9152</v>
      </c>
      <c r="G514" s="11"/>
      <c r="H514" s="2">
        <v>59.2</v>
      </c>
      <c r="I514" s="2">
        <f t="shared" si="29"/>
        <v>0.600000000000001</v>
      </c>
      <c r="J514" s="1" t="b">
        <f t="shared" si="30"/>
        <v>0</v>
      </c>
      <c r="K514" s="1" t="b">
        <f t="shared" si="31"/>
        <v>1</v>
      </c>
      <c r="S514" s="13">
        <v>510</v>
      </c>
      <c r="T514" s="13" t="s">
        <v>5112</v>
      </c>
      <c r="U514" s="14" t="s">
        <v>5113</v>
      </c>
      <c r="V514" s="14" t="s">
        <v>1088</v>
      </c>
      <c r="W514" s="14" t="s">
        <v>737</v>
      </c>
      <c r="X514" s="14" t="s">
        <v>353</v>
      </c>
      <c r="Y514" s="14" t="s">
        <v>9229</v>
      </c>
      <c r="Z514" s="13">
        <v>28.3</v>
      </c>
      <c r="AA514" s="28"/>
      <c r="AB514" s="28" t="s">
        <v>5844</v>
      </c>
      <c r="AC514" s="31">
        <f>VLOOKUP(T514,[1]PWK!D$5:L$840,9,0)</f>
        <v>28.2</v>
      </c>
      <c r="AD514" s="32">
        <f t="shared" si="28"/>
        <v>-0.100000000000001</v>
      </c>
    </row>
    <row r="515" spans="1:30">
      <c r="A515" s="13">
        <v>511</v>
      </c>
      <c r="B515" s="13" t="s">
        <v>3209</v>
      </c>
      <c r="C515" s="14" t="s">
        <v>3210</v>
      </c>
      <c r="D515" s="15" t="s">
        <v>6095</v>
      </c>
      <c r="E515" s="13">
        <v>31.7</v>
      </c>
      <c r="F515" s="16" t="s">
        <v>9152</v>
      </c>
      <c r="G515" s="11"/>
      <c r="H515" s="2">
        <v>31.7</v>
      </c>
      <c r="I515" s="2">
        <f t="shared" si="29"/>
        <v>0</v>
      </c>
      <c r="J515" s="1" t="b">
        <f t="shared" si="30"/>
        <v>1</v>
      </c>
      <c r="K515" s="1" t="b">
        <f t="shared" si="31"/>
        <v>1</v>
      </c>
      <c r="S515" s="13">
        <v>511</v>
      </c>
      <c r="T515" s="13" t="s">
        <v>4468</v>
      </c>
      <c r="U515" s="14" t="s">
        <v>4469</v>
      </c>
      <c r="V515" s="14" t="s">
        <v>4471</v>
      </c>
      <c r="W515" s="14" t="s">
        <v>737</v>
      </c>
      <c r="X515" s="14" t="s">
        <v>353</v>
      </c>
      <c r="Y515" s="14" t="s">
        <v>6460</v>
      </c>
      <c r="Z515" s="13">
        <v>34.1</v>
      </c>
      <c r="AA515" s="28"/>
      <c r="AB515" s="28" t="s">
        <v>5844</v>
      </c>
      <c r="AC515" s="31">
        <f>VLOOKUP(T515,[1]PWK!D$5:L$840,9,0)</f>
        <v>34.1</v>
      </c>
      <c r="AD515" s="32">
        <f t="shared" si="28"/>
        <v>0</v>
      </c>
    </row>
    <row r="516" spans="1:30">
      <c r="A516" s="13">
        <v>512</v>
      </c>
      <c r="B516" s="13" t="s">
        <v>3216</v>
      </c>
      <c r="C516" s="14" t="s">
        <v>3217</v>
      </c>
      <c r="D516" s="15" t="s">
        <v>6491</v>
      </c>
      <c r="E516" s="13">
        <v>51</v>
      </c>
      <c r="F516" s="16" t="s">
        <v>9152</v>
      </c>
      <c r="G516" s="11"/>
      <c r="H516" s="2">
        <v>51</v>
      </c>
      <c r="I516" s="2">
        <f t="shared" si="29"/>
        <v>0</v>
      </c>
      <c r="J516" s="1" t="b">
        <f t="shared" si="30"/>
        <v>1</v>
      </c>
      <c r="K516" s="1" t="b">
        <f t="shared" si="31"/>
        <v>1</v>
      </c>
      <c r="S516" s="13">
        <v>512</v>
      </c>
      <c r="T516" s="13" t="s">
        <v>1795</v>
      </c>
      <c r="U516" s="14" t="s">
        <v>1797</v>
      </c>
      <c r="V516" s="14" t="s">
        <v>737</v>
      </c>
      <c r="W516" s="14" t="s">
        <v>737</v>
      </c>
      <c r="X516" s="14" t="s">
        <v>353</v>
      </c>
      <c r="Y516" s="14" t="s">
        <v>6461</v>
      </c>
      <c r="Z516" s="13">
        <v>31.2</v>
      </c>
      <c r="AA516" s="28"/>
      <c r="AB516" s="28" t="s">
        <v>5844</v>
      </c>
      <c r="AC516" s="31">
        <f>VLOOKUP(T516,[1]PWK!D$5:L$840,9,0)</f>
        <v>31</v>
      </c>
      <c r="AD516" s="32">
        <f t="shared" si="28"/>
        <v>-0.199999999999999</v>
      </c>
    </row>
    <row r="517" spans="1:30">
      <c r="A517" s="13">
        <v>513</v>
      </c>
      <c r="B517" s="13" t="s">
        <v>3223</v>
      </c>
      <c r="C517" s="14" t="s">
        <v>3224</v>
      </c>
      <c r="D517" s="15" t="s">
        <v>6498</v>
      </c>
      <c r="E517" s="13">
        <v>24.3</v>
      </c>
      <c r="F517" s="16" t="s">
        <v>9152</v>
      </c>
      <c r="G517" s="11"/>
      <c r="H517" s="2">
        <v>24.3</v>
      </c>
      <c r="I517" s="2">
        <f t="shared" si="29"/>
        <v>0</v>
      </c>
      <c r="J517" s="1" t="b">
        <f t="shared" si="30"/>
        <v>1</v>
      </c>
      <c r="K517" s="1" t="b">
        <f t="shared" si="31"/>
        <v>1</v>
      </c>
      <c r="S517" s="13">
        <v>513</v>
      </c>
      <c r="T517" s="13" t="s">
        <v>1989</v>
      </c>
      <c r="U517" s="14" t="s">
        <v>1990</v>
      </c>
      <c r="V517" s="14" t="s">
        <v>737</v>
      </c>
      <c r="W517" s="14" t="s">
        <v>737</v>
      </c>
      <c r="X517" s="14" t="s">
        <v>353</v>
      </c>
      <c r="Y517" s="14" t="s">
        <v>6462</v>
      </c>
      <c r="Z517" s="13">
        <v>31</v>
      </c>
      <c r="AA517" s="28"/>
      <c r="AB517" s="28" t="s">
        <v>5844</v>
      </c>
      <c r="AC517" s="31">
        <f>VLOOKUP(T517,[1]PWK!D$5:L$840,9,0)</f>
        <v>31</v>
      </c>
      <c r="AD517" s="32">
        <f t="shared" ref="AD517:AD578" si="32">AC517-Z517</f>
        <v>0</v>
      </c>
    </row>
    <row r="518" spans="1:30">
      <c r="A518" s="13">
        <v>514</v>
      </c>
      <c r="B518" s="13" t="s">
        <v>3229</v>
      </c>
      <c r="C518" s="14" t="s">
        <v>3230</v>
      </c>
      <c r="D518" s="15" t="s">
        <v>5916</v>
      </c>
      <c r="E518" s="13">
        <v>59.1</v>
      </c>
      <c r="F518" s="16" t="s">
        <v>9152</v>
      </c>
      <c r="G518" s="11"/>
      <c r="H518" s="2">
        <v>59.1</v>
      </c>
      <c r="I518" s="2">
        <f t="shared" ref="I518:I581" si="33">H518-E518</f>
        <v>0</v>
      </c>
      <c r="J518" s="1" t="b">
        <f t="shared" ref="J518:J581" si="34">IF(I518&lt;0.5,TRUE,FALSE)</f>
        <v>1</v>
      </c>
      <c r="K518" s="1" t="b">
        <f t="shared" ref="K518:K581" si="35">IF(I518&gt;-0.5,TRUE,FALSE)</f>
        <v>1</v>
      </c>
      <c r="S518" s="13">
        <v>514</v>
      </c>
      <c r="T518" s="13" t="s">
        <v>3184</v>
      </c>
      <c r="U518" s="14" t="s">
        <v>3185</v>
      </c>
      <c r="V518" s="14" t="s">
        <v>737</v>
      </c>
      <c r="W518" s="14" t="s">
        <v>737</v>
      </c>
      <c r="X518" s="14" t="s">
        <v>353</v>
      </c>
      <c r="Y518" s="14" t="s">
        <v>6463</v>
      </c>
      <c r="Z518" s="13">
        <v>31.8</v>
      </c>
      <c r="AA518" s="28"/>
      <c r="AB518" s="28" t="s">
        <v>5844</v>
      </c>
      <c r="AC518" s="31">
        <f>VLOOKUP(T518,[1]PWK!D$5:L$840,9,0)</f>
        <v>31.8</v>
      </c>
      <c r="AD518" s="32">
        <f t="shared" si="32"/>
        <v>0</v>
      </c>
    </row>
    <row r="519" spans="1:30">
      <c r="A519" s="13">
        <v>515</v>
      </c>
      <c r="B519" s="13" t="s">
        <v>3273</v>
      </c>
      <c r="C519" s="14" t="s">
        <v>3274</v>
      </c>
      <c r="D519" s="15" t="s">
        <v>6289</v>
      </c>
      <c r="E519" s="13">
        <v>28.4</v>
      </c>
      <c r="F519" s="16" t="s">
        <v>9152</v>
      </c>
      <c r="G519" s="11"/>
      <c r="H519" s="2">
        <v>28.4</v>
      </c>
      <c r="I519" s="2">
        <f t="shared" si="33"/>
        <v>0</v>
      </c>
      <c r="J519" s="1" t="b">
        <f t="shared" si="34"/>
        <v>1</v>
      </c>
      <c r="K519" s="1" t="b">
        <f t="shared" si="35"/>
        <v>1</v>
      </c>
      <c r="S519" s="13">
        <v>515</v>
      </c>
      <c r="T519" s="13" t="s">
        <v>5151</v>
      </c>
      <c r="U519" s="14" t="s">
        <v>6464</v>
      </c>
      <c r="V519" s="14" t="s">
        <v>737</v>
      </c>
      <c r="W519" s="14" t="s">
        <v>737</v>
      </c>
      <c r="X519" s="14" t="s">
        <v>353</v>
      </c>
      <c r="Y519" s="14" t="s">
        <v>9230</v>
      </c>
      <c r="Z519" s="13">
        <v>98.1</v>
      </c>
      <c r="AA519" s="28"/>
      <c r="AB519" s="28" t="s">
        <v>5844</v>
      </c>
      <c r="AC519" s="31">
        <f>VLOOKUP(T519,[1]PWK!D$5:L$840,9,0)</f>
        <v>98.1</v>
      </c>
      <c r="AD519" s="32">
        <f t="shared" si="32"/>
        <v>0</v>
      </c>
    </row>
    <row r="520" spans="1:30">
      <c r="A520" s="13">
        <v>516</v>
      </c>
      <c r="B520" s="13" t="s">
        <v>3242</v>
      </c>
      <c r="C520" s="14" t="s">
        <v>3243</v>
      </c>
      <c r="D520" s="15" t="s">
        <v>5875</v>
      </c>
      <c r="E520" s="13">
        <v>53.1</v>
      </c>
      <c r="F520" s="16" t="s">
        <v>9152</v>
      </c>
      <c r="G520" s="11"/>
      <c r="H520" s="2">
        <v>53.1</v>
      </c>
      <c r="I520" s="2">
        <f t="shared" si="33"/>
        <v>0</v>
      </c>
      <c r="J520" s="1" t="b">
        <f t="shared" si="34"/>
        <v>1</v>
      </c>
      <c r="K520" s="1" t="b">
        <f t="shared" si="35"/>
        <v>1</v>
      </c>
      <c r="S520" s="13">
        <v>516</v>
      </c>
      <c r="T520" s="13" t="s">
        <v>3075</v>
      </c>
      <c r="U520" s="14" t="s">
        <v>3077</v>
      </c>
      <c r="V520" s="14" t="s">
        <v>3079</v>
      </c>
      <c r="W520" s="14" t="s">
        <v>1405</v>
      </c>
      <c r="X520" s="14" t="s">
        <v>353</v>
      </c>
      <c r="Y520" s="14" t="s">
        <v>6466</v>
      </c>
      <c r="Z520" s="13">
        <v>40.4</v>
      </c>
      <c r="AA520" s="28"/>
      <c r="AB520" s="28" t="s">
        <v>5844</v>
      </c>
      <c r="AC520" s="31">
        <f>VLOOKUP(T520,[1]PWK!D$5:L$840,9,0)</f>
        <v>40.4</v>
      </c>
      <c r="AD520" s="32">
        <f t="shared" si="32"/>
        <v>0</v>
      </c>
    </row>
    <row r="521" spans="1:30">
      <c r="A521" s="13">
        <v>517</v>
      </c>
      <c r="B521" s="13" t="s">
        <v>3235</v>
      </c>
      <c r="C521" s="14" t="s">
        <v>3236</v>
      </c>
      <c r="D521" s="15" t="s">
        <v>6125</v>
      </c>
      <c r="E521" s="13">
        <v>33.3</v>
      </c>
      <c r="F521" s="16" t="s">
        <v>9152</v>
      </c>
      <c r="G521" s="11"/>
      <c r="H521" s="2">
        <v>33.3</v>
      </c>
      <c r="I521" s="2">
        <f t="shared" si="33"/>
        <v>0</v>
      </c>
      <c r="J521" s="1" t="b">
        <f t="shared" si="34"/>
        <v>1</v>
      </c>
      <c r="K521" s="1" t="b">
        <f t="shared" si="35"/>
        <v>1</v>
      </c>
      <c r="S521" s="13">
        <v>517</v>
      </c>
      <c r="T521" s="13" t="s">
        <v>2012</v>
      </c>
      <c r="U521" s="14" t="s">
        <v>2013</v>
      </c>
      <c r="V521" s="14" t="s">
        <v>2013</v>
      </c>
      <c r="W521" s="14" t="s">
        <v>1172</v>
      </c>
      <c r="X521" s="14" t="s">
        <v>353</v>
      </c>
      <c r="Y521" s="14" t="s">
        <v>6467</v>
      </c>
      <c r="Z521" s="13">
        <v>33.2</v>
      </c>
      <c r="AA521" s="28"/>
      <c r="AB521" s="28"/>
      <c r="AC521" s="31">
        <f>VLOOKUP(T521,[1]PWK!D$5:L$840,9,0)</f>
        <v>33.1</v>
      </c>
      <c r="AD521" s="32">
        <f t="shared" si="32"/>
        <v>-0.100000000000001</v>
      </c>
    </row>
    <row r="522" spans="1:30">
      <c r="A522" s="13">
        <v>518</v>
      </c>
      <c r="B522" s="13" t="s">
        <v>3253</v>
      </c>
      <c r="C522" s="14" t="s">
        <v>3254</v>
      </c>
      <c r="D522" s="15" t="s">
        <v>5922</v>
      </c>
      <c r="E522" s="13">
        <v>55.1</v>
      </c>
      <c r="F522" s="16" t="s">
        <v>9152</v>
      </c>
      <c r="G522" s="11"/>
      <c r="H522" s="2">
        <v>57</v>
      </c>
      <c r="I522" s="2">
        <f t="shared" si="33"/>
        <v>1.9</v>
      </c>
      <c r="J522" s="1" t="b">
        <f t="shared" si="34"/>
        <v>0</v>
      </c>
      <c r="K522" s="1" t="b">
        <f t="shared" si="35"/>
        <v>1</v>
      </c>
      <c r="S522" s="13">
        <v>518</v>
      </c>
      <c r="T522" s="13" t="s">
        <v>1169</v>
      </c>
      <c r="U522" s="14" t="s">
        <v>1170</v>
      </c>
      <c r="V522" s="14" t="s">
        <v>1172</v>
      </c>
      <c r="W522" s="14" t="s">
        <v>1172</v>
      </c>
      <c r="X522" s="14" t="s">
        <v>353</v>
      </c>
      <c r="Y522" s="14" t="s">
        <v>6468</v>
      </c>
      <c r="Z522" s="13">
        <v>39.5</v>
      </c>
      <c r="AA522" s="28"/>
      <c r="AB522" s="28"/>
      <c r="AC522" s="31">
        <f>VLOOKUP(T522,[1]PWK!D$5:L$840,9,0)</f>
        <v>39.5</v>
      </c>
      <c r="AD522" s="32">
        <f t="shared" si="32"/>
        <v>0</v>
      </c>
    </row>
    <row r="523" spans="1:30">
      <c r="A523" s="13">
        <v>519</v>
      </c>
      <c r="B523" s="13" t="s">
        <v>6488</v>
      </c>
      <c r="C523" s="14" t="s">
        <v>6489</v>
      </c>
      <c r="D523" s="15" t="s">
        <v>6490</v>
      </c>
      <c r="E523" s="13">
        <v>47.8</v>
      </c>
      <c r="F523" s="16" t="s">
        <v>9152</v>
      </c>
      <c r="G523" s="11"/>
      <c r="H523" s="2">
        <v>47.8</v>
      </c>
      <c r="I523" s="2">
        <f t="shared" si="33"/>
        <v>0</v>
      </c>
      <c r="J523" s="1" t="b">
        <f t="shared" si="34"/>
        <v>1</v>
      </c>
      <c r="K523" s="1" t="b">
        <f t="shared" si="35"/>
        <v>1</v>
      </c>
      <c r="S523" s="13">
        <v>519</v>
      </c>
      <c r="T523" s="13" t="s">
        <v>1301</v>
      </c>
      <c r="U523" s="14" t="s">
        <v>1302</v>
      </c>
      <c r="V523" s="14" t="s">
        <v>1172</v>
      </c>
      <c r="W523" s="14" t="s">
        <v>1172</v>
      </c>
      <c r="X523" s="14" t="s">
        <v>353</v>
      </c>
      <c r="Y523" s="14" t="s">
        <v>6469</v>
      </c>
      <c r="Z523" s="13">
        <v>39.8</v>
      </c>
      <c r="AA523" s="28"/>
      <c r="AB523" s="28"/>
      <c r="AC523" s="31">
        <f>VLOOKUP(T523,[1]PWK!D$5:L$840,9,0)</f>
        <v>39.8</v>
      </c>
      <c r="AD523" s="32">
        <f t="shared" si="32"/>
        <v>0</v>
      </c>
    </row>
    <row r="524" spans="1:30">
      <c r="A524" s="13">
        <v>520</v>
      </c>
      <c r="B524" s="13" t="s">
        <v>3261</v>
      </c>
      <c r="C524" s="14" t="s">
        <v>1550</v>
      </c>
      <c r="D524" s="15" t="s">
        <v>9231</v>
      </c>
      <c r="E524" s="13">
        <v>46.6</v>
      </c>
      <c r="F524" s="16" t="s">
        <v>9152</v>
      </c>
      <c r="G524" s="11"/>
      <c r="H524" s="2">
        <v>46.6</v>
      </c>
      <c r="I524" s="2">
        <f t="shared" si="33"/>
        <v>0</v>
      </c>
      <c r="J524" s="1" t="b">
        <f t="shared" si="34"/>
        <v>1</v>
      </c>
      <c r="K524" s="1" t="b">
        <f t="shared" si="35"/>
        <v>1</v>
      </c>
      <c r="S524" s="13">
        <v>520</v>
      </c>
      <c r="T524" s="13" t="s">
        <v>4837</v>
      </c>
      <c r="U524" s="14" t="s">
        <v>4838</v>
      </c>
      <c r="V524" s="14" t="s">
        <v>4840</v>
      </c>
      <c r="W524" s="14" t="s">
        <v>4841</v>
      </c>
      <c r="X524" s="14" t="s">
        <v>236</v>
      </c>
      <c r="Y524" s="14" t="s">
        <v>6472</v>
      </c>
      <c r="Z524" s="13">
        <v>63.5</v>
      </c>
      <c r="AA524" s="28"/>
      <c r="AB524" s="28" t="s">
        <v>6473</v>
      </c>
      <c r="AC524" s="31">
        <f>VLOOKUP(T524,[1]PWK!D$5:L$840,9,0)</f>
        <v>63.5</v>
      </c>
      <c r="AD524" s="32">
        <f t="shared" si="32"/>
        <v>0</v>
      </c>
    </row>
    <row r="525" spans="1:30">
      <c r="A525" s="13">
        <v>521</v>
      </c>
      <c r="B525" s="13" t="s">
        <v>3266</v>
      </c>
      <c r="C525" s="14" t="s">
        <v>3267</v>
      </c>
      <c r="D525" s="15" t="s">
        <v>6525</v>
      </c>
      <c r="E525" s="13">
        <v>43.8</v>
      </c>
      <c r="F525" s="16" t="s">
        <v>9152</v>
      </c>
      <c r="G525" s="11"/>
      <c r="H525" s="2">
        <v>43.8</v>
      </c>
      <c r="I525" s="2">
        <f t="shared" si="33"/>
        <v>0</v>
      </c>
      <c r="J525" s="1" t="b">
        <f t="shared" si="34"/>
        <v>1</v>
      </c>
      <c r="K525" s="1" t="b">
        <f t="shared" si="35"/>
        <v>1</v>
      </c>
      <c r="S525" s="13">
        <v>521</v>
      </c>
      <c r="T525" s="13" t="s">
        <v>947</v>
      </c>
      <c r="U525" s="14" t="s">
        <v>948</v>
      </c>
      <c r="V525" s="14" t="s">
        <v>948</v>
      </c>
      <c r="W525" s="14" t="s">
        <v>948</v>
      </c>
      <c r="X525" s="14" t="s">
        <v>236</v>
      </c>
      <c r="Y525" s="14" t="s">
        <v>6474</v>
      </c>
      <c r="Z525" s="13">
        <v>40.7</v>
      </c>
      <c r="AA525" s="28"/>
      <c r="AB525" s="28" t="s">
        <v>6056</v>
      </c>
      <c r="AC525" s="31">
        <f>VLOOKUP(T525,[1]PWK!D$5:L$840,9,0)</f>
        <v>40.7</v>
      </c>
      <c r="AD525" s="32">
        <f t="shared" si="32"/>
        <v>0</v>
      </c>
    </row>
    <row r="526" spans="1:30">
      <c r="A526" s="13">
        <v>522</v>
      </c>
      <c r="B526" s="13" t="s">
        <v>3248</v>
      </c>
      <c r="C526" s="14" t="s">
        <v>265</v>
      </c>
      <c r="D526" s="15" t="s">
        <v>6480</v>
      </c>
      <c r="E526" s="13">
        <v>31.9</v>
      </c>
      <c r="F526" s="16" t="s">
        <v>9152</v>
      </c>
      <c r="G526" s="11"/>
      <c r="H526" s="2">
        <v>31.9</v>
      </c>
      <c r="I526" s="2">
        <f t="shared" si="33"/>
        <v>0</v>
      </c>
      <c r="J526" s="1" t="b">
        <f t="shared" si="34"/>
        <v>1</v>
      </c>
      <c r="K526" s="1" t="b">
        <f t="shared" si="35"/>
        <v>1</v>
      </c>
      <c r="S526" s="13">
        <v>522</v>
      </c>
      <c r="T526" s="13" t="s">
        <v>4796</v>
      </c>
      <c r="U526" s="14" t="s">
        <v>4797</v>
      </c>
      <c r="V526" s="14" t="s">
        <v>948</v>
      </c>
      <c r="W526" s="14" t="s">
        <v>948</v>
      </c>
      <c r="X526" s="14" t="s">
        <v>236</v>
      </c>
      <c r="Y526" s="14" t="s">
        <v>6475</v>
      </c>
      <c r="Z526" s="13">
        <v>41.5</v>
      </c>
      <c r="AA526" s="28"/>
      <c r="AB526" s="28" t="s">
        <v>6056</v>
      </c>
      <c r="AC526" s="31">
        <f>VLOOKUP(T526,[1]PWK!D$5:L$840,9,0)</f>
        <v>41.5</v>
      </c>
      <c r="AD526" s="32">
        <f t="shared" si="32"/>
        <v>0</v>
      </c>
    </row>
    <row r="527" spans="1:30">
      <c r="A527" s="13">
        <v>523</v>
      </c>
      <c r="B527" s="13" t="s">
        <v>3279</v>
      </c>
      <c r="C527" s="14" t="s">
        <v>3281</v>
      </c>
      <c r="D527" s="15" t="s">
        <v>3283</v>
      </c>
      <c r="E527" s="13">
        <v>61.1</v>
      </c>
      <c r="F527" s="16" t="s">
        <v>9152</v>
      </c>
      <c r="G527" s="11"/>
      <c r="H527" s="2" t="e">
        <v>#N/A</v>
      </c>
      <c r="I527" s="2" t="e">
        <f t="shared" si="33"/>
        <v>#N/A</v>
      </c>
      <c r="J527" s="1" t="e">
        <f t="shared" si="34"/>
        <v>#N/A</v>
      </c>
      <c r="K527" s="1" t="e">
        <f t="shared" si="35"/>
        <v>#N/A</v>
      </c>
      <c r="S527" s="13">
        <v>523</v>
      </c>
      <c r="T527" s="13" t="s">
        <v>4947</v>
      </c>
      <c r="U527" s="14" t="s">
        <v>4948</v>
      </c>
      <c r="V527" s="14" t="s">
        <v>4950</v>
      </c>
      <c r="W527" s="14" t="s">
        <v>948</v>
      </c>
      <c r="X527" s="14" t="s">
        <v>236</v>
      </c>
      <c r="Y527" s="14" t="s">
        <v>6476</v>
      </c>
      <c r="Z527" s="13">
        <v>40.4</v>
      </c>
      <c r="AA527" s="28"/>
      <c r="AB527" s="28" t="s">
        <v>6056</v>
      </c>
      <c r="AC527" s="31">
        <f>VLOOKUP(T527,[1]PWK!D$5:L$840,9,0)</f>
        <v>40.3</v>
      </c>
      <c r="AD527" s="32">
        <f t="shared" si="32"/>
        <v>-0.100000000000001</v>
      </c>
    </row>
    <row r="528" spans="1:30">
      <c r="A528" s="13">
        <v>524</v>
      </c>
      <c r="B528" s="13" t="s">
        <v>9232</v>
      </c>
      <c r="C528" s="14" t="s">
        <v>6364</v>
      </c>
      <c r="D528" s="15" t="s">
        <v>9233</v>
      </c>
      <c r="E528" s="13">
        <v>21.4</v>
      </c>
      <c r="F528" s="16" t="s">
        <v>9152</v>
      </c>
      <c r="G528" s="11"/>
      <c r="H528" s="2">
        <v>4.9</v>
      </c>
      <c r="I528" s="2">
        <f t="shared" si="33"/>
        <v>-16.5</v>
      </c>
      <c r="J528" s="1" t="b">
        <f t="shared" si="34"/>
        <v>1</v>
      </c>
      <c r="K528" s="1" t="b">
        <f t="shared" si="35"/>
        <v>0</v>
      </c>
      <c r="S528" s="13">
        <v>524</v>
      </c>
      <c r="T528" s="13" t="s">
        <v>3318</v>
      </c>
      <c r="U528" s="14" t="s">
        <v>3319</v>
      </c>
      <c r="V528" s="14" t="s">
        <v>3321</v>
      </c>
      <c r="W528" s="14" t="s">
        <v>266</v>
      </c>
      <c r="X528" s="14" t="s">
        <v>236</v>
      </c>
      <c r="Y528" s="14" t="s">
        <v>6478</v>
      </c>
      <c r="Z528" s="13">
        <v>35.6</v>
      </c>
      <c r="AA528" s="28"/>
      <c r="AB528" s="28" t="s">
        <v>6056</v>
      </c>
      <c r="AC528" s="31">
        <f>VLOOKUP(T528,[1]PWK!D$5:L$840,9,0)</f>
        <v>35.6</v>
      </c>
      <c r="AD528" s="32">
        <f t="shared" si="32"/>
        <v>0</v>
      </c>
    </row>
    <row r="529" spans="1:30">
      <c r="A529" s="13">
        <v>525</v>
      </c>
      <c r="B529" s="13" t="s">
        <v>6260</v>
      </c>
      <c r="C529" s="14" t="s">
        <v>6261</v>
      </c>
      <c r="D529" s="15" t="s">
        <v>6262</v>
      </c>
      <c r="E529" s="13">
        <v>14.6</v>
      </c>
      <c r="F529" s="16" t="s">
        <v>9152</v>
      </c>
      <c r="G529" s="11"/>
      <c r="H529" s="2">
        <v>14.6</v>
      </c>
      <c r="I529" s="2">
        <f t="shared" si="33"/>
        <v>0</v>
      </c>
      <c r="J529" s="1" t="b">
        <f t="shared" si="34"/>
        <v>1</v>
      </c>
      <c r="K529" s="1" t="b">
        <f t="shared" si="35"/>
        <v>1</v>
      </c>
      <c r="S529" s="13">
        <v>525</v>
      </c>
      <c r="T529" s="13" t="s">
        <v>262</v>
      </c>
      <c r="U529" s="14" t="s">
        <v>263</v>
      </c>
      <c r="V529" s="14" t="s">
        <v>265</v>
      </c>
      <c r="W529" s="14" t="s">
        <v>266</v>
      </c>
      <c r="X529" s="14" t="s">
        <v>236</v>
      </c>
      <c r="Y529" s="14" t="s">
        <v>6479</v>
      </c>
      <c r="Z529" s="13">
        <v>31.3</v>
      </c>
      <c r="AA529" s="28"/>
      <c r="AB529" s="28" t="s">
        <v>6056</v>
      </c>
      <c r="AC529" s="31">
        <f>VLOOKUP(T529,[1]PWK!D$5:L$840,9,0)</f>
        <v>31.3</v>
      </c>
      <c r="AD529" s="32">
        <f t="shared" si="32"/>
        <v>0</v>
      </c>
    </row>
    <row r="530" spans="1:30">
      <c r="A530" s="13">
        <v>526</v>
      </c>
      <c r="B530" s="13" t="s">
        <v>3293</v>
      </c>
      <c r="C530" s="14" t="s">
        <v>987</v>
      </c>
      <c r="D530" s="15" t="s">
        <v>6525</v>
      </c>
      <c r="E530" s="13">
        <v>43.8</v>
      </c>
      <c r="F530" s="16" t="s">
        <v>9152</v>
      </c>
      <c r="G530" s="11"/>
      <c r="H530" s="2">
        <v>34.5</v>
      </c>
      <c r="I530" s="2">
        <f t="shared" si="33"/>
        <v>-9.3</v>
      </c>
      <c r="J530" s="1" t="b">
        <f t="shared" si="34"/>
        <v>1</v>
      </c>
      <c r="K530" s="1" t="b">
        <f t="shared" si="35"/>
        <v>0</v>
      </c>
      <c r="S530" s="13">
        <v>526</v>
      </c>
      <c r="T530" s="13" t="s">
        <v>3248</v>
      </c>
      <c r="U530" s="14" t="s">
        <v>265</v>
      </c>
      <c r="V530" s="14" t="s">
        <v>265</v>
      </c>
      <c r="W530" s="14" t="s">
        <v>266</v>
      </c>
      <c r="X530" s="14" t="s">
        <v>236</v>
      </c>
      <c r="Y530" s="14" t="s">
        <v>6480</v>
      </c>
      <c r="Z530" s="13">
        <v>31.9</v>
      </c>
      <c r="AA530" s="28"/>
      <c r="AB530" s="28" t="s">
        <v>6056</v>
      </c>
      <c r="AC530" s="31">
        <f>VLOOKUP(T530,[1]PWK!D$5:L$840,9,0)</f>
        <v>31.9</v>
      </c>
      <c r="AD530" s="32">
        <f t="shared" si="32"/>
        <v>0</v>
      </c>
    </row>
    <row r="531" spans="1:30">
      <c r="A531" s="13">
        <v>527</v>
      </c>
      <c r="B531" s="13" t="s">
        <v>3286</v>
      </c>
      <c r="C531" s="14" t="s">
        <v>3287</v>
      </c>
      <c r="D531" s="15" t="s">
        <v>6533</v>
      </c>
      <c r="E531" s="13">
        <v>27.1</v>
      </c>
      <c r="F531" s="16" t="s">
        <v>9152</v>
      </c>
      <c r="G531" s="11"/>
      <c r="H531" s="2">
        <v>27.1</v>
      </c>
      <c r="I531" s="2">
        <f t="shared" si="33"/>
        <v>0</v>
      </c>
      <c r="J531" s="1" t="b">
        <f t="shared" si="34"/>
        <v>1</v>
      </c>
      <c r="K531" s="1" t="b">
        <f t="shared" si="35"/>
        <v>1</v>
      </c>
      <c r="S531" s="13">
        <v>527</v>
      </c>
      <c r="T531" s="13" t="s">
        <v>1852</v>
      </c>
      <c r="U531" s="14" t="s">
        <v>1853</v>
      </c>
      <c r="V531" s="14" t="s">
        <v>1853</v>
      </c>
      <c r="W531" s="14" t="s">
        <v>266</v>
      </c>
      <c r="X531" s="14" t="s">
        <v>236</v>
      </c>
      <c r="Y531" s="14" t="s">
        <v>6481</v>
      </c>
      <c r="Z531" s="13">
        <v>36.9</v>
      </c>
      <c r="AA531" s="28"/>
      <c r="AB531" s="28" t="s">
        <v>6056</v>
      </c>
      <c r="AC531" s="31">
        <f>VLOOKUP(T531,[1]PWK!D$5:L$840,9,0)</f>
        <v>36.9</v>
      </c>
      <c r="AD531" s="32">
        <f t="shared" si="32"/>
        <v>0</v>
      </c>
    </row>
    <row r="532" spans="1:30">
      <c r="A532" s="13">
        <v>528</v>
      </c>
      <c r="B532" s="13" t="s">
        <v>3298</v>
      </c>
      <c r="C532" s="14" t="s">
        <v>3299</v>
      </c>
      <c r="D532" s="15" t="s">
        <v>9234</v>
      </c>
      <c r="E532" s="13">
        <v>30.5</v>
      </c>
      <c r="F532" s="16" t="s">
        <v>9152</v>
      </c>
      <c r="G532" s="11"/>
      <c r="H532" s="2">
        <v>30.5</v>
      </c>
      <c r="I532" s="2">
        <f t="shared" si="33"/>
        <v>0</v>
      </c>
      <c r="J532" s="1" t="b">
        <f t="shared" si="34"/>
        <v>1</v>
      </c>
      <c r="K532" s="1" t="b">
        <f t="shared" si="35"/>
        <v>1</v>
      </c>
      <c r="S532" s="13">
        <v>528</v>
      </c>
      <c r="T532" s="13" t="s">
        <v>409</v>
      </c>
      <c r="U532" s="14" t="s">
        <v>266</v>
      </c>
      <c r="V532" s="14" t="s">
        <v>412</v>
      </c>
      <c r="W532" s="14" t="s">
        <v>266</v>
      </c>
      <c r="X532" s="14" t="s">
        <v>236</v>
      </c>
      <c r="Y532" s="14" t="s">
        <v>6482</v>
      </c>
      <c r="Z532" s="13">
        <v>36.1</v>
      </c>
      <c r="AA532" s="28"/>
      <c r="AB532" s="28" t="s">
        <v>6056</v>
      </c>
      <c r="AC532" s="31">
        <f>VLOOKUP(T532,[1]PWK!D$5:L$840,9,0)</f>
        <v>36.1</v>
      </c>
      <c r="AD532" s="32">
        <f t="shared" si="32"/>
        <v>0</v>
      </c>
    </row>
    <row r="533" spans="1:30">
      <c r="A533" s="13">
        <v>529</v>
      </c>
      <c r="B533" s="13" t="s">
        <v>3304</v>
      </c>
      <c r="C533" s="14" t="s">
        <v>3305</v>
      </c>
      <c r="D533" s="15" t="s">
        <v>5965</v>
      </c>
      <c r="E533" s="13">
        <v>59.6</v>
      </c>
      <c r="F533" s="16" t="s">
        <v>9152</v>
      </c>
      <c r="G533" s="11"/>
      <c r="H533" s="2">
        <v>59.6</v>
      </c>
      <c r="I533" s="2">
        <f t="shared" si="33"/>
        <v>0</v>
      </c>
      <c r="J533" s="1" t="b">
        <f t="shared" si="34"/>
        <v>1</v>
      </c>
      <c r="K533" s="1" t="b">
        <f t="shared" si="35"/>
        <v>1</v>
      </c>
      <c r="S533" s="13">
        <v>529</v>
      </c>
      <c r="T533" s="13" t="s">
        <v>847</v>
      </c>
      <c r="U533" s="14" t="s">
        <v>848</v>
      </c>
      <c r="V533" s="14" t="s">
        <v>850</v>
      </c>
      <c r="W533" s="14" t="s">
        <v>266</v>
      </c>
      <c r="X533" s="14" t="s">
        <v>236</v>
      </c>
      <c r="Y533" s="14" t="s">
        <v>6483</v>
      </c>
      <c r="Z533" s="13">
        <v>31.3</v>
      </c>
      <c r="AA533" s="28"/>
      <c r="AB533" s="28" t="s">
        <v>6056</v>
      </c>
      <c r="AC533" s="31">
        <f>VLOOKUP(T533,[1]PWK!D$5:L$840,9,0)</f>
        <v>31.3</v>
      </c>
      <c r="AD533" s="32">
        <f t="shared" si="32"/>
        <v>0</v>
      </c>
    </row>
    <row r="534" spans="1:30">
      <c r="A534" s="13">
        <v>530</v>
      </c>
      <c r="B534" s="13" t="s">
        <v>3310</v>
      </c>
      <c r="C534" s="14" t="s">
        <v>3311</v>
      </c>
      <c r="D534" s="15" t="s">
        <v>6504</v>
      </c>
      <c r="E534" s="13">
        <v>62.4</v>
      </c>
      <c r="F534" s="16" t="s">
        <v>9152</v>
      </c>
      <c r="G534" s="11"/>
      <c r="H534" s="2">
        <v>62.4</v>
      </c>
      <c r="I534" s="2">
        <f t="shared" si="33"/>
        <v>0</v>
      </c>
      <c r="J534" s="1" t="b">
        <f t="shared" si="34"/>
        <v>1</v>
      </c>
      <c r="K534" s="1" t="b">
        <f t="shared" si="35"/>
        <v>1</v>
      </c>
      <c r="S534" s="13">
        <v>530</v>
      </c>
      <c r="T534" s="13" t="s">
        <v>783</v>
      </c>
      <c r="U534" s="14" t="s">
        <v>785</v>
      </c>
      <c r="V534" s="14" t="s">
        <v>787</v>
      </c>
      <c r="W534" s="14" t="s">
        <v>785</v>
      </c>
      <c r="X534" s="14" t="s">
        <v>236</v>
      </c>
      <c r="Y534" s="14" t="s">
        <v>6484</v>
      </c>
      <c r="Z534" s="13">
        <v>72.9</v>
      </c>
      <c r="AA534" s="28"/>
      <c r="AB534" s="28" t="s">
        <v>5844</v>
      </c>
      <c r="AC534" s="31">
        <f>VLOOKUP(T534,[1]PWK!D$5:L$840,9,0)</f>
        <v>72.8</v>
      </c>
      <c r="AD534" s="32">
        <f t="shared" si="32"/>
        <v>-0.100000000000009</v>
      </c>
    </row>
    <row r="535" spans="1:30">
      <c r="A535" s="13">
        <v>531</v>
      </c>
      <c r="B535" s="13" t="s">
        <v>5743</v>
      </c>
      <c r="C535" s="14" t="s">
        <v>5744</v>
      </c>
      <c r="D535" s="15" t="s">
        <v>6642</v>
      </c>
      <c r="E535" s="13">
        <v>66.6</v>
      </c>
      <c r="F535" s="16" t="s">
        <v>9152</v>
      </c>
      <c r="G535" s="11"/>
      <c r="H535" s="2">
        <v>66.6</v>
      </c>
      <c r="I535" s="2">
        <f t="shared" si="33"/>
        <v>0</v>
      </c>
      <c r="J535" s="1" t="b">
        <f t="shared" si="34"/>
        <v>1</v>
      </c>
      <c r="K535" s="1" t="b">
        <f t="shared" si="35"/>
        <v>1</v>
      </c>
      <c r="S535" s="13">
        <v>531</v>
      </c>
      <c r="T535" s="13" t="s">
        <v>3735</v>
      </c>
      <c r="U535" s="14" t="s">
        <v>3736</v>
      </c>
      <c r="V535" s="14" t="s">
        <v>2046</v>
      </c>
      <c r="W535" s="14" t="s">
        <v>2046</v>
      </c>
      <c r="X535" s="14" t="s">
        <v>236</v>
      </c>
      <c r="Y535" s="14" t="s">
        <v>6485</v>
      </c>
      <c r="Z535" s="13">
        <v>49.5</v>
      </c>
      <c r="AA535" s="28"/>
      <c r="AB535" s="28" t="s">
        <v>6056</v>
      </c>
      <c r="AC535" s="31">
        <f>VLOOKUP(T535,[1]PWK!D$5:L$840,9,0)</f>
        <v>51.7</v>
      </c>
      <c r="AD535" s="32">
        <f t="shared" si="32"/>
        <v>2.2</v>
      </c>
    </row>
    <row r="536" spans="1:30">
      <c r="A536" s="13">
        <v>532</v>
      </c>
      <c r="B536" s="13" t="s">
        <v>3318</v>
      </c>
      <c r="C536" s="14" t="s">
        <v>3319</v>
      </c>
      <c r="D536" s="15" t="s">
        <v>6478</v>
      </c>
      <c r="E536" s="13">
        <v>35.6</v>
      </c>
      <c r="F536" s="16" t="s">
        <v>9152</v>
      </c>
      <c r="G536" s="11"/>
      <c r="H536" s="2">
        <v>35.6</v>
      </c>
      <c r="I536" s="2">
        <f t="shared" si="33"/>
        <v>0</v>
      </c>
      <c r="J536" s="1" t="b">
        <f t="shared" si="34"/>
        <v>1</v>
      </c>
      <c r="K536" s="1" t="b">
        <f t="shared" si="35"/>
        <v>1</v>
      </c>
      <c r="S536" s="13">
        <v>532</v>
      </c>
      <c r="T536" s="13" t="s">
        <v>2043</v>
      </c>
      <c r="U536" s="14" t="s">
        <v>2044</v>
      </c>
      <c r="V536" s="14" t="s">
        <v>2044</v>
      </c>
      <c r="W536" s="14" t="s">
        <v>2046</v>
      </c>
      <c r="X536" s="14" t="s">
        <v>236</v>
      </c>
      <c r="Y536" s="14" t="s">
        <v>6487</v>
      </c>
      <c r="Z536" s="13">
        <v>47</v>
      </c>
      <c r="AA536" s="28"/>
      <c r="AB536" s="28" t="s">
        <v>6056</v>
      </c>
      <c r="AC536" s="31">
        <f>VLOOKUP(T536,[1]PWK!D$5:L$840,9,0)</f>
        <v>47</v>
      </c>
      <c r="AD536" s="32">
        <f t="shared" si="32"/>
        <v>0</v>
      </c>
    </row>
    <row r="537" spans="1:30">
      <c r="A537" s="13">
        <v>533</v>
      </c>
      <c r="B537" s="13" t="s">
        <v>3331</v>
      </c>
      <c r="C537" s="14" t="s">
        <v>3332</v>
      </c>
      <c r="D537" s="15" t="s">
        <v>6230</v>
      </c>
      <c r="E537" s="13">
        <v>50.5</v>
      </c>
      <c r="F537" s="16" t="s">
        <v>9152</v>
      </c>
      <c r="G537" s="11"/>
      <c r="H537" s="2">
        <v>50.5</v>
      </c>
      <c r="I537" s="2">
        <f t="shared" si="33"/>
        <v>0</v>
      </c>
      <c r="J537" s="1" t="b">
        <f t="shared" si="34"/>
        <v>1</v>
      </c>
      <c r="K537" s="1" t="b">
        <f t="shared" si="35"/>
        <v>1</v>
      </c>
      <c r="S537" s="13">
        <v>533</v>
      </c>
      <c r="T537" s="13" t="s">
        <v>6488</v>
      </c>
      <c r="U537" s="14" t="s">
        <v>6489</v>
      </c>
      <c r="V537" s="14" t="s">
        <v>2044</v>
      </c>
      <c r="W537" s="14" t="s">
        <v>2046</v>
      </c>
      <c r="X537" s="14" t="s">
        <v>236</v>
      </c>
      <c r="Y537" s="14" t="s">
        <v>6490</v>
      </c>
      <c r="Z537" s="13">
        <v>47.8</v>
      </c>
      <c r="AA537" s="28"/>
      <c r="AB537" s="28" t="s">
        <v>6056</v>
      </c>
      <c r="AC537" s="31">
        <f>VLOOKUP(T537,[1]PWK!D$5:L$840,9,0)</f>
        <v>47.7</v>
      </c>
      <c r="AD537" s="32">
        <f t="shared" si="32"/>
        <v>-0.0999999999999943</v>
      </c>
    </row>
    <row r="538" spans="1:30">
      <c r="A538" s="13">
        <v>534</v>
      </c>
      <c r="B538" s="13" t="s">
        <v>3338</v>
      </c>
      <c r="C538" s="14" t="s">
        <v>3339</v>
      </c>
      <c r="D538" s="15" t="s">
        <v>6415</v>
      </c>
      <c r="E538" s="13">
        <v>56.2</v>
      </c>
      <c r="F538" s="16" t="s">
        <v>9152</v>
      </c>
      <c r="G538" s="11"/>
      <c r="H538" s="2">
        <v>56.2</v>
      </c>
      <c r="I538" s="2">
        <f t="shared" si="33"/>
        <v>0</v>
      </c>
      <c r="J538" s="1" t="b">
        <f t="shared" si="34"/>
        <v>1</v>
      </c>
      <c r="K538" s="1" t="b">
        <f t="shared" si="35"/>
        <v>1</v>
      </c>
      <c r="S538" s="13">
        <v>534</v>
      </c>
      <c r="T538" s="13" t="s">
        <v>3216</v>
      </c>
      <c r="U538" s="14" t="s">
        <v>3217</v>
      </c>
      <c r="V538" s="14" t="s">
        <v>3219</v>
      </c>
      <c r="W538" s="14" t="s">
        <v>2046</v>
      </c>
      <c r="X538" s="14" t="s">
        <v>236</v>
      </c>
      <c r="Y538" s="14" t="s">
        <v>6491</v>
      </c>
      <c r="Z538" s="13">
        <v>51</v>
      </c>
      <c r="AA538" s="28"/>
      <c r="AB538" s="28" t="s">
        <v>6056</v>
      </c>
      <c r="AC538" s="31">
        <f>VLOOKUP(T538,[1]PWK!D$5:L$840,9,0)</f>
        <v>51</v>
      </c>
      <c r="AD538" s="32">
        <f t="shared" si="32"/>
        <v>0</v>
      </c>
    </row>
    <row r="539" spans="1:30">
      <c r="A539" s="13">
        <v>535</v>
      </c>
      <c r="B539" s="13" t="s">
        <v>3325</v>
      </c>
      <c r="C539" s="14" t="s">
        <v>3326</v>
      </c>
      <c r="D539" s="15" t="s">
        <v>6063</v>
      </c>
      <c r="E539" s="13">
        <v>65.2</v>
      </c>
      <c r="F539" s="16" t="s">
        <v>9152</v>
      </c>
      <c r="G539" s="11"/>
      <c r="H539" s="2">
        <v>65.2</v>
      </c>
      <c r="I539" s="2">
        <f t="shared" si="33"/>
        <v>0</v>
      </c>
      <c r="J539" s="1" t="b">
        <f t="shared" si="34"/>
        <v>1</v>
      </c>
      <c r="K539" s="1" t="b">
        <f t="shared" si="35"/>
        <v>1</v>
      </c>
      <c r="S539" s="13">
        <v>535</v>
      </c>
      <c r="T539" s="13" t="s">
        <v>2218</v>
      </c>
      <c r="U539" s="14" t="s">
        <v>2220</v>
      </c>
      <c r="V539" s="14" t="s">
        <v>2222</v>
      </c>
      <c r="W539" s="14" t="s">
        <v>2223</v>
      </c>
      <c r="X539" s="14" t="s">
        <v>236</v>
      </c>
      <c r="Y539" s="14" t="s">
        <v>6492</v>
      </c>
      <c r="Z539" s="13">
        <v>50.3</v>
      </c>
      <c r="AA539" s="28"/>
      <c r="AB539" s="28" t="s">
        <v>5844</v>
      </c>
      <c r="AC539" s="31">
        <f>VLOOKUP(T539,[1]PWK!D$5:L$840,9,0)</f>
        <v>50.5</v>
      </c>
      <c r="AD539" s="32">
        <f t="shared" si="32"/>
        <v>0.200000000000003</v>
      </c>
    </row>
    <row r="540" spans="1:30">
      <c r="A540" s="13">
        <v>536</v>
      </c>
      <c r="B540" s="13" t="s">
        <v>3345</v>
      </c>
      <c r="C540" s="14" t="s">
        <v>3346</v>
      </c>
      <c r="D540" s="15" t="s">
        <v>6245</v>
      </c>
      <c r="E540" s="13">
        <v>84.5</v>
      </c>
      <c r="F540" s="16" t="s">
        <v>9152</v>
      </c>
      <c r="G540" s="11"/>
      <c r="H540" s="2">
        <v>84.5</v>
      </c>
      <c r="I540" s="2">
        <f t="shared" si="33"/>
        <v>0</v>
      </c>
      <c r="J540" s="1" t="b">
        <f t="shared" si="34"/>
        <v>1</v>
      </c>
      <c r="K540" s="1" t="b">
        <f t="shared" si="35"/>
        <v>1</v>
      </c>
      <c r="S540" s="13">
        <v>536</v>
      </c>
      <c r="T540" s="13" t="s">
        <v>2952</v>
      </c>
      <c r="U540" s="14" t="s">
        <v>2799</v>
      </c>
      <c r="V540" s="14" t="s">
        <v>2956</v>
      </c>
      <c r="W540" s="14" t="s">
        <v>2799</v>
      </c>
      <c r="X540" s="14" t="s">
        <v>236</v>
      </c>
      <c r="Y540" s="14" t="s">
        <v>6493</v>
      </c>
      <c r="Z540" s="13">
        <v>24.6</v>
      </c>
      <c r="AA540" s="28"/>
      <c r="AB540" s="28" t="s">
        <v>6056</v>
      </c>
      <c r="AC540" s="31">
        <f>VLOOKUP(T540,[1]PWK!D$5:L$840,9,0)</f>
        <v>24.6</v>
      </c>
      <c r="AD540" s="32">
        <f t="shared" si="32"/>
        <v>0</v>
      </c>
    </row>
    <row r="541" spans="1:30">
      <c r="A541" s="13">
        <v>537</v>
      </c>
      <c r="B541" s="13" t="s">
        <v>3353</v>
      </c>
      <c r="C541" s="14" t="s">
        <v>3354</v>
      </c>
      <c r="D541" s="15" t="s">
        <v>6422</v>
      </c>
      <c r="E541" s="13">
        <v>39.4</v>
      </c>
      <c r="F541" s="16" t="s">
        <v>9152</v>
      </c>
      <c r="G541" s="11"/>
      <c r="H541" s="2">
        <v>39.4</v>
      </c>
      <c r="I541" s="2">
        <f t="shared" si="33"/>
        <v>0</v>
      </c>
      <c r="J541" s="1" t="b">
        <f t="shared" si="34"/>
        <v>1</v>
      </c>
      <c r="K541" s="1" t="b">
        <f t="shared" si="35"/>
        <v>1</v>
      </c>
      <c r="S541" s="13">
        <v>537</v>
      </c>
      <c r="T541" s="13" t="s">
        <v>2796</v>
      </c>
      <c r="U541" s="14" t="s">
        <v>2797</v>
      </c>
      <c r="V541" s="14" t="s">
        <v>5082</v>
      </c>
      <c r="W541" s="14" t="s">
        <v>2799</v>
      </c>
      <c r="X541" s="14" t="s">
        <v>236</v>
      </c>
      <c r="Y541" s="14" t="s">
        <v>6494</v>
      </c>
      <c r="Z541" s="13">
        <v>18</v>
      </c>
      <c r="AA541" s="28"/>
      <c r="AB541" s="28" t="s">
        <v>6056</v>
      </c>
      <c r="AC541" s="31">
        <f>VLOOKUP(T541,[1]PWK!D$5:L$840,9,0)</f>
        <v>18</v>
      </c>
      <c r="AD541" s="32">
        <f t="shared" si="32"/>
        <v>0</v>
      </c>
    </row>
    <row r="542" spans="1:30">
      <c r="A542" s="13">
        <v>538</v>
      </c>
      <c r="B542" s="13" t="s">
        <v>6774</v>
      </c>
      <c r="C542" s="14" t="s">
        <v>252</v>
      </c>
      <c r="D542" s="15" t="s">
        <v>6776</v>
      </c>
      <c r="E542" s="13">
        <v>60.3</v>
      </c>
      <c r="F542" s="16" t="s">
        <v>9152</v>
      </c>
      <c r="G542" s="11"/>
      <c r="H542" s="2">
        <v>60</v>
      </c>
      <c r="I542" s="2">
        <f t="shared" si="33"/>
        <v>-0.299999999999997</v>
      </c>
      <c r="J542" s="1" t="b">
        <f t="shared" si="34"/>
        <v>1</v>
      </c>
      <c r="K542" s="1" t="b">
        <f t="shared" si="35"/>
        <v>1</v>
      </c>
      <c r="S542" s="13">
        <v>538</v>
      </c>
      <c r="T542" s="13" t="s">
        <v>2803</v>
      </c>
      <c r="U542" s="14" t="s">
        <v>2804</v>
      </c>
      <c r="V542" s="14" t="s">
        <v>5082</v>
      </c>
      <c r="W542" s="14" t="s">
        <v>2799</v>
      </c>
      <c r="X542" s="14" t="s">
        <v>236</v>
      </c>
      <c r="Y542" s="14" t="s">
        <v>6496</v>
      </c>
      <c r="Z542" s="13">
        <v>45.1</v>
      </c>
      <c r="AA542" s="28"/>
      <c r="AB542" s="28" t="s">
        <v>6056</v>
      </c>
      <c r="AC542" s="31">
        <f>VLOOKUP(T542,[1]PWK!D$5:L$840,9,0)</f>
        <v>45.1</v>
      </c>
      <c r="AD542" s="32">
        <f t="shared" si="32"/>
        <v>0</v>
      </c>
    </row>
    <row r="543" spans="1:30">
      <c r="A543" s="13">
        <v>539</v>
      </c>
      <c r="B543" s="13" t="s">
        <v>3359</v>
      </c>
      <c r="C543" s="14" t="s">
        <v>3360</v>
      </c>
      <c r="D543" s="15" t="s">
        <v>5933</v>
      </c>
      <c r="E543" s="13">
        <v>42.8</v>
      </c>
      <c r="F543" s="16" t="s">
        <v>9152</v>
      </c>
      <c r="G543" s="11"/>
      <c r="H543" s="2">
        <v>40.6</v>
      </c>
      <c r="I543" s="2">
        <f t="shared" si="33"/>
        <v>-2.2</v>
      </c>
      <c r="J543" s="1" t="b">
        <f t="shared" si="34"/>
        <v>1</v>
      </c>
      <c r="K543" s="1" t="b">
        <f t="shared" si="35"/>
        <v>0</v>
      </c>
      <c r="S543" s="13">
        <v>539</v>
      </c>
      <c r="T543" s="13" t="s">
        <v>3223</v>
      </c>
      <c r="U543" s="14" t="s">
        <v>3224</v>
      </c>
      <c r="V543" s="14" t="s">
        <v>3224</v>
      </c>
      <c r="W543" s="14" t="s">
        <v>2799</v>
      </c>
      <c r="X543" s="14" t="s">
        <v>236</v>
      </c>
      <c r="Y543" s="14" t="s">
        <v>6498</v>
      </c>
      <c r="Z543" s="13">
        <v>24.3</v>
      </c>
      <c r="AA543" s="28"/>
      <c r="AB543" s="28" t="s">
        <v>6056</v>
      </c>
      <c r="AC543" s="31">
        <f>VLOOKUP(T543,[1]PWK!D$5:L$840,9,0)</f>
        <v>24.3</v>
      </c>
      <c r="AD543" s="32">
        <f t="shared" si="32"/>
        <v>0</v>
      </c>
    </row>
    <row r="544" spans="1:30">
      <c r="A544" s="13">
        <v>540</v>
      </c>
      <c r="B544" s="13" t="s">
        <v>6334</v>
      </c>
      <c r="C544" s="14" t="s">
        <v>6335</v>
      </c>
      <c r="D544" s="15" t="s">
        <v>6336</v>
      </c>
      <c r="E544" s="13">
        <v>29.2</v>
      </c>
      <c r="F544" s="16" t="s">
        <v>9152</v>
      </c>
      <c r="G544" s="11"/>
      <c r="H544" s="2">
        <v>29.2</v>
      </c>
      <c r="I544" s="2">
        <f t="shared" si="33"/>
        <v>0</v>
      </c>
      <c r="J544" s="1" t="b">
        <f t="shared" si="34"/>
        <v>1</v>
      </c>
      <c r="K544" s="1" t="b">
        <f t="shared" si="35"/>
        <v>1</v>
      </c>
      <c r="S544" s="13">
        <v>540</v>
      </c>
      <c r="T544" s="13" t="s">
        <v>768</v>
      </c>
      <c r="U544" s="14" t="s">
        <v>769</v>
      </c>
      <c r="V544" s="14" t="s">
        <v>771</v>
      </c>
      <c r="W544" s="14" t="s">
        <v>769</v>
      </c>
      <c r="X544" s="14" t="s">
        <v>236</v>
      </c>
      <c r="Y544" s="14" t="s">
        <v>6500</v>
      </c>
      <c r="Z544" s="13">
        <v>60</v>
      </c>
      <c r="AA544" s="28"/>
      <c r="AB544" s="28" t="s">
        <v>5844</v>
      </c>
      <c r="AC544" s="31">
        <f>VLOOKUP(T544,[1]PWK!D$5:L$840,9,0)</f>
        <v>60</v>
      </c>
      <c r="AD544" s="32">
        <f t="shared" si="32"/>
        <v>0</v>
      </c>
    </row>
    <row r="545" spans="1:30">
      <c r="A545" s="13">
        <v>541</v>
      </c>
      <c r="B545" s="13" t="s">
        <v>3365</v>
      </c>
      <c r="C545" s="14" t="s">
        <v>3092</v>
      </c>
      <c r="D545" s="15" t="s">
        <v>6236</v>
      </c>
      <c r="E545" s="13">
        <v>28.6</v>
      </c>
      <c r="F545" s="16" t="s">
        <v>9152</v>
      </c>
      <c r="G545" s="11"/>
      <c r="H545" s="2">
        <v>26.6</v>
      </c>
      <c r="I545" s="2">
        <f t="shared" si="33"/>
        <v>-2</v>
      </c>
      <c r="J545" s="1" t="b">
        <f t="shared" si="34"/>
        <v>1</v>
      </c>
      <c r="K545" s="1" t="b">
        <f t="shared" si="35"/>
        <v>0</v>
      </c>
      <c r="S545" s="13">
        <v>541</v>
      </c>
      <c r="T545" s="13" t="s">
        <v>3467</v>
      </c>
      <c r="U545" s="14" t="s">
        <v>3468</v>
      </c>
      <c r="V545" s="14" t="s">
        <v>771</v>
      </c>
      <c r="W545" s="14" t="s">
        <v>769</v>
      </c>
      <c r="X545" s="14" t="s">
        <v>236</v>
      </c>
      <c r="Y545" s="14" t="s">
        <v>6501</v>
      </c>
      <c r="Z545" s="13">
        <v>59.2</v>
      </c>
      <c r="AA545" s="28"/>
      <c r="AB545" s="28" t="s">
        <v>5844</v>
      </c>
      <c r="AC545" s="31">
        <f>VLOOKUP(T545,[1]PWK!D$5:L$840,9,0)</f>
        <v>59.2</v>
      </c>
      <c r="AD545" s="32">
        <f t="shared" si="32"/>
        <v>0</v>
      </c>
    </row>
    <row r="546" spans="1:30">
      <c r="A546" s="13">
        <v>542</v>
      </c>
      <c r="B546" s="13" t="s">
        <v>3375</v>
      </c>
      <c r="C546" s="14" t="s">
        <v>3376</v>
      </c>
      <c r="D546" s="15" t="s">
        <v>6298</v>
      </c>
      <c r="E546" s="13">
        <v>26.3</v>
      </c>
      <c r="F546" s="16" t="s">
        <v>9152</v>
      </c>
      <c r="G546" s="11"/>
      <c r="H546" s="2">
        <v>26.3</v>
      </c>
      <c r="I546" s="2">
        <f t="shared" si="33"/>
        <v>0</v>
      </c>
      <c r="J546" s="1" t="b">
        <f t="shared" si="34"/>
        <v>1</v>
      </c>
      <c r="K546" s="1" t="b">
        <f t="shared" si="35"/>
        <v>1</v>
      </c>
      <c r="S546" s="13">
        <v>542</v>
      </c>
      <c r="T546" s="13" t="s">
        <v>2432</v>
      </c>
      <c r="U546" s="14" t="s">
        <v>2433</v>
      </c>
      <c r="V546" s="14" t="s">
        <v>2435</v>
      </c>
      <c r="W546" s="14" t="s">
        <v>2435</v>
      </c>
      <c r="X546" s="14" t="s">
        <v>236</v>
      </c>
      <c r="Y546" s="14" t="s">
        <v>6502</v>
      </c>
      <c r="Z546" s="13">
        <v>71.1</v>
      </c>
      <c r="AA546" s="28"/>
      <c r="AB546" s="28" t="s">
        <v>5844</v>
      </c>
      <c r="AC546" s="31">
        <f>VLOOKUP(T546,[1]PWK!D$5:L$840,9,0)</f>
        <v>70.3</v>
      </c>
      <c r="AD546" s="32">
        <f t="shared" si="32"/>
        <v>-0.799999999999997</v>
      </c>
    </row>
    <row r="547" spans="1:30">
      <c r="A547" s="13">
        <v>543</v>
      </c>
      <c r="B547" s="13" t="s">
        <v>3370</v>
      </c>
      <c r="C547" s="14" t="s">
        <v>3371</v>
      </c>
      <c r="D547" s="15" t="s">
        <v>6155</v>
      </c>
      <c r="E547" s="13">
        <v>28.7</v>
      </c>
      <c r="F547" s="16" t="s">
        <v>9152</v>
      </c>
      <c r="G547" s="11"/>
      <c r="H547" s="2">
        <v>28.7</v>
      </c>
      <c r="I547" s="2">
        <f t="shared" si="33"/>
        <v>0</v>
      </c>
      <c r="J547" s="1" t="b">
        <f t="shared" si="34"/>
        <v>1</v>
      </c>
      <c r="K547" s="1" t="b">
        <f t="shared" si="35"/>
        <v>1</v>
      </c>
      <c r="S547" s="13">
        <v>543</v>
      </c>
      <c r="T547" s="13" t="s">
        <v>4807</v>
      </c>
      <c r="U547" s="14" t="s">
        <v>4808</v>
      </c>
      <c r="V547" s="14" t="s">
        <v>2435</v>
      </c>
      <c r="W547" s="14" t="s">
        <v>2435</v>
      </c>
      <c r="X547" s="14" t="s">
        <v>236</v>
      </c>
      <c r="Y547" s="14" t="s">
        <v>6503</v>
      </c>
      <c r="Z547" s="13">
        <v>71.3</v>
      </c>
      <c r="AA547" s="28"/>
      <c r="AB547" s="28" t="s">
        <v>5844</v>
      </c>
      <c r="AC547" s="31">
        <f>VLOOKUP(T547,[1]PWK!D$5:L$840,9,0)</f>
        <v>71.2</v>
      </c>
      <c r="AD547" s="32">
        <f t="shared" si="32"/>
        <v>-0.0999999999999943</v>
      </c>
    </row>
    <row r="548" spans="1:30">
      <c r="A548" s="13">
        <v>544</v>
      </c>
      <c r="B548" s="13" t="s">
        <v>3381</v>
      </c>
      <c r="C548" s="14" t="s">
        <v>3382</v>
      </c>
      <c r="D548" s="15" t="s">
        <v>5977</v>
      </c>
      <c r="E548" s="13">
        <v>55.3</v>
      </c>
      <c r="F548" s="16" t="s">
        <v>9152</v>
      </c>
      <c r="G548" s="11"/>
      <c r="H548" s="2">
        <v>56.9</v>
      </c>
      <c r="I548" s="2">
        <f t="shared" si="33"/>
        <v>1.6</v>
      </c>
      <c r="J548" s="1" t="b">
        <f t="shared" si="34"/>
        <v>0</v>
      </c>
      <c r="K548" s="1" t="b">
        <f t="shared" si="35"/>
        <v>1</v>
      </c>
      <c r="S548" s="13">
        <v>544</v>
      </c>
      <c r="T548" s="13" t="s">
        <v>3310</v>
      </c>
      <c r="U548" s="14" t="s">
        <v>3311</v>
      </c>
      <c r="V548" s="14" t="s">
        <v>3313</v>
      </c>
      <c r="W548" s="14" t="s">
        <v>3314</v>
      </c>
      <c r="X548" s="14" t="s">
        <v>236</v>
      </c>
      <c r="Y548" s="14" t="s">
        <v>6504</v>
      </c>
      <c r="Z548" s="13">
        <v>62.4</v>
      </c>
      <c r="AA548" s="28"/>
      <c r="AB548" s="28" t="s">
        <v>5844</v>
      </c>
      <c r="AC548" s="31">
        <f>VLOOKUP(T548,[1]PWK!D$5:L$840,9,0)</f>
        <v>62.6</v>
      </c>
      <c r="AD548" s="32">
        <f t="shared" si="32"/>
        <v>0.200000000000003</v>
      </c>
    </row>
    <row r="549" spans="1:30">
      <c r="A549" s="13">
        <v>545</v>
      </c>
      <c r="B549" s="13" t="s">
        <v>3408</v>
      </c>
      <c r="C549" s="14" t="s">
        <v>2411</v>
      </c>
      <c r="D549" s="15" t="s">
        <v>6550</v>
      </c>
      <c r="E549" s="13">
        <v>33.4</v>
      </c>
      <c r="F549" s="16" t="s">
        <v>9152</v>
      </c>
      <c r="G549" s="11"/>
      <c r="H549" s="2">
        <v>33.4</v>
      </c>
      <c r="I549" s="2">
        <f t="shared" si="33"/>
        <v>0</v>
      </c>
      <c r="J549" s="1" t="b">
        <f t="shared" si="34"/>
        <v>1</v>
      </c>
      <c r="K549" s="1" t="b">
        <f t="shared" si="35"/>
        <v>1</v>
      </c>
      <c r="S549" s="13">
        <v>545</v>
      </c>
      <c r="T549" s="13" t="s">
        <v>4599</v>
      </c>
      <c r="U549" s="14" t="s">
        <v>6505</v>
      </c>
      <c r="V549" s="14" t="s">
        <v>4595</v>
      </c>
      <c r="W549" s="14" t="s">
        <v>1711</v>
      </c>
      <c r="X549" s="14" t="s">
        <v>236</v>
      </c>
      <c r="Y549" s="14" t="s">
        <v>6506</v>
      </c>
      <c r="Z549" s="13">
        <v>50.9</v>
      </c>
      <c r="AA549" s="28"/>
      <c r="AB549" s="28" t="s">
        <v>5844</v>
      </c>
      <c r="AC549" s="31">
        <f>VLOOKUP(T549,[1]PWK!D$5:L$840,9,0)</f>
        <v>50.9</v>
      </c>
      <c r="AD549" s="32">
        <f t="shared" si="32"/>
        <v>0</v>
      </c>
    </row>
    <row r="550" spans="1:30">
      <c r="A550" s="13">
        <v>546</v>
      </c>
      <c r="B550" s="13" t="s">
        <v>3395</v>
      </c>
      <c r="C550" s="14" t="s">
        <v>3396</v>
      </c>
      <c r="D550" s="15" t="s">
        <v>6430</v>
      </c>
      <c r="E550" s="13">
        <v>13</v>
      </c>
      <c r="F550" s="16" t="s">
        <v>9152</v>
      </c>
      <c r="G550" s="11"/>
      <c r="H550" s="2">
        <v>13</v>
      </c>
      <c r="I550" s="2">
        <f t="shared" si="33"/>
        <v>0</v>
      </c>
      <c r="J550" s="1" t="b">
        <f t="shared" si="34"/>
        <v>1</v>
      </c>
      <c r="K550" s="1" t="b">
        <f t="shared" si="35"/>
        <v>1</v>
      </c>
      <c r="S550" s="13">
        <v>546</v>
      </c>
      <c r="T550" s="13" t="s">
        <v>4592</v>
      </c>
      <c r="U550" s="14" t="s">
        <v>6508</v>
      </c>
      <c r="V550" s="14" t="s">
        <v>4595</v>
      </c>
      <c r="W550" s="14" t="s">
        <v>1711</v>
      </c>
      <c r="X550" s="14" t="s">
        <v>236</v>
      </c>
      <c r="Y550" s="14" t="s">
        <v>6509</v>
      </c>
      <c r="Z550" s="13">
        <v>34.1</v>
      </c>
      <c r="AA550" s="28"/>
      <c r="AB550" s="28" t="s">
        <v>5844</v>
      </c>
      <c r="AC550" s="31">
        <f>VLOOKUP(T550,[1]PWK!D$5:L$840,9,0)</f>
        <v>34.1</v>
      </c>
      <c r="AD550" s="32">
        <f t="shared" si="32"/>
        <v>0</v>
      </c>
    </row>
    <row r="551" spans="1:30">
      <c r="A551" s="13">
        <v>547</v>
      </c>
      <c r="B551" s="13" t="s">
        <v>3388</v>
      </c>
      <c r="C551" s="14" t="s">
        <v>3389</v>
      </c>
      <c r="D551" s="15" t="s">
        <v>6110</v>
      </c>
      <c r="E551" s="13">
        <v>15.9</v>
      </c>
      <c r="F551" s="16" t="s">
        <v>9152</v>
      </c>
      <c r="G551" s="11"/>
      <c r="H551" s="2">
        <v>15.9</v>
      </c>
      <c r="I551" s="2">
        <f t="shared" si="33"/>
        <v>0</v>
      </c>
      <c r="J551" s="1" t="b">
        <f t="shared" si="34"/>
        <v>1</v>
      </c>
      <c r="K551" s="1" t="b">
        <f t="shared" si="35"/>
        <v>1</v>
      </c>
      <c r="S551" s="13">
        <v>547</v>
      </c>
      <c r="T551" s="13" t="s">
        <v>1710</v>
      </c>
      <c r="U551" s="14" t="s">
        <v>1711</v>
      </c>
      <c r="V551" s="14" t="s">
        <v>1713</v>
      </c>
      <c r="W551" s="14" t="s">
        <v>1711</v>
      </c>
      <c r="X551" s="14" t="s">
        <v>236</v>
      </c>
      <c r="Y551" s="14" t="s">
        <v>6510</v>
      </c>
      <c r="Z551" s="13">
        <v>38.7</v>
      </c>
      <c r="AA551" s="28"/>
      <c r="AB551" s="28" t="s">
        <v>5844</v>
      </c>
      <c r="AC551" s="31">
        <f>VLOOKUP(T551,[1]PWK!D$5:L$840,9,0)</f>
        <v>38.7</v>
      </c>
      <c r="AD551" s="32">
        <f t="shared" si="32"/>
        <v>0</v>
      </c>
    </row>
    <row r="552" spans="1:30">
      <c r="A552" s="17">
        <v>548</v>
      </c>
      <c r="B552" s="13" t="s">
        <v>3401</v>
      </c>
      <c r="C552" s="14" t="s">
        <v>3402</v>
      </c>
      <c r="D552" s="15" t="s">
        <v>6275</v>
      </c>
      <c r="E552" s="13">
        <v>50.6</v>
      </c>
      <c r="F552" s="16" t="s">
        <v>9152</v>
      </c>
      <c r="G552" s="11"/>
      <c r="H552" s="2">
        <v>50.3</v>
      </c>
      <c r="I552" s="2">
        <f t="shared" si="33"/>
        <v>-0.300000000000004</v>
      </c>
      <c r="J552" s="1" t="b">
        <f t="shared" si="34"/>
        <v>1</v>
      </c>
      <c r="K552" s="1" t="b">
        <f t="shared" si="35"/>
        <v>1</v>
      </c>
      <c r="S552" s="13">
        <v>548</v>
      </c>
      <c r="T552" s="13" t="s">
        <v>232</v>
      </c>
      <c r="U552" s="14" t="s">
        <v>233</v>
      </c>
      <c r="V552" s="14" t="s">
        <v>235</v>
      </c>
      <c r="W552" s="14" t="s">
        <v>235</v>
      </c>
      <c r="X552" s="14" t="s">
        <v>236</v>
      </c>
      <c r="Y552" s="14" t="s">
        <v>6513</v>
      </c>
      <c r="Z552" s="13">
        <v>64.5</v>
      </c>
      <c r="AA552" s="28"/>
      <c r="AB552" s="28" t="s">
        <v>5844</v>
      </c>
      <c r="AC552" s="31">
        <f>VLOOKUP(T552,[1]PWK!D$5:L$840,9,0)</f>
        <v>64.5</v>
      </c>
      <c r="AD552" s="32">
        <f t="shared" si="32"/>
        <v>0</v>
      </c>
    </row>
    <row r="553" spans="1:30">
      <c r="A553" s="13">
        <v>549</v>
      </c>
      <c r="B553" s="13" t="s">
        <v>6785</v>
      </c>
      <c r="C553" s="14" t="s">
        <v>6786</v>
      </c>
      <c r="D553" s="15" t="s">
        <v>6787</v>
      </c>
      <c r="E553" s="13">
        <v>57.4</v>
      </c>
      <c r="F553" s="16" t="s">
        <v>9152</v>
      </c>
      <c r="G553" s="11"/>
      <c r="H553" s="2">
        <v>57.4</v>
      </c>
      <c r="I553" s="2">
        <f t="shared" si="33"/>
        <v>0</v>
      </c>
      <c r="J553" s="1" t="b">
        <f t="shared" si="34"/>
        <v>1</v>
      </c>
      <c r="K553" s="1" t="b">
        <f t="shared" si="35"/>
        <v>1</v>
      </c>
      <c r="S553" s="13">
        <v>549</v>
      </c>
      <c r="T553" s="13" t="s">
        <v>6514</v>
      </c>
      <c r="U553" s="14" t="s">
        <v>6515</v>
      </c>
      <c r="V553" s="14" t="s">
        <v>235</v>
      </c>
      <c r="W553" s="14" t="s">
        <v>235</v>
      </c>
      <c r="X553" s="14" t="s">
        <v>236</v>
      </c>
      <c r="Y553" s="14" t="s">
        <v>6516</v>
      </c>
      <c r="Z553" s="13">
        <v>64.2</v>
      </c>
      <c r="AA553" s="28"/>
      <c r="AB553" s="28" t="s">
        <v>5844</v>
      </c>
      <c r="AC553" s="31">
        <f>VLOOKUP(T553,[1]PWK!D$5:L$840,9,0)</f>
        <v>64.1</v>
      </c>
      <c r="AD553" s="32">
        <f t="shared" si="32"/>
        <v>-0.100000000000009</v>
      </c>
    </row>
    <row r="554" spans="1:30">
      <c r="A554" s="13">
        <v>550</v>
      </c>
      <c r="B554" s="13" t="s">
        <v>3413</v>
      </c>
      <c r="C554" s="14" t="s">
        <v>3414</v>
      </c>
      <c r="D554" s="15" t="s">
        <v>5967</v>
      </c>
      <c r="E554" s="13">
        <v>67</v>
      </c>
      <c r="F554" s="16" t="s">
        <v>9152</v>
      </c>
      <c r="G554" s="11"/>
      <c r="H554" s="2">
        <v>67</v>
      </c>
      <c r="I554" s="2">
        <f t="shared" si="33"/>
        <v>0</v>
      </c>
      <c r="J554" s="1" t="b">
        <f t="shared" si="34"/>
        <v>1</v>
      </c>
      <c r="K554" s="1" t="b">
        <f t="shared" si="35"/>
        <v>1</v>
      </c>
      <c r="S554" s="13">
        <v>550</v>
      </c>
      <c r="T554" s="13" t="s">
        <v>3837</v>
      </c>
      <c r="U554" s="14" t="s">
        <v>3838</v>
      </c>
      <c r="V554" s="14" t="s">
        <v>235</v>
      </c>
      <c r="W554" s="14" t="s">
        <v>235</v>
      </c>
      <c r="X554" s="14" t="s">
        <v>236</v>
      </c>
      <c r="Y554" s="14" t="s">
        <v>6517</v>
      </c>
      <c r="Z554" s="13">
        <v>63.6</v>
      </c>
      <c r="AA554" s="28"/>
      <c r="AB554" s="28" t="s">
        <v>5844</v>
      </c>
      <c r="AC554" s="31">
        <f>VLOOKUP(T554,[1]PWK!D$5:L$840,9,0)</f>
        <v>63.5</v>
      </c>
      <c r="AD554" s="32">
        <f t="shared" si="32"/>
        <v>-0.100000000000001</v>
      </c>
    </row>
    <row r="555" spans="1:30">
      <c r="A555" s="13">
        <v>551</v>
      </c>
      <c r="B555" s="13" t="s">
        <v>3420</v>
      </c>
      <c r="C555" s="14" t="s">
        <v>3421</v>
      </c>
      <c r="D555" s="15" t="s">
        <v>6280</v>
      </c>
      <c r="E555" s="13">
        <v>56.2</v>
      </c>
      <c r="F555" s="16" t="s">
        <v>9152</v>
      </c>
      <c r="G555" s="11"/>
      <c r="H555" s="2">
        <v>56.2</v>
      </c>
      <c r="I555" s="2">
        <f t="shared" si="33"/>
        <v>0</v>
      </c>
      <c r="J555" s="1" t="b">
        <f t="shared" si="34"/>
        <v>1</v>
      </c>
      <c r="K555" s="1" t="b">
        <f t="shared" si="35"/>
        <v>1</v>
      </c>
      <c r="S555" s="13">
        <v>551</v>
      </c>
      <c r="T555" s="13" t="s">
        <v>2062</v>
      </c>
      <c r="U555" s="14" t="s">
        <v>2064</v>
      </c>
      <c r="V555" s="14" t="s">
        <v>2064</v>
      </c>
      <c r="W555" s="14" t="s">
        <v>235</v>
      </c>
      <c r="X555" s="14" t="s">
        <v>236</v>
      </c>
      <c r="Y555" s="14" t="s">
        <v>6518</v>
      </c>
      <c r="Z555" s="13">
        <v>59.3</v>
      </c>
      <c r="AA555" s="28"/>
      <c r="AB555" s="28" t="s">
        <v>5844</v>
      </c>
      <c r="AC555" s="31">
        <f>VLOOKUP(T555,[1]PWK!D$5:L$840,9,0)</f>
        <v>59.3</v>
      </c>
      <c r="AD555" s="32">
        <f t="shared" si="32"/>
        <v>0</v>
      </c>
    </row>
    <row r="556" spans="1:30">
      <c r="A556" s="13">
        <v>552</v>
      </c>
      <c r="B556" s="13" t="s">
        <v>3432</v>
      </c>
      <c r="C556" s="14" t="s">
        <v>3433</v>
      </c>
      <c r="D556" s="15" t="s">
        <v>6252</v>
      </c>
      <c r="E556" s="13">
        <v>18.2</v>
      </c>
      <c r="F556" s="16" t="s">
        <v>9152</v>
      </c>
      <c r="G556" s="11"/>
      <c r="H556" s="2">
        <v>18.2</v>
      </c>
      <c r="I556" s="2">
        <f t="shared" si="33"/>
        <v>0</v>
      </c>
      <c r="J556" s="1" t="b">
        <f t="shared" si="34"/>
        <v>1</v>
      </c>
      <c r="K556" s="1" t="b">
        <f t="shared" si="35"/>
        <v>1</v>
      </c>
      <c r="S556" s="13">
        <v>552</v>
      </c>
      <c r="T556" s="13" t="s">
        <v>2927</v>
      </c>
      <c r="U556" s="14" t="s">
        <v>2928</v>
      </c>
      <c r="V556" s="14" t="s">
        <v>2064</v>
      </c>
      <c r="W556" s="14" t="s">
        <v>235</v>
      </c>
      <c r="X556" s="14" t="s">
        <v>236</v>
      </c>
      <c r="Y556" s="14" t="s">
        <v>6519</v>
      </c>
      <c r="Z556" s="13">
        <v>60</v>
      </c>
      <c r="AA556" s="28"/>
      <c r="AB556" s="28" t="s">
        <v>5844</v>
      </c>
      <c r="AC556" s="31">
        <f>VLOOKUP(T556,[1]PWK!D$5:L$840,9,0)</f>
        <v>59.9</v>
      </c>
      <c r="AD556" s="32">
        <f t="shared" si="32"/>
        <v>-0.100000000000001</v>
      </c>
    </row>
    <row r="557" spans="1:30">
      <c r="A557" s="13">
        <v>553</v>
      </c>
      <c r="B557" s="13" t="s">
        <v>3426</v>
      </c>
      <c r="C557" s="14" t="s">
        <v>3427</v>
      </c>
      <c r="D557" s="15" t="s">
        <v>6310</v>
      </c>
      <c r="E557" s="13">
        <v>35.1</v>
      </c>
      <c r="F557" s="16" t="s">
        <v>9152</v>
      </c>
      <c r="G557" s="11"/>
      <c r="H557" s="2">
        <v>35.1</v>
      </c>
      <c r="I557" s="2">
        <f t="shared" si="33"/>
        <v>0</v>
      </c>
      <c r="J557" s="1" t="b">
        <f t="shared" si="34"/>
        <v>1</v>
      </c>
      <c r="K557" s="1" t="b">
        <f t="shared" si="35"/>
        <v>1</v>
      </c>
      <c r="S557" s="13">
        <v>553</v>
      </c>
      <c r="T557" s="13" t="s">
        <v>4753</v>
      </c>
      <c r="U557" s="14" t="s">
        <v>4754</v>
      </c>
      <c r="V557" s="14" t="s">
        <v>4756</v>
      </c>
      <c r="W557" s="14" t="s">
        <v>235</v>
      </c>
      <c r="X557" s="14" t="s">
        <v>236</v>
      </c>
      <c r="Y557" s="14" t="s">
        <v>6520</v>
      </c>
      <c r="Z557" s="13">
        <v>61.3</v>
      </c>
      <c r="AA557" s="28"/>
      <c r="AB557" s="28" t="s">
        <v>5844</v>
      </c>
      <c r="AC557" s="31">
        <f>VLOOKUP(T557,[1]PWK!D$5:L$840,9,0)</f>
        <v>61.2</v>
      </c>
      <c r="AD557" s="32">
        <f t="shared" si="32"/>
        <v>-0.0999999999999943</v>
      </c>
    </row>
    <row r="558" spans="1:30">
      <c r="A558" s="13">
        <v>554</v>
      </c>
      <c r="B558" s="13" t="s">
        <v>3443</v>
      </c>
      <c r="C558" s="14" t="s">
        <v>3444</v>
      </c>
      <c r="D558" s="15" t="s">
        <v>6263</v>
      </c>
      <c r="E558" s="13">
        <v>13.7</v>
      </c>
      <c r="F558" s="16" t="s">
        <v>9152</v>
      </c>
      <c r="G558" s="11"/>
      <c r="H558" s="2">
        <v>13.7</v>
      </c>
      <c r="I558" s="2">
        <f t="shared" si="33"/>
        <v>0</v>
      </c>
      <c r="J558" s="1" t="b">
        <f t="shared" si="34"/>
        <v>1</v>
      </c>
      <c r="K558" s="1" t="b">
        <f t="shared" si="35"/>
        <v>1</v>
      </c>
      <c r="S558" s="13">
        <v>554</v>
      </c>
      <c r="T558" s="13" t="s">
        <v>1789</v>
      </c>
      <c r="U558" s="14" t="s">
        <v>1790</v>
      </c>
      <c r="V558" s="14" t="s">
        <v>988</v>
      </c>
      <c r="W558" s="14" t="s">
        <v>988</v>
      </c>
      <c r="X558" s="14" t="s">
        <v>236</v>
      </c>
      <c r="Y558" s="14" t="s">
        <v>6521</v>
      </c>
      <c r="Z558" s="13">
        <v>33.9</v>
      </c>
      <c r="AA558" s="28"/>
      <c r="AB558" s="28" t="s">
        <v>5844</v>
      </c>
      <c r="AC558" s="31">
        <f>VLOOKUP(T558,[1]PWK!D$5:L$840,9,0)</f>
        <v>33.9</v>
      </c>
      <c r="AD558" s="32">
        <f t="shared" si="32"/>
        <v>0</v>
      </c>
    </row>
    <row r="559" spans="1:30">
      <c r="A559" s="13">
        <v>555</v>
      </c>
      <c r="B559" s="13" t="s">
        <v>3438</v>
      </c>
      <c r="C559" s="14" t="s">
        <v>1732</v>
      </c>
      <c r="D559" s="15" t="s">
        <v>6273</v>
      </c>
      <c r="E559" s="13">
        <v>52.3</v>
      </c>
      <c r="F559" s="16" t="s">
        <v>9152</v>
      </c>
      <c r="G559" s="11"/>
      <c r="H559" s="2">
        <v>52.3</v>
      </c>
      <c r="I559" s="2">
        <f t="shared" si="33"/>
        <v>0</v>
      </c>
      <c r="J559" s="1" t="b">
        <f t="shared" si="34"/>
        <v>1</v>
      </c>
      <c r="K559" s="1" t="b">
        <f t="shared" si="35"/>
        <v>1</v>
      </c>
      <c r="S559" s="13">
        <v>555</v>
      </c>
      <c r="T559" s="13" t="s">
        <v>2205</v>
      </c>
      <c r="U559" s="14" t="s">
        <v>2206</v>
      </c>
      <c r="V559" s="14" t="s">
        <v>2208</v>
      </c>
      <c r="W559" s="14" t="s">
        <v>988</v>
      </c>
      <c r="X559" s="14" t="s">
        <v>236</v>
      </c>
      <c r="Y559" s="14" t="s">
        <v>6522</v>
      </c>
      <c r="Z559" s="13">
        <v>34.5</v>
      </c>
      <c r="AA559" s="28"/>
      <c r="AB559" s="28" t="s">
        <v>5844</v>
      </c>
      <c r="AC559" s="31">
        <f>VLOOKUP(T559,[1]PWK!D$5:L$840,9,0)</f>
        <v>34.5</v>
      </c>
      <c r="AD559" s="32">
        <f t="shared" si="32"/>
        <v>0</v>
      </c>
    </row>
    <row r="560" spans="1:30">
      <c r="A560" s="13">
        <v>556</v>
      </c>
      <c r="B560" s="13" t="s">
        <v>3449</v>
      </c>
      <c r="C560" s="14" t="s">
        <v>3450</v>
      </c>
      <c r="D560" s="15" t="s">
        <v>5861</v>
      </c>
      <c r="E560" s="13">
        <v>55.1</v>
      </c>
      <c r="F560" s="16" t="s">
        <v>9152</v>
      </c>
      <c r="G560" s="11"/>
      <c r="H560" s="2">
        <v>55.1</v>
      </c>
      <c r="I560" s="2">
        <f t="shared" si="33"/>
        <v>0</v>
      </c>
      <c r="J560" s="1" t="b">
        <f t="shared" si="34"/>
        <v>1</v>
      </c>
      <c r="K560" s="1" t="b">
        <f t="shared" si="35"/>
        <v>1</v>
      </c>
      <c r="S560" s="13">
        <v>556</v>
      </c>
      <c r="T560" s="13" t="s">
        <v>3698</v>
      </c>
      <c r="U560" s="14" t="s">
        <v>3699</v>
      </c>
      <c r="V560" s="14" t="s">
        <v>2208</v>
      </c>
      <c r="W560" s="14" t="s">
        <v>988</v>
      </c>
      <c r="X560" s="14" t="s">
        <v>236</v>
      </c>
      <c r="Y560" s="14" t="s">
        <v>6523</v>
      </c>
      <c r="Z560" s="13">
        <v>34.6</v>
      </c>
      <c r="AA560" s="28"/>
      <c r="AB560" s="28" t="s">
        <v>5844</v>
      </c>
      <c r="AC560" s="31">
        <f>VLOOKUP(T560,[1]PWK!D$5:L$840,9,0)</f>
        <v>34.6</v>
      </c>
      <c r="AD560" s="32">
        <f t="shared" si="32"/>
        <v>0</v>
      </c>
    </row>
    <row r="561" spans="1:30">
      <c r="A561" s="13">
        <v>557</v>
      </c>
      <c r="B561" s="13" t="s">
        <v>6097</v>
      </c>
      <c r="C561" s="14" t="s">
        <v>6098</v>
      </c>
      <c r="D561" s="15" t="s">
        <v>6100</v>
      </c>
      <c r="E561" s="13">
        <v>29</v>
      </c>
      <c r="F561" s="16" t="s">
        <v>9152</v>
      </c>
      <c r="G561" s="11"/>
      <c r="H561" s="2">
        <v>29</v>
      </c>
      <c r="I561" s="2">
        <f t="shared" si="33"/>
        <v>0</v>
      </c>
      <c r="J561" s="1" t="b">
        <f t="shared" si="34"/>
        <v>1</v>
      </c>
      <c r="K561" s="1" t="b">
        <f t="shared" si="35"/>
        <v>1</v>
      </c>
      <c r="S561" s="13">
        <v>557</v>
      </c>
      <c r="T561" s="13" t="s">
        <v>983</v>
      </c>
      <c r="U561" s="14" t="s">
        <v>985</v>
      </c>
      <c r="V561" s="14" t="s">
        <v>987</v>
      </c>
      <c r="W561" s="14" t="s">
        <v>988</v>
      </c>
      <c r="X561" s="14" t="s">
        <v>236</v>
      </c>
      <c r="Y561" s="14" t="s">
        <v>6524</v>
      </c>
      <c r="Z561" s="13">
        <v>34.1</v>
      </c>
      <c r="AA561" s="28"/>
      <c r="AB561" s="28" t="s">
        <v>5844</v>
      </c>
      <c r="AC561" s="31">
        <f>VLOOKUP(T561,[1]PWK!D$5:L$840,9,0)</f>
        <v>34.3</v>
      </c>
      <c r="AD561" s="32">
        <f t="shared" si="32"/>
        <v>0.199999999999996</v>
      </c>
    </row>
    <row r="562" spans="1:30">
      <c r="A562" s="13">
        <v>558</v>
      </c>
      <c r="B562" s="13" t="s">
        <v>3461</v>
      </c>
      <c r="C562" s="14" t="s">
        <v>3462</v>
      </c>
      <c r="D562" s="15" t="s">
        <v>6338</v>
      </c>
      <c r="E562" s="13">
        <v>31.7</v>
      </c>
      <c r="F562" s="16" t="s">
        <v>9152</v>
      </c>
      <c r="G562" s="11"/>
      <c r="H562" s="2">
        <v>31.7</v>
      </c>
      <c r="I562" s="2">
        <f t="shared" si="33"/>
        <v>0</v>
      </c>
      <c r="J562" s="1" t="b">
        <f t="shared" si="34"/>
        <v>1</v>
      </c>
      <c r="K562" s="1" t="b">
        <f t="shared" si="35"/>
        <v>1</v>
      </c>
      <c r="S562" s="13">
        <v>558</v>
      </c>
      <c r="T562" s="13" t="s">
        <v>3293</v>
      </c>
      <c r="U562" s="14" t="s">
        <v>987</v>
      </c>
      <c r="V562" s="14" t="s">
        <v>987</v>
      </c>
      <c r="W562" s="14" t="s">
        <v>988</v>
      </c>
      <c r="X562" s="14" t="s">
        <v>236</v>
      </c>
      <c r="Y562" s="14" t="s">
        <v>6525</v>
      </c>
      <c r="Z562" s="13">
        <v>43.8</v>
      </c>
      <c r="AA562" s="28"/>
      <c r="AB562" s="28" t="s">
        <v>5844</v>
      </c>
      <c r="AC562" s="31">
        <f>VLOOKUP(T562,[1]PWK!D$5:L$840,9,0)</f>
        <v>43.7</v>
      </c>
      <c r="AD562" s="32">
        <f t="shared" si="32"/>
        <v>-0.0999999999999943</v>
      </c>
    </row>
    <row r="563" spans="1:30">
      <c r="A563" s="13">
        <v>559</v>
      </c>
      <c r="B563" s="13" t="s">
        <v>3455</v>
      </c>
      <c r="C563" s="14" t="s">
        <v>3456</v>
      </c>
      <c r="D563" s="15" t="s">
        <v>6221</v>
      </c>
      <c r="E563" s="13">
        <v>9.5</v>
      </c>
      <c r="F563" s="16" t="s">
        <v>9152</v>
      </c>
      <c r="G563" s="11"/>
      <c r="H563" s="2">
        <v>9.5</v>
      </c>
      <c r="I563" s="2">
        <f t="shared" si="33"/>
        <v>0</v>
      </c>
      <c r="J563" s="1" t="b">
        <f t="shared" si="34"/>
        <v>1</v>
      </c>
      <c r="K563" s="1" t="b">
        <f t="shared" si="35"/>
        <v>1</v>
      </c>
      <c r="S563" s="13">
        <v>559</v>
      </c>
      <c r="T563" s="13" t="s">
        <v>5004</v>
      </c>
      <c r="U563" s="14" t="s">
        <v>5005</v>
      </c>
      <c r="V563" s="14" t="s">
        <v>5005</v>
      </c>
      <c r="W563" s="14" t="s">
        <v>988</v>
      </c>
      <c r="X563" s="14" t="s">
        <v>236</v>
      </c>
      <c r="Y563" s="14" t="s">
        <v>6529</v>
      </c>
      <c r="Z563" s="13">
        <v>39.1</v>
      </c>
      <c r="AA563" s="28"/>
      <c r="AB563" s="28" t="s">
        <v>5844</v>
      </c>
      <c r="AC563" s="31">
        <f>VLOOKUP(T563,[1]PWK!D$5:L$840,9,0)</f>
        <v>39.2</v>
      </c>
      <c r="AD563" s="32">
        <f t="shared" si="32"/>
        <v>0.100000000000001</v>
      </c>
    </row>
    <row r="564" spans="1:30">
      <c r="A564" s="13">
        <v>560</v>
      </c>
      <c r="B564" s="13" t="s">
        <v>3485</v>
      </c>
      <c r="C564" s="14" t="s">
        <v>3486</v>
      </c>
      <c r="D564" s="15" t="s">
        <v>6797</v>
      </c>
      <c r="E564" s="13">
        <v>62.4</v>
      </c>
      <c r="F564" s="16" t="s">
        <v>9152</v>
      </c>
      <c r="G564" s="11"/>
      <c r="H564" s="2">
        <v>62.4</v>
      </c>
      <c r="I564" s="2">
        <f t="shared" si="33"/>
        <v>0</v>
      </c>
      <c r="J564" s="1" t="b">
        <f t="shared" si="34"/>
        <v>1</v>
      </c>
      <c r="K564" s="1" t="b">
        <f t="shared" si="35"/>
        <v>1</v>
      </c>
      <c r="S564" s="13">
        <v>560</v>
      </c>
      <c r="T564" s="13" t="s">
        <v>921</v>
      </c>
      <c r="U564" s="14" t="s">
        <v>922</v>
      </c>
      <c r="V564" s="14" t="s">
        <v>924</v>
      </c>
      <c r="W564" s="14" t="s">
        <v>922</v>
      </c>
      <c r="X564" s="14" t="s">
        <v>236</v>
      </c>
      <c r="Y564" s="14" t="s">
        <v>6530</v>
      </c>
      <c r="Z564" s="13">
        <v>70.1</v>
      </c>
      <c r="AA564" s="28"/>
      <c r="AB564" s="28" t="s">
        <v>5844</v>
      </c>
      <c r="AC564" s="31">
        <f>VLOOKUP(T564,[1]PWK!D$5:L$840,9,0)</f>
        <v>70.1</v>
      </c>
      <c r="AD564" s="32">
        <f t="shared" si="32"/>
        <v>0</v>
      </c>
    </row>
    <row r="565" spans="1:30">
      <c r="A565" s="13">
        <v>561</v>
      </c>
      <c r="B565" s="13" t="s">
        <v>3467</v>
      </c>
      <c r="C565" s="14" t="s">
        <v>3468</v>
      </c>
      <c r="D565" s="15" t="s">
        <v>6501</v>
      </c>
      <c r="E565" s="13">
        <v>59.2</v>
      </c>
      <c r="F565" s="16" t="s">
        <v>9152</v>
      </c>
      <c r="G565" s="11"/>
      <c r="H565" s="2">
        <v>59.2</v>
      </c>
      <c r="I565" s="2">
        <f t="shared" si="33"/>
        <v>0</v>
      </c>
      <c r="J565" s="1" t="b">
        <f t="shared" si="34"/>
        <v>1</v>
      </c>
      <c r="K565" s="1" t="b">
        <f t="shared" si="35"/>
        <v>1</v>
      </c>
      <c r="S565" s="13">
        <v>561</v>
      </c>
      <c r="T565" s="13" t="s">
        <v>3286</v>
      </c>
      <c r="U565" s="14" t="s">
        <v>3287</v>
      </c>
      <c r="V565" s="14" t="s">
        <v>3289</v>
      </c>
      <c r="W565" s="14" t="s">
        <v>3289</v>
      </c>
      <c r="X565" s="14" t="s">
        <v>236</v>
      </c>
      <c r="Y565" s="14" t="s">
        <v>6533</v>
      </c>
      <c r="Z565" s="13">
        <v>27.1</v>
      </c>
      <c r="AA565" s="28"/>
      <c r="AB565" s="28" t="s">
        <v>6056</v>
      </c>
      <c r="AC565" s="31">
        <f>VLOOKUP(T565,[1]PWK!D$5:L$840,9,0)</f>
        <v>27.1</v>
      </c>
      <c r="AD565" s="32">
        <f t="shared" si="32"/>
        <v>0</v>
      </c>
    </row>
    <row r="566" spans="1:30">
      <c r="A566" s="13">
        <v>562</v>
      </c>
      <c r="B566" s="13" t="s">
        <v>3479</v>
      </c>
      <c r="C566" s="14" t="s">
        <v>3480</v>
      </c>
      <c r="D566" s="15" t="s">
        <v>6307</v>
      </c>
      <c r="E566" s="13">
        <v>32.1</v>
      </c>
      <c r="F566" s="16" t="s">
        <v>9152</v>
      </c>
      <c r="G566" s="11"/>
      <c r="H566" s="2">
        <v>32.1</v>
      </c>
      <c r="I566" s="2">
        <f t="shared" si="33"/>
        <v>0</v>
      </c>
      <c r="J566" s="1" t="b">
        <f t="shared" si="34"/>
        <v>1</v>
      </c>
      <c r="K566" s="1" t="b">
        <f t="shared" si="35"/>
        <v>1</v>
      </c>
      <c r="S566" s="13">
        <v>562</v>
      </c>
      <c r="T566" s="13" t="s">
        <v>3266</v>
      </c>
      <c r="U566" s="14" t="s">
        <v>3267</v>
      </c>
      <c r="V566" s="14" t="s">
        <v>3269</v>
      </c>
      <c r="W566" s="14" t="s">
        <v>1897</v>
      </c>
      <c r="X566" s="14" t="s">
        <v>236</v>
      </c>
      <c r="Y566" s="14" t="s">
        <v>6525</v>
      </c>
      <c r="Z566" s="13">
        <v>43.8</v>
      </c>
      <c r="AA566" s="28"/>
      <c r="AB566" s="28" t="s">
        <v>5844</v>
      </c>
      <c r="AC566" s="31">
        <f>VLOOKUP(T566,[1]PWK!D$5:L$840,9,0)</f>
        <v>43.7</v>
      </c>
      <c r="AD566" s="32">
        <f t="shared" si="32"/>
        <v>-0.0999999999999943</v>
      </c>
    </row>
    <row r="567" spans="1:30">
      <c r="A567" s="13">
        <v>563</v>
      </c>
      <c r="B567" s="13" t="s">
        <v>3473</v>
      </c>
      <c r="C567" s="14" t="s">
        <v>3474</v>
      </c>
      <c r="D567" s="15" t="s">
        <v>6572</v>
      </c>
      <c r="E567" s="13">
        <v>45.8</v>
      </c>
      <c r="F567" s="16" t="s">
        <v>9152</v>
      </c>
      <c r="G567" s="11"/>
      <c r="H567" s="2">
        <v>45.8</v>
      </c>
      <c r="I567" s="2">
        <f t="shared" si="33"/>
        <v>0</v>
      </c>
      <c r="J567" s="1" t="b">
        <f t="shared" si="34"/>
        <v>1</v>
      </c>
      <c r="K567" s="1" t="b">
        <f t="shared" si="35"/>
        <v>1</v>
      </c>
      <c r="S567" s="13">
        <v>563</v>
      </c>
      <c r="T567" s="13" t="s">
        <v>1894</v>
      </c>
      <c r="U567" s="14" t="s">
        <v>1895</v>
      </c>
      <c r="V567" s="14" t="s">
        <v>1895</v>
      </c>
      <c r="W567" s="14" t="s">
        <v>1897</v>
      </c>
      <c r="X567" s="14" t="s">
        <v>236</v>
      </c>
      <c r="Y567" s="14" t="s">
        <v>6534</v>
      </c>
      <c r="Z567" s="13">
        <v>51.5</v>
      </c>
      <c r="AA567" s="28"/>
      <c r="AB567" s="28" t="s">
        <v>5844</v>
      </c>
      <c r="AC567" s="31">
        <f>VLOOKUP(T567,[1]PWK!D$5:L$840,9,0)</f>
        <v>51.6</v>
      </c>
      <c r="AD567" s="32">
        <f t="shared" si="32"/>
        <v>0.100000000000001</v>
      </c>
    </row>
    <row r="568" spans="1:30">
      <c r="A568" s="13">
        <v>564</v>
      </c>
      <c r="B568" s="13" t="s">
        <v>3497</v>
      </c>
      <c r="C568" s="14" t="s">
        <v>3498</v>
      </c>
      <c r="D568" s="15" t="s">
        <v>6552</v>
      </c>
      <c r="E568" s="13">
        <v>34.3</v>
      </c>
      <c r="F568" s="16" t="s">
        <v>9152</v>
      </c>
      <c r="G568" s="11"/>
      <c r="H568" s="2">
        <v>34.3</v>
      </c>
      <c r="I568" s="2">
        <f t="shared" si="33"/>
        <v>0</v>
      </c>
      <c r="J568" s="1" t="b">
        <f t="shared" si="34"/>
        <v>1</v>
      </c>
      <c r="K568" s="1" t="b">
        <f t="shared" si="35"/>
        <v>1</v>
      </c>
      <c r="S568" s="13">
        <v>564</v>
      </c>
      <c r="T568" s="13" t="s">
        <v>2687</v>
      </c>
      <c r="U568" s="14" t="s">
        <v>2688</v>
      </c>
      <c r="V568" s="14" t="s">
        <v>1895</v>
      </c>
      <c r="W568" s="14" t="s">
        <v>1897</v>
      </c>
      <c r="X568" s="14" t="s">
        <v>236</v>
      </c>
      <c r="Y568" s="14" t="s">
        <v>6535</v>
      </c>
      <c r="Z568" s="13">
        <v>52</v>
      </c>
      <c r="AA568" s="28"/>
      <c r="AB568" s="28" t="s">
        <v>5844</v>
      </c>
      <c r="AC568" s="31">
        <f>VLOOKUP(T568,[1]PWK!D$5:L$840,9,0)</f>
        <v>51.9</v>
      </c>
      <c r="AD568" s="32">
        <f t="shared" si="32"/>
        <v>-0.100000000000001</v>
      </c>
    </row>
    <row r="569" spans="1:30">
      <c r="A569" s="13">
        <v>565</v>
      </c>
      <c r="B569" s="13" t="s">
        <v>3510</v>
      </c>
      <c r="C569" s="14" t="s">
        <v>3511</v>
      </c>
      <c r="D569" s="15" t="s">
        <v>6551</v>
      </c>
      <c r="E569" s="13">
        <v>35.6</v>
      </c>
      <c r="F569" s="16" t="s">
        <v>9152</v>
      </c>
      <c r="G569" s="11"/>
      <c r="H569" s="2">
        <v>35.6</v>
      </c>
      <c r="I569" s="2">
        <f t="shared" si="33"/>
        <v>0</v>
      </c>
      <c r="J569" s="1" t="b">
        <f t="shared" si="34"/>
        <v>1</v>
      </c>
      <c r="K569" s="1" t="b">
        <f t="shared" si="35"/>
        <v>1</v>
      </c>
      <c r="S569" s="13">
        <v>565</v>
      </c>
      <c r="T569" s="13" t="s">
        <v>4107</v>
      </c>
      <c r="U569" s="14" t="s">
        <v>4108</v>
      </c>
      <c r="V569" s="14" t="s">
        <v>4110</v>
      </c>
      <c r="W569" s="14" t="s">
        <v>1897</v>
      </c>
      <c r="X569" s="14" t="s">
        <v>236</v>
      </c>
      <c r="Y569" s="14" t="s">
        <v>6536</v>
      </c>
      <c r="Z569" s="13">
        <v>52.1</v>
      </c>
      <c r="AA569" s="28"/>
      <c r="AB569" s="28" t="s">
        <v>5844</v>
      </c>
      <c r="AC569" s="31">
        <f>VLOOKUP(T569,[1]PWK!D$5:L$840,9,0)</f>
        <v>52.1</v>
      </c>
      <c r="AD569" s="32">
        <f t="shared" si="32"/>
        <v>0</v>
      </c>
    </row>
    <row r="570" spans="1:30">
      <c r="A570" s="13">
        <v>566</v>
      </c>
      <c r="B570" s="13" t="s">
        <v>5778</v>
      </c>
      <c r="C570" s="14" t="s">
        <v>5779</v>
      </c>
      <c r="D570" s="15" t="s">
        <v>6189</v>
      </c>
      <c r="E570" s="13">
        <v>23</v>
      </c>
      <c r="F570" s="16" t="s">
        <v>9152</v>
      </c>
      <c r="G570" s="11"/>
      <c r="H570" s="2">
        <v>23</v>
      </c>
      <c r="I570" s="2">
        <f t="shared" si="33"/>
        <v>0</v>
      </c>
      <c r="J570" s="1" t="b">
        <f t="shared" si="34"/>
        <v>1</v>
      </c>
      <c r="K570" s="1" t="b">
        <f t="shared" si="35"/>
        <v>1</v>
      </c>
      <c r="S570" s="13">
        <v>566</v>
      </c>
      <c r="T570" s="13" t="s">
        <v>2855</v>
      </c>
      <c r="U570" s="14" t="s">
        <v>2856</v>
      </c>
      <c r="V570" s="14" t="s">
        <v>2858</v>
      </c>
      <c r="W570" s="14" t="s">
        <v>1897</v>
      </c>
      <c r="X570" s="14" t="s">
        <v>236</v>
      </c>
      <c r="Y570" s="14" t="s">
        <v>6537</v>
      </c>
      <c r="Z570" s="13">
        <v>48.8</v>
      </c>
      <c r="AA570" s="28"/>
      <c r="AB570" s="28" t="s">
        <v>5844</v>
      </c>
      <c r="AC570" s="31">
        <f>VLOOKUP(T570,[1]PWK!D$5:L$840,9,0)</f>
        <v>48.7</v>
      </c>
      <c r="AD570" s="32">
        <f t="shared" si="32"/>
        <v>-0.0999999999999943</v>
      </c>
    </row>
    <row r="571" spans="1:30">
      <c r="A571" s="13">
        <v>567</v>
      </c>
      <c r="B571" s="13" t="s">
        <v>3504</v>
      </c>
      <c r="C571" s="14" t="s">
        <v>3505</v>
      </c>
      <c r="D571" s="15" t="s">
        <v>5900</v>
      </c>
      <c r="E571" s="13">
        <v>55.3</v>
      </c>
      <c r="F571" s="16" t="s">
        <v>9152</v>
      </c>
      <c r="G571" s="11"/>
      <c r="H571" s="2">
        <v>55.3</v>
      </c>
      <c r="I571" s="2">
        <f t="shared" si="33"/>
        <v>0</v>
      </c>
      <c r="J571" s="1" t="b">
        <f t="shared" si="34"/>
        <v>1</v>
      </c>
      <c r="K571" s="1" t="b">
        <f t="shared" si="35"/>
        <v>1</v>
      </c>
      <c r="S571" s="13">
        <v>567</v>
      </c>
      <c r="T571" s="13" t="s">
        <v>3643</v>
      </c>
      <c r="U571" s="14" t="s">
        <v>3644</v>
      </c>
      <c r="V571" s="14" t="s">
        <v>3647</v>
      </c>
      <c r="W571" s="14" t="s">
        <v>3648</v>
      </c>
      <c r="X571" s="14" t="s">
        <v>236</v>
      </c>
      <c r="Y571" s="14" t="s">
        <v>6539</v>
      </c>
      <c r="Z571" s="13">
        <v>44.6</v>
      </c>
      <c r="AA571" s="28"/>
      <c r="AB571" s="28" t="s">
        <v>6473</v>
      </c>
      <c r="AC571" s="31">
        <f>VLOOKUP(T571,[1]PWK!D$5:L$840,9,0)</f>
        <v>44.9</v>
      </c>
      <c r="AD571" s="32">
        <f t="shared" si="32"/>
        <v>0.299999999999997</v>
      </c>
    </row>
    <row r="572" spans="1:30">
      <c r="A572" s="13">
        <v>568</v>
      </c>
      <c r="B572" s="13" t="s">
        <v>3516</v>
      </c>
      <c r="C572" s="14" t="s">
        <v>3517</v>
      </c>
      <c r="D572" s="15" t="s">
        <v>5881</v>
      </c>
      <c r="E572" s="13">
        <v>56.5</v>
      </c>
      <c r="F572" s="16" t="s">
        <v>9152</v>
      </c>
      <c r="G572" s="11"/>
      <c r="H572" s="2">
        <v>56.5</v>
      </c>
      <c r="I572" s="2">
        <f t="shared" si="33"/>
        <v>0</v>
      </c>
      <c r="J572" s="1" t="b">
        <f t="shared" si="34"/>
        <v>1</v>
      </c>
      <c r="K572" s="1" t="b">
        <f t="shared" si="35"/>
        <v>1</v>
      </c>
      <c r="S572" s="13">
        <v>568</v>
      </c>
      <c r="T572" s="13" t="s">
        <v>2171</v>
      </c>
      <c r="U572" s="14" t="s">
        <v>2172</v>
      </c>
      <c r="V572" s="14" t="s">
        <v>866</v>
      </c>
      <c r="W572" s="14" t="s">
        <v>866</v>
      </c>
      <c r="X572" s="14" t="s">
        <v>236</v>
      </c>
      <c r="Y572" s="14" t="s">
        <v>6540</v>
      </c>
      <c r="Z572" s="13">
        <v>49.1</v>
      </c>
      <c r="AA572" s="28"/>
      <c r="AB572" s="28" t="s">
        <v>6056</v>
      </c>
      <c r="AC572" s="31">
        <f>VLOOKUP(T572,[1]PWK!D$5:L$840,9,0)</f>
        <v>49</v>
      </c>
      <c r="AD572" s="32">
        <f t="shared" si="32"/>
        <v>-0.100000000000001</v>
      </c>
    </row>
    <row r="573" spans="1:30">
      <c r="A573" s="13">
        <v>569</v>
      </c>
      <c r="B573" s="13" t="s">
        <v>3522</v>
      </c>
      <c r="C573" s="14" t="s">
        <v>3523</v>
      </c>
      <c r="D573" s="15" t="s">
        <v>6247</v>
      </c>
      <c r="E573" s="13">
        <v>55.1</v>
      </c>
      <c r="F573" s="16" t="s">
        <v>9152</v>
      </c>
      <c r="G573" s="11"/>
      <c r="H573" s="2">
        <v>55.1</v>
      </c>
      <c r="I573" s="2">
        <f t="shared" si="33"/>
        <v>0</v>
      </c>
      <c r="J573" s="1" t="b">
        <f t="shared" si="34"/>
        <v>1</v>
      </c>
      <c r="K573" s="1" t="b">
        <f t="shared" si="35"/>
        <v>1</v>
      </c>
      <c r="S573" s="13">
        <v>569</v>
      </c>
      <c r="T573" s="13" t="s">
        <v>3722</v>
      </c>
      <c r="U573" s="14" t="s">
        <v>3723</v>
      </c>
      <c r="V573" s="14" t="s">
        <v>3725</v>
      </c>
      <c r="W573" s="14" t="s">
        <v>866</v>
      </c>
      <c r="X573" s="14" t="s">
        <v>236</v>
      </c>
      <c r="Y573" s="14" t="s">
        <v>6541</v>
      </c>
      <c r="Z573" s="13">
        <v>51.7</v>
      </c>
      <c r="AA573" s="28"/>
      <c r="AB573" s="28" t="s">
        <v>6056</v>
      </c>
      <c r="AC573" s="31">
        <f>VLOOKUP(T573,[1]PWK!D$5:L$840,9,0)</f>
        <v>51.7</v>
      </c>
      <c r="AD573" s="32">
        <f t="shared" si="32"/>
        <v>0</v>
      </c>
    </row>
    <row r="574" spans="1:30">
      <c r="A574" s="13">
        <v>570</v>
      </c>
      <c r="B574" s="13" t="s">
        <v>3528</v>
      </c>
      <c r="C574" s="14" t="s">
        <v>3529</v>
      </c>
      <c r="D574" s="15" t="s">
        <v>5901</v>
      </c>
      <c r="E574" s="13">
        <v>54.6</v>
      </c>
      <c r="F574" s="16" t="s">
        <v>9152</v>
      </c>
      <c r="G574" s="11"/>
      <c r="H574" s="2">
        <v>54.6</v>
      </c>
      <c r="I574" s="2">
        <f t="shared" si="33"/>
        <v>0</v>
      </c>
      <c r="J574" s="1" t="b">
        <f t="shared" si="34"/>
        <v>1</v>
      </c>
      <c r="K574" s="1" t="b">
        <f t="shared" si="35"/>
        <v>1</v>
      </c>
      <c r="S574" s="13">
        <v>570</v>
      </c>
      <c r="T574" s="13" t="s">
        <v>862</v>
      </c>
      <c r="U574" s="14" t="s">
        <v>863</v>
      </c>
      <c r="V574" s="14" t="s">
        <v>865</v>
      </c>
      <c r="W574" s="14" t="s">
        <v>866</v>
      </c>
      <c r="X574" s="14" t="s">
        <v>236</v>
      </c>
      <c r="Y574" s="14" t="s">
        <v>6542</v>
      </c>
      <c r="Z574" s="13">
        <v>51.2</v>
      </c>
      <c r="AA574" s="28"/>
      <c r="AB574" s="28" t="s">
        <v>6056</v>
      </c>
      <c r="AC574" s="31">
        <f>VLOOKUP(T574,[1]PWK!D$5:L$840,9,0)</f>
        <v>51.2</v>
      </c>
      <c r="AD574" s="32">
        <f t="shared" si="32"/>
        <v>0</v>
      </c>
    </row>
    <row r="575" spans="1:30">
      <c r="A575" s="13">
        <v>571</v>
      </c>
      <c r="B575" s="13" t="s">
        <v>3534</v>
      </c>
      <c r="C575" s="14" t="s">
        <v>3535</v>
      </c>
      <c r="D575" s="15" t="s">
        <v>6798</v>
      </c>
      <c r="E575" s="13">
        <v>61.7</v>
      </c>
      <c r="F575" s="16" t="s">
        <v>9152</v>
      </c>
      <c r="G575" s="11"/>
      <c r="H575" s="2">
        <v>61.7</v>
      </c>
      <c r="I575" s="2">
        <f t="shared" si="33"/>
        <v>0</v>
      </c>
      <c r="J575" s="1" t="b">
        <f t="shared" si="34"/>
        <v>1</v>
      </c>
      <c r="K575" s="1" t="b">
        <f t="shared" si="35"/>
        <v>1</v>
      </c>
      <c r="S575" s="13">
        <v>571</v>
      </c>
      <c r="T575" s="13" t="s">
        <v>3637</v>
      </c>
      <c r="U575" s="14" t="s">
        <v>3638</v>
      </c>
      <c r="V575" s="14" t="s">
        <v>865</v>
      </c>
      <c r="W575" s="14" t="s">
        <v>866</v>
      </c>
      <c r="X575" s="14" t="s">
        <v>236</v>
      </c>
      <c r="Y575" s="14" t="s">
        <v>6543</v>
      </c>
      <c r="Z575" s="13">
        <v>51.1</v>
      </c>
      <c r="AA575" s="28"/>
      <c r="AB575" s="28" t="s">
        <v>6056</v>
      </c>
      <c r="AC575" s="31">
        <f>VLOOKUP(T575,[1]PWK!D$5:L$840,9,0)</f>
        <v>51.1</v>
      </c>
      <c r="AD575" s="32">
        <f t="shared" si="32"/>
        <v>0</v>
      </c>
    </row>
    <row r="576" spans="1:30">
      <c r="A576" s="13">
        <v>572</v>
      </c>
      <c r="B576" s="13" t="s">
        <v>3540</v>
      </c>
      <c r="C576" s="14" t="s">
        <v>3541</v>
      </c>
      <c r="D576" s="15" t="s">
        <v>6628</v>
      </c>
      <c r="E576" s="13">
        <v>68.7</v>
      </c>
      <c r="F576" s="16" t="s">
        <v>9152</v>
      </c>
      <c r="G576" s="11"/>
      <c r="H576" s="2">
        <v>68.7</v>
      </c>
      <c r="I576" s="2">
        <f t="shared" si="33"/>
        <v>0</v>
      </c>
      <c r="J576" s="1" t="b">
        <f t="shared" si="34"/>
        <v>1</v>
      </c>
      <c r="K576" s="1" t="b">
        <f t="shared" si="35"/>
        <v>1</v>
      </c>
      <c r="S576" s="13">
        <v>572</v>
      </c>
      <c r="T576" s="13" t="s">
        <v>1858</v>
      </c>
      <c r="U576" s="14" t="s">
        <v>1859</v>
      </c>
      <c r="V576" s="14" t="s">
        <v>1863</v>
      </c>
      <c r="W576" s="14" t="s">
        <v>1779</v>
      </c>
      <c r="X576" s="14" t="s">
        <v>236</v>
      </c>
      <c r="Y576" s="14" t="s">
        <v>6544</v>
      </c>
      <c r="Z576" s="13">
        <v>23.5</v>
      </c>
      <c r="AA576" s="28"/>
      <c r="AB576" s="28" t="s">
        <v>6056</v>
      </c>
      <c r="AC576" s="31">
        <f>VLOOKUP(T576,[1]PWK!D$5:L$840,9,0)</f>
        <v>23.5</v>
      </c>
      <c r="AD576" s="32">
        <f t="shared" si="32"/>
        <v>0</v>
      </c>
    </row>
    <row r="577" spans="1:30">
      <c r="A577" s="13">
        <v>573</v>
      </c>
      <c r="B577" s="13" t="s">
        <v>3559</v>
      </c>
      <c r="C577" s="14" t="s">
        <v>3560</v>
      </c>
      <c r="D577" s="15" t="s">
        <v>6380</v>
      </c>
      <c r="E577" s="13">
        <v>10.7</v>
      </c>
      <c r="F577" s="16" t="s">
        <v>9152</v>
      </c>
      <c r="G577" s="11"/>
      <c r="H577" s="2" t="e">
        <v>#N/A</v>
      </c>
      <c r="I577" s="2" t="e">
        <f t="shared" si="33"/>
        <v>#N/A</v>
      </c>
      <c r="J577" s="1" t="e">
        <f t="shared" si="34"/>
        <v>#N/A</v>
      </c>
      <c r="K577" s="1" t="e">
        <f t="shared" si="35"/>
        <v>#N/A</v>
      </c>
      <c r="S577" s="13">
        <v>573</v>
      </c>
      <c r="T577" s="13" t="s">
        <v>1774</v>
      </c>
      <c r="U577" s="14" t="s">
        <v>1776</v>
      </c>
      <c r="V577" s="14" t="s">
        <v>1778</v>
      </c>
      <c r="W577" s="14" t="s">
        <v>1779</v>
      </c>
      <c r="X577" s="14" t="s">
        <v>236</v>
      </c>
      <c r="Y577" s="14" t="s">
        <v>6545</v>
      </c>
      <c r="Z577" s="13">
        <v>25.8</v>
      </c>
      <c r="AA577" s="28"/>
      <c r="AB577" s="28" t="s">
        <v>6056</v>
      </c>
      <c r="AC577" s="31">
        <f>VLOOKUP(T577,[1]PWK!D$5:L$840,9,0)</f>
        <v>25.8</v>
      </c>
      <c r="AD577" s="32">
        <f t="shared" si="32"/>
        <v>0</v>
      </c>
    </row>
    <row r="578" spans="1:30">
      <c r="A578" s="13">
        <v>574</v>
      </c>
      <c r="B578" s="13" t="s">
        <v>6215</v>
      </c>
      <c r="C578" s="14" t="s">
        <v>6216</v>
      </c>
      <c r="D578" s="15" t="s">
        <v>6217</v>
      </c>
      <c r="E578" s="13">
        <v>9.3</v>
      </c>
      <c r="F578" s="16" t="s">
        <v>9152</v>
      </c>
      <c r="G578" s="11"/>
      <c r="H578" s="2">
        <v>9.3</v>
      </c>
      <c r="I578" s="2">
        <f t="shared" si="33"/>
        <v>0</v>
      </c>
      <c r="J578" s="1" t="b">
        <f t="shared" si="34"/>
        <v>1</v>
      </c>
      <c r="K578" s="1" t="b">
        <f t="shared" si="35"/>
        <v>1</v>
      </c>
      <c r="S578" s="13">
        <v>574</v>
      </c>
      <c r="T578" s="13" t="s">
        <v>2298</v>
      </c>
      <c r="U578" s="14" t="s">
        <v>2299</v>
      </c>
      <c r="V578" s="14" t="s">
        <v>2301</v>
      </c>
      <c r="W578" s="14" t="s">
        <v>1779</v>
      </c>
      <c r="X578" s="14" t="s">
        <v>236</v>
      </c>
      <c r="Y578" s="14" t="s">
        <v>6546</v>
      </c>
      <c r="Z578" s="13">
        <v>18.7</v>
      </c>
      <c r="AA578" s="28"/>
      <c r="AB578" s="28" t="s">
        <v>6056</v>
      </c>
      <c r="AC578" s="31">
        <f>VLOOKUP(T578,[1]PWK!D$5:L$840,9,0)</f>
        <v>18.7</v>
      </c>
      <c r="AD578" s="32">
        <f t="shared" si="32"/>
        <v>0</v>
      </c>
    </row>
    <row r="579" spans="1:30">
      <c r="A579" s="13">
        <v>575</v>
      </c>
      <c r="B579" s="13" t="s">
        <v>3565</v>
      </c>
      <c r="C579" s="14" t="s">
        <v>3566</v>
      </c>
      <c r="D579" s="15" t="s">
        <v>6613</v>
      </c>
      <c r="E579" s="13">
        <v>67.4</v>
      </c>
      <c r="F579" s="16" t="s">
        <v>9152</v>
      </c>
      <c r="G579" s="11"/>
      <c r="H579" s="2">
        <v>67.4</v>
      </c>
      <c r="I579" s="2">
        <f t="shared" si="33"/>
        <v>0</v>
      </c>
      <c r="J579" s="1" t="b">
        <f t="shared" si="34"/>
        <v>1</v>
      </c>
      <c r="K579" s="1" t="b">
        <f t="shared" si="35"/>
        <v>1</v>
      </c>
      <c r="S579" s="13">
        <v>575</v>
      </c>
      <c r="T579" s="13" t="s">
        <v>5221</v>
      </c>
      <c r="U579" s="14" t="s">
        <v>5222</v>
      </c>
      <c r="V579" s="14" t="s">
        <v>5222</v>
      </c>
      <c r="W579" s="14" t="s">
        <v>311</v>
      </c>
      <c r="X579" s="14" t="s">
        <v>236</v>
      </c>
      <c r="Y579" s="14" t="s">
        <v>6547</v>
      </c>
      <c r="Z579" s="13">
        <v>38.8</v>
      </c>
      <c r="AA579" s="28"/>
      <c r="AB579" s="28" t="s">
        <v>5844</v>
      </c>
      <c r="AC579" s="31">
        <v>38.8</v>
      </c>
      <c r="AD579" s="32"/>
    </row>
    <row r="580" spans="1:30">
      <c r="A580" s="13">
        <v>576</v>
      </c>
      <c r="B580" s="13" t="s">
        <v>3552</v>
      </c>
      <c r="C580" s="14" t="s">
        <v>3553</v>
      </c>
      <c r="D580" s="15" t="s">
        <v>6190</v>
      </c>
      <c r="E580" s="13">
        <v>26.2</v>
      </c>
      <c r="F580" s="16" t="s">
        <v>9152</v>
      </c>
      <c r="G580" s="11"/>
      <c r="H580" s="2">
        <v>26.2</v>
      </c>
      <c r="I580" s="2">
        <f t="shared" si="33"/>
        <v>0</v>
      </c>
      <c r="J580" s="1" t="b">
        <f t="shared" si="34"/>
        <v>1</v>
      </c>
      <c r="K580" s="1" t="b">
        <f t="shared" si="35"/>
        <v>1</v>
      </c>
      <c r="S580" s="13">
        <v>576</v>
      </c>
      <c r="T580" s="13" t="s">
        <v>309</v>
      </c>
      <c r="U580" s="14" t="s">
        <v>311</v>
      </c>
      <c r="V580" s="14" t="s">
        <v>311</v>
      </c>
      <c r="W580" s="14" t="s">
        <v>311</v>
      </c>
      <c r="X580" s="14" t="s">
        <v>236</v>
      </c>
      <c r="Y580" s="14" t="s">
        <v>6548</v>
      </c>
      <c r="Z580" s="13">
        <v>38.5</v>
      </c>
      <c r="AA580" s="28"/>
      <c r="AB580" s="28" t="s">
        <v>6056</v>
      </c>
      <c r="AC580" s="31">
        <f>VLOOKUP(T580,[1]PWK!D$5:L$840,9,0)</f>
        <v>38.4</v>
      </c>
      <c r="AD580" s="32">
        <f t="shared" ref="AD580:AD611" si="36">AC580-Z580</f>
        <v>-0.100000000000001</v>
      </c>
    </row>
    <row r="581" spans="1:30">
      <c r="A581" s="13">
        <v>577</v>
      </c>
      <c r="B581" s="13" t="s">
        <v>3546</v>
      </c>
      <c r="C581" s="14" t="s">
        <v>3547</v>
      </c>
      <c r="D581" s="15" t="s">
        <v>6158</v>
      </c>
      <c r="E581" s="13">
        <v>27.1</v>
      </c>
      <c r="F581" s="16" t="s">
        <v>9152</v>
      </c>
      <c r="G581" s="11"/>
      <c r="H581" s="2">
        <v>27.1</v>
      </c>
      <c r="I581" s="2">
        <f t="shared" si="33"/>
        <v>0</v>
      </c>
      <c r="J581" s="1" t="b">
        <f t="shared" si="34"/>
        <v>1</v>
      </c>
      <c r="K581" s="1" t="b">
        <f t="shared" si="35"/>
        <v>1</v>
      </c>
      <c r="S581" s="13">
        <v>577</v>
      </c>
      <c r="T581" s="13" t="s">
        <v>1750</v>
      </c>
      <c r="U581" s="14" t="s">
        <v>1751</v>
      </c>
      <c r="V581" s="14" t="s">
        <v>311</v>
      </c>
      <c r="W581" s="14" t="s">
        <v>311</v>
      </c>
      <c r="X581" s="14" t="s">
        <v>236</v>
      </c>
      <c r="Y581" s="14" t="s">
        <v>6549</v>
      </c>
      <c r="Z581" s="13">
        <v>37</v>
      </c>
      <c r="AA581" s="28"/>
      <c r="AB581" s="28" t="s">
        <v>6056</v>
      </c>
      <c r="AC581" s="31">
        <f>VLOOKUP(T581,[1]PWK!D$5:L$840,9,0)</f>
        <v>37.2</v>
      </c>
      <c r="AD581" s="32">
        <f t="shared" si="36"/>
        <v>0.200000000000003</v>
      </c>
    </row>
    <row r="582" spans="1:30">
      <c r="A582" s="13">
        <v>578</v>
      </c>
      <c r="B582" s="13" t="s">
        <v>5782</v>
      </c>
      <c r="C582" s="14" t="s">
        <v>5783</v>
      </c>
      <c r="D582" s="15" t="s">
        <v>6427</v>
      </c>
      <c r="E582" s="13">
        <v>53</v>
      </c>
      <c r="F582" s="16" t="s">
        <v>9152</v>
      </c>
      <c r="G582" s="11"/>
      <c r="H582" s="2">
        <v>53</v>
      </c>
      <c r="I582" s="2">
        <f t="shared" ref="I582:I645" si="37">H582-E582</f>
        <v>0</v>
      </c>
      <c r="J582" s="1" t="b">
        <f t="shared" ref="J582:J645" si="38">IF(I582&lt;0.5,TRUE,FALSE)</f>
        <v>1</v>
      </c>
      <c r="K582" s="1" t="b">
        <f t="shared" ref="K582:K645" si="39">IF(I582&gt;-0.5,TRUE,FALSE)</f>
        <v>1</v>
      </c>
      <c r="S582" s="13">
        <v>578</v>
      </c>
      <c r="T582" s="13" t="s">
        <v>3408</v>
      </c>
      <c r="U582" s="14" t="s">
        <v>2411</v>
      </c>
      <c r="V582" s="14" t="s">
        <v>2411</v>
      </c>
      <c r="W582" s="14" t="s">
        <v>311</v>
      </c>
      <c r="X582" s="14" t="s">
        <v>236</v>
      </c>
      <c r="Y582" s="14" t="s">
        <v>6550</v>
      </c>
      <c r="Z582" s="13">
        <v>33.4</v>
      </c>
      <c r="AA582" s="28"/>
      <c r="AB582" s="28" t="s">
        <v>6056</v>
      </c>
      <c r="AC582" s="31">
        <f>VLOOKUP(T582,[1]PWK!D$5:L$840,9,0)</f>
        <v>33.2</v>
      </c>
      <c r="AD582" s="32">
        <f t="shared" si="36"/>
        <v>-0.199999999999996</v>
      </c>
    </row>
    <row r="583" spans="1:30">
      <c r="A583" s="13">
        <v>579</v>
      </c>
      <c r="B583" s="13" t="s">
        <v>3571</v>
      </c>
      <c r="C583" s="14" t="s">
        <v>1621</v>
      </c>
      <c r="D583" s="15" t="s">
        <v>6387</v>
      </c>
      <c r="E583" s="13">
        <v>12</v>
      </c>
      <c r="F583" s="16" t="s">
        <v>9152</v>
      </c>
      <c r="G583" s="11"/>
      <c r="H583" s="2">
        <v>12</v>
      </c>
      <c r="I583" s="2">
        <f t="shared" si="37"/>
        <v>0</v>
      </c>
      <c r="J583" s="1" t="b">
        <f t="shared" si="38"/>
        <v>1</v>
      </c>
      <c r="K583" s="1" t="b">
        <f t="shared" si="39"/>
        <v>1</v>
      </c>
      <c r="S583" s="13">
        <v>579</v>
      </c>
      <c r="T583" s="13" t="s">
        <v>3510</v>
      </c>
      <c r="U583" s="14" t="s">
        <v>3511</v>
      </c>
      <c r="V583" s="14" t="s">
        <v>2411</v>
      </c>
      <c r="W583" s="14" t="s">
        <v>311</v>
      </c>
      <c r="X583" s="14" t="s">
        <v>236</v>
      </c>
      <c r="Y583" s="14" t="s">
        <v>6551</v>
      </c>
      <c r="Z583" s="13">
        <v>35.6</v>
      </c>
      <c r="AA583" s="28"/>
      <c r="AB583" s="28" t="s">
        <v>6056</v>
      </c>
      <c r="AC583" s="31">
        <f>VLOOKUP(T583,[1]PWK!D$5:L$840,9,0)</f>
        <v>35.6</v>
      </c>
      <c r="AD583" s="32">
        <f t="shared" si="36"/>
        <v>0</v>
      </c>
    </row>
    <row r="584" spans="1:30">
      <c r="A584" s="13">
        <v>580</v>
      </c>
      <c r="B584" s="13" t="s">
        <v>5786</v>
      </c>
      <c r="C584" s="14" t="s">
        <v>5787</v>
      </c>
      <c r="D584" s="15" t="s">
        <v>6705</v>
      </c>
      <c r="E584" s="13">
        <v>64.3</v>
      </c>
      <c r="F584" s="16" t="s">
        <v>9152</v>
      </c>
      <c r="G584" s="11"/>
      <c r="H584" s="2">
        <v>64.3</v>
      </c>
      <c r="I584" s="2">
        <f t="shared" si="37"/>
        <v>0</v>
      </c>
      <c r="J584" s="1" t="b">
        <f t="shared" si="38"/>
        <v>1</v>
      </c>
      <c r="K584" s="1" t="b">
        <f t="shared" si="39"/>
        <v>1</v>
      </c>
      <c r="S584" s="13">
        <v>580</v>
      </c>
      <c r="T584" s="13" t="s">
        <v>3497</v>
      </c>
      <c r="U584" s="14" t="s">
        <v>3498</v>
      </c>
      <c r="V584" s="14" t="s">
        <v>2411</v>
      </c>
      <c r="W584" s="14" t="s">
        <v>311</v>
      </c>
      <c r="X584" s="14" t="s">
        <v>236</v>
      </c>
      <c r="Y584" s="14" t="s">
        <v>6552</v>
      </c>
      <c r="Z584" s="13">
        <v>34.3</v>
      </c>
      <c r="AA584" s="28"/>
      <c r="AB584" s="28" t="s">
        <v>6056</v>
      </c>
      <c r="AC584" s="31">
        <f>VLOOKUP(T584,[1]PWK!D$5:L$840,9,0)</f>
        <v>34.2</v>
      </c>
      <c r="AD584" s="32">
        <f t="shared" si="36"/>
        <v>-0.0999999999999943</v>
      </c>
    </row>
    <row r="585" spans="1:30">
      <c r="A585" s="13">
        <v>581</v>
      </c>
      <c r="B585" s="13" t="s">
        <v>3576</v>
      </c>
      <c r="C585" s="14" t="s">
        <v>3577</v>
      </c>
      <c r="D585" s="15" t="s">
        <v>5862</v>
      </c>
      <c r="E585" s="13">
        <v>53.8</v>
      </c>
      <c r="F585" s="16" t="s">
        <v>9152</v>
      </c>
      <c r="G585" s="11"/>
      <c r="H585" s="2">
        <v>53.8</v>
      </c>
      <c r="I585" s="2">
        <f t="shared" si="37"/>
        <v>0</v>
      </c>
      <c r="J585" s="1" t="b">
        <f t="shared" si="38"/>
        <v>1</v>
      </c>
      <c r="K585" s="1" t="b">
        <f t="shared" si="39"/>
        <v>1</v>
      </c>
      <c r="S585" s="13">
        <v>581</v>
      </c>
      <c r="T585" s="13" t="s">
        <v>4914</v>
      </c>
      <c r="U585" s="14" t="s">
        <v>4915</v>
      </c>
      <c r="V585" s="14" t="s">
        <v>1145</v>
      </c>
      <c r="W585" s="14" t="s">
        <v>4917</v>
      </c>
      <c r="X585" s="14" t="s">
        <v>236</v>
      </c>
      <c r="Y585" s="14" t="s">
        <v>6553</v>
      </c>
      <c r="Z585" s="13">
        <v>62.3</v>
      </c>
      <c r="AA585" s="28"/>
      <c r="AB585" s="28" t="s">
        <v>6056</v>
      </c>
      <c r="AC585" s="31">
        <f>VLOOKUP(T585,[1]PWK!D$5:L$840,9,0)</f>
        <v>62.2</v>
      </c>
      <c r="AD585" s="32">
        <f t="shared" si="36"/>
        <v>-0.0999999999999943</v>
      </c>
    </row>
    <row r="586" spans="1:30">
      <c r="A586" s="13">
        <v>582</v>
      </c>
      <c r="B586" s="13" t="s">
        <v>3588</v>
      </c>
      <c r="C586" s="14" t="s">
        <v>3589</v>
      </c>
      <c r="D586" s="15" t="s">
        <v>6128</v>
      </c>
      <c r="E586" s="13">
        <v>29.6</v>
      </c>
      <c r="F586" s="16" t="s">
        <v>9152</v>
      </c>
      <c r="G586" s="11"/>
      <c r="H586" s="2">
        <v>29.6</v>
      </c>
      <c r="I586" s="2">
        <f t="shared" si="37"/>
        <v>0</v>
      </c>
      <c r="J586" s="1" t="b">
        <f t="shared" si="38"/>
        <v>1</v>
      </c>
      <c r="K586" s="1" t="b">
        <f t="shared" si="39"/>
        <v>1</v>
      </c>
      <c r="S586" s="13">
        <v>582</v>
      </c>
      <c r="T586" s="13" t="s">
        <v>3606</v>
      </c>
      <c r="U586" s="14" t="s">
        <v>3608</v>
      </c>
      <c r="V586" s="14" t="s">
        <v>2416</v>
      </c>
      <c r="W586" s="14" t="s">
        <v>1871</v>
      </c>
      <c r="X586" s="14" t="s">
        <v>236</v>
      </c>
      <c r="Y586" s="14" t="s">
        <v>6554</v>
      </c>
      <c r="Z586" s="13">
        <v>62.4</v>
      </c>
      <c r="AA586" s="28"/>
      <c r="AB586" s="28" t="s">
        <v>6056</v>
      </c>
      <c r="AC586" s="31">
        <f>VLOOKUP(T586,[1]PWK!D$5:L$840,9,0)</f>
        <v>62.4</v>
      </c>
      <c r="AD586" s="32">
        <f t="shared" si="36"/>
        <v>0</v>
      </c>
    </row>
    <row r="587" spans="1:30">
      <c r="A587" s="13">
        <v>583</v>
      </c>
      <c r="B587" s="13" t="s">
        <v>3582</v>
      </c>
      <c r="C587" s="14" t="s">
        <v>3583</v>
      </c>
      <c r="D587" s="15" t="s">
        <v>6374</v>
      </c>
      <c r="E587" s="13">
        <v>9.8</v>
      </c>
      <c r="F587" s="16" t="s">
        <v>9152</v>
      </c>
      <c r="G587" s="11"/>
      <c r="H587" s="2">
        <v>9.8</v>
      </c>
      <c r="I587" s="2">
        <f t="shared" si="37"/>
        <v>0</v>
      </c>
      <c r="J587" s="1" t="b">
        <f t="shared" si="38"/>
        <v>1</v>
      </c>
      <c r="K587" s="1" t="b">
        <f t="shared" si="39"/>
        <v>1</v>
      </c>
      <c r="S587" s="13">
        <v>583</v>
      </c>
      <c r="T587" s="13" t="s">
        <v>3790</v>
      </c>
      <c r="U587" s="14" t="s">
        <v>3791</v>
      </c>
      <c r="V587" s="14" t="s">
        <v>3793</v>
      </c>
      <c r="W587" s="14" t="s">
        <v>1871</v>
      </c>
      <c r="X587" s="14" t="s">
        <v>236</v>
      </c>
      <c r="Y587" s="14" t="s">
        <v>6555</v>
      </c>
      <c r="Z587" s="13">
        <v>55.8</v>
      </c>
      <c r="AA587" s="28"/>
      <c r="AB587" s="28" t="s">
        <v>6056</v>
      </c>
      <c r="AC587" s="31">
        <f>VLOOKUP(T587,[1]PWK!D$5:L$840,9,0)</f>
        <v>53.9</v>
      </c>
      <c r="AD587" s="32">
        <f t="shared" si="36"/>
        <v>-1.9</v>
      </c>
    </row>
    <row r="588" spans="1:30">
      <c r="A588" s="13">
        <v>584</v>
      </c>
      <c r="B588" s="13" t="s">
        <v>3594</v>
      </c>
      <c r="C588" s="14" t="s">
        <v>3595</v>
      </c>
      <c r="D588" s="15" t="s">
        <v>6069</v>
      </c>
      <c r="E588" s="13">
        <v>22.5</v>
      </c>
      <c r="F588" s="16" t="s">
        <v>9152</v>
      </c>
      <c r="G588" s="11"/>
      <c r="H588" s="2">
        <v>22.5</v>
      </c>
      <c r="I588" s="2">
        <f t="shared" si="37"/>
        <v>0</v>
      </c>
      <c r="J588" s="1" t="b">
        <f t="shared" si="38"/>
        <v>1</v>
      </c>
      <c r="K588" s="1" t="b">
        <f t="shared" si="39"/>
        <v>1</v>
      </c>
      <c r="S588" s="13">
        <v>584</v>
      </c>
      <c r="T588" s="13" t="s">
        <v>4021</v>
      </c>
      <c r="U588" s="14" t="s">
        <v>4022</v>
      </c>
      <c r="V588" s="14" t="s">
        <v>4024</v>
      </c>
      <c r="W588" s="14" t="s">
        <v>1871</v>
      </c>
      <c r="X588" s="14" t="s">
        <v>236</v>
      </c>
      <c r="Y588" s="14" t="s">
        <v>6556</v>
      </c>
      <c r="Z588" s="13">
        <v>53.9</v>
      </c>
      <c r="AA588" s="28"/>
      <c r="AB588" s="28" t="s">
        <v>6056</v>
      </c>
      <c r="AC588" s="31">
        <f>VLOOKUP(T588,[1]PWK!D$5:L$840,9,0)</f>
        <v>53.9</v>
      </c>
      <c r="AD588" s="32">
        <f t="shared" si="36"/>
        <v>0</v>
      </c>
    </row>
    <row r="589" spans="1:30">
      <c r="A589" s="13">
        <v>585</v>
      </c>
      <c r="B589" s="13" t="s">
        <v>3600</v>
      </c>
      <c r="C589" s="14" t="s">
        <v>3601</v>
      </c>
      <c r="D589" s="15" t="s">
        <v>6284</v>
      </c>
      <c r="E589" s="13">
        <v>35.6</v>
      </c>
      <c r="F589" s="16" t="s">
        <v>9152</v>
      </c>
      <c r="G589" s="11"/>
      <c r="H589" s="2">
        <v>35.6</v>
      </c>
      <c r="I589" s="2">
        <f t="shared" si="37"/>
        <v>0</v>
      </c>
      <c r="J589" s="1" t="b">
        <f t="shared" si="38"/>
        <v>1</v>
      </c>
      <c r="K589" s="1" t="b">
        <f t="shared" si="39"/>
        <v>1</v>
      </c>
      <c r="S589" s="13">
        <v>585</v>
      </c>
      <c r="T589" s="13" t="s">
        <v>1867</v>
      </c>
      <c r="U589" s="14" t="s">
        <v>1868</v>
      </c>
      <c r="V589" s="14" t="s">
        <v>1870</v>
      </c>
      <c r="W589" s="14" t="s">
        <v>1871</v>
      </c>
      <c r="X589" s="14" t="s">
        <v>236</v>
      </c>
      <c r="Y589" s="14" t="s">
        <v>6558</v>
      </c>
      <c r="Z589" s="13">
        <v>60</v>
      </c>
      <c r="AA589" s="28"/>
      <c r="AB589" s="28" t="s">
        <v>6056</v>
      </c>
      <c r="AC589" s="31">
        <f>VLOOKUP(T589,[1]PWK!D$5:L$840,9,0)</f>
        <v>60.1</v>
      </c>
      <c r="AD589" s="32">
        <f t="shared" si="36"/>
        <v>0.100000000000001</v>
      </c>
    </row>
    <row r="590" spans="1:30">
      <c r="A590" s="13">
        <v>586</v>
      </c>
      <c r="B590" s="13" t="s">
        <v>3606</v>
      </c>
      <c r="C590" s="14" t="s">
        <v>3608</v>
      </c>
      <c r="D590" s="15" t="s">
        <v>6554</v>
      </c>
      <c r="E590" s="13">
        <v>62.4</v>
      </c>
      <c r="F590" s="16" t="s">
        <v>9152</v>
      </c>
      <c r="G590" s="11"/>
      <c r="H590" s="2">
        <v>62.4</v>
      </c>
      <c r="I590" s="2">
        <f t="shared" si="37"/>
        <v>0</v>
      </c>
      <c r="J590" s="1" t="b">
        <f t="shared" si="38"/>
        <v>1</v>
      </c>
      <c r="K590" s="1" t="b">
        <f t="shared" si="39"/>
        <v>1</v>
      </c>
      <c r="S590" s="13">
        <v>586</v>
      </c>
      <c r="T590" s="13" t="s">
        <v>4802</v>
      </c>
      <c r="U590" s="14" t="s">
        <v>1871</v>
      </c>
      <c r="V590" s="14" t="s">
        <v>1870</v>
      </c>
      <c r="W590" s="14" t="s">
        <v>1871</v>
      </c>
      <c r="X590" s="14" t="s">
        <v>236</v>
      </c>
      <c r="Y590" s="14" t="s">
        <v>6559</v>
      </c>
      <c r="Z590" s="13">
        <v>56.7</v>
      </c>
      <c r="AA590" s="28"/>
      <c r="AB590" s="28" t="s">
        <v>6056</v>
      </c>
      <c r="AC590" s="31">
        <f>VLOOKUP(T590,[1]PWK!D$5:L$840,9,0)</f>
        <v>56.6</v>
      </c>
      <c r="AD590" s="32">
        <f t="shared" si="36"/>
        <v>-0.100000000000001</v>
      </c>
    </row>
    <row r="591" spans="1:30">
      <c r="A591" s="13">
        <v>587</v>
      </c>
      <c r="B591" s="13" t="s">
        <v>5807</v>
      </c>
      <c r="C591" s="14" t="s">
        <v>5808</v>
      </c>
      <c r="D591" s="15" t="s">
        <v>6171</v>
      </c>
      <c r="E591" s="13">
        <v>22.1</v>
      </c>
      <c r="F591" s="16" t="s">
        <v>9152</v>
      </c>
      <c r="G591" s="11"/>
      <c r="H591" s="2">
        <v>22.1</v>
      </c>
      <c r="I591" s="2">
        <f t="shared" si="37"/>
        <v>0</v>
      </c>
      <c r="J591" s="1" t="b">
        <f t="shared" si="38"/>
        <v>1</v>
      </c>
      <c r="K591" s="1" t="b">
        <f t="shared" si="39"/>
        <v>1</v>
      </c>
      <c r="S591" s="13">
        <v>587</v>
      </c>
      <c r="T591" s="13" t="s">
        <v>1599</v>
      </c>
      <c r="U591" s="14" t="s">
        <v>1600</v>
      </c>
      <c r="V591" s="14" t="s">
        <v>1602</v>
      </c>
      <c r="W591" s="14" t="s">
        <v>1602</v>
      </c>
      <c r="X591" s="14" t="s">
        <v>236</v>
      </c>
      <c r="Y591" s="14" t="s">
        <v>6561</v>
      </c>
      <c r="Z591" s="13">
        <v>52.7</v>
      </c>
      <c r="AA591" s="28"/>
      <c r="AB591" s="28" t="s">
        <v>6056</v>
      </c>
      <c r="AC591" s="31">
        <f>VLOOKUP(T591,[1]PWK!D$5:L$840,9,0)</f>
        <v>52.7</v>
      </c>
      <c r="AD591" s="32">
        <f t="shared" si="36"/>
        <v>0</v>
      </c>
    </row>
    <row r="592" spans="1:30">
      <c r="A592" s="13">
        <v>588</v>
      </c>
      <c r="B592" s="13" t="s">
        <v>3613</v>
      </c>
      <c r="C592" s="14" t="s">
        <v>3614</v>
      </c>
      <c r="D592" s="15" t="s">
        <v>6185</v>
      </c>
      <c r="E592" s="13">
        <v>19.5</v>
      </c>
      <c r="F592" s="16" t="s">
        <v>9152</v>
      </c>
      <c r="G592" s="11"/>
      <c r="H592" s="2">
        <v>19.5</v>
      </c>
      <c r="I592" s="2">
        <f t="shared" si="37"/>
        <v>0</v>
      </c>
      <c r="J592" s="1" t="b">
        <f t="shared" si="38"/>
        <v>1</v>
      </c>
      <c r="K592" s="1" t="b">
        <f t="shared" si="39"/>
        <v>1</v>
      </c>
      <c r="S592" s="13">
        <v>588</v>
      </c>
      <c r="T592" s="13" t="s">
        <v>3911</v>
      </c>
      <c r="U592" s="14" t="s">
        <v>1602</v>
      </c>
      <c r="V592" s="14" t="s">
        <v>1602</v>
      </c>
      <c r="W592" s="14" t="s">
        <v>1602</v>
      </c>
      <c r="X592" s="14" t="s">
        <v>236</v>
      </c>
      <c r="Y592" s="14" t="s">
        <v>6562</v>
      </c>
      <c r="Z592" s="13">
        <v>69.3</v>
      </c>
      <c r="AA592" s="28"/>
      <c r="AB592" s="28" t="s">
        <v>6056</v>
      </c>
      <c r="AC592" s="31">
        <f>VLOOKUP(T592,[1]PWK!D$5:L$840,9,0)</f>
        <v>69.3</v>
      </c>
      <c r="AD592" s="32">
        <f t="shared" si="36"/>
        <v>0</v>
      </c>
    </row>
    <row r="593" spans="1:30">
      <c r="A593" s="13">
        <v>589</v>
      </c>
      <c r="B593" s="13" t="s">
        <v>3619</v>
      </c>
      <c r="C593" s="14" t="s">
        <v>3620</v>
      </c>
      <c r="D593" s="15" t="s">
        <v>6162</v>
      </c>
      <c r="E593" s="13">
        <v>28.9</v>
      </c>
      <c r="F593" s="16" t="s">
        <v>9152</v>
      </c>
      <c r="G593" s="11"/>
      <c r="H593" s="2">
        <v>28.9</v>
      </c>
      <c r="I593" s="2">
        <f t="shared" si="37"/>
        <v>0</v>
      </c>
      <c r="J593" s="1" t="b">
        <f t="shared" si="38"/>
        <v>1</v>
      </c>
      <c r="K593" s="1" t="b">
        <f t="shared" si="39"/>
        <v>1</v>
      </c>
      <c r="S593" s="13">
        <v>589</v>
      </c>
      <c r="T593" s="13" t="s">
        <v>1097</v>
      </c>
      <c r="U593" s="14" t="s">
        <v>1098</v>
      </c>
      <c r="V593" s="14" t="s">
        <v>1100</v>
      </c>
      <c r="W593" s="14" t="s">
        <v>561</v>
      </c>
      <c r="X593" s="14" t="s">
        <v>236</v>
      </c>
      <c r="Y593" s="14" t="s">
        <v>6563</v>
      </c>
      <c r="Z593" s="13">
        <v>48.4</v>
      </c>
      <c r="AA593" s="28"/>
      <c r="AB593" s="28" t="s">
        <v>5844</v>
      </c>
      <c r="AC593" s="31">
        <f>VLOOKUP(T593,[1]PWK!D$5:L$840,9,0)</f>
        <v>48.3</v>
      </c>
      <c r="AD593" s="32">
        <f t="shared" si="36"/>
        <v>-0.100000000000001</v>
      </c>
    </row>
    <row r="594" spans="1:30">
      <c r="A594" s="13">
        <v>590</v>
      </c>
      <c r="B594" s="13" t="s">
        <v>3625</v>
      </c>
      <c r="C594" s="39" t="s">
        <v>3625</v>
      </c>
      <c r="D594" s="15" t="s">
        <v>9235</v>
      </c>
      <c r="E594" s="13">
        <v>61.2</v>
      </c>
      <c r="F594" s="16" t="s">
        <v>9152</v>
      </c>
      <c r="G594" s="11"/>
      <c r="H594" s="2">
        <v>61.2</v>
      </c>
      <c r="I594" s="2">
        <f t="shared" si="37"/>
        <v>0</v>
      </c>
      <c r="J594" s="1" t="b">
        <f t="shared" si="38"/>
        <v>1</v>
      </c>
      <c r="K594" s="1" t="b">
        <f t="shared" si="39"/>
        <v>1</v>
      </c>
      <c r="S594" s="13">
        <v>590</v>
      </c>
      <c r="T594" s="13" t="s">
        <v>2254</v>
      </c>
      <c r="U594" s="14" t="s">
        <v>2255</v>
      </c>
      <c r="V594" s="14" t="s">
        <v>1100</v>
      </c>
      <c r="W594" s="14" t="s">
        <v>561</v>
      </c>
      <c r="X594" s="14" t="s">
        <v>236</v>
      </c>
      <c r="Y594" s="14" t="s">
        <v>6564</v>
      </c>
      <c r="Z594" s="13">
        <v>46.7</v>
      </c>
      <c r="AA594" s="28"/>
      <c r="AB594" s="28" t="s">
        <v>5844</v>
      </c>
      <c r="AC594" s="31">
        <f>VLOOKUP(T594,[1]PWK!D$5:L$840,9,0)</f>
        <v>46.8</v>
      </c>
      <c r="AD594" s="32">
        <f t="shared" si="36"/>
        <v>0.0999999999999943</v>
      </c>
    </row>
    <row r="595" spans="1:30">
      <c r="A595" s="13">
        <v>591</v>
      </c>
      <c r="B595" s="13" t="s">
        <v>3631</v>
      </c>
      <c r="C595" s="14" t="s">
        <v>3632</v>
      </c>
      <c r="D595" s="15" t="s">
        <v>6149</v>
      </c>
      <c r="E595" s="13">
        <v>28.8</v>
      </c>
      <c r="F595" s="16" t="s">
        <v>9152</v>
      </c>
      <c r="G595" s="11"/>
      <c r="H595" s="2">
        <v>28.8</v>
      </c>
      <c r="I595" s="2">
        <f t="shared" si="37"/>
        <v>0</v>
      </c>
      <c r="J595" s="1" t="b">
        <f t="shared" si="38"/>
        <v>1</v>
      </c>
      <c r="K595" s="1" t="b">
        <f t="shared" si="39"/>
        <v>1</v>
      </c>
      <c r="S595" s="13">
        <v>591</v>
      </c>
      <c r="T595" s="13" t="s">
        <v>3491</v>
      </c>
      <c r="U595" s="14" t="s">
        <v>3492</v>
      </c>
      <c r="V595" s="14" t="s">
        <v>1100</v>
      </c>
      <c r="W595" s="14" t="s">
        <v>561</v>
      </c>
      <c r="X595" s="14" t="s">
        <v>236</v>
      </c>
      <c r="Y595" s="14" t="s">
        <v>6565</v>
      </c>
      <c r="Z595" s="13">
        <v>49.1</v>
      </c>
      <c r="AA595" s="28"/>
      <c r="AB595" s="28" t="s">
        <v>5844</v>
      </c>
      <c r="AC595" s="31">
        <f>VLOOKUP(T595,[1]PWK!D$5:L$840,9,0)</f>
        <v>49.1</v>
      </c>
      <c r="AD595" s="32">
        <f t="shared" si="36"/>
        <v>0</v>
      </c>
    </row>
    <row r="596" spans="1:30">
      <c r="A596" s="13">
        <v>592</v>
      </c>
      <c r="B596" s="13" t="s">
        <v>5795</v>
      </c>
      <c r="C596" s="14" t="s">
        <v>5796</v>
      </c>
      <c r="D596" s="15" t="s">
        <v>9236</v>
      </c>
      <c r="E596" s="13">
        <v>58</v>
      </c>
      <c r="F596" s="16" t="s">
        <v>9152</v>
      </c>
      <c r="G596" s="11"/>
      <c r="H596" s="2">
        <v>58</v>
      </c>
      <c r="I596" s="2">
        <f t="shared" si="37"/>
        <v>0</v>
      </c>
      <c r="J596" s="1" t="b">
        <f t="shared" si="38"/>
        <v>1</v>
      </c>
      <c r="K596" s="1" t="b">
        <f t="shared" si="39"/>
        <v>1</v>
      </c>
      <c r="S596" s="13">
        <v>592</v>
      </c>
      <c r="T596" s="13" t="s">
        <v>4075</v>
      </c>
      <c r="U596" s="14" t="s">
        <v>4076</v>
      </c>
      <c r="V596" s="14" t="s">
        <v>1100</v>
      </c>
      <c r="W596" s="14" t="s">
        <v>561</v>
      </c>
      <c r="X596" s="14" t="s">
        <v>236</v>
      </c>
      <c r="Y596" s="14" t="s">
        <v>6566</v>
      </c>
      <c r="Z596" s="13">
        <v>49.2</v>
      </c>
      <c r="AA596" s="28"/>
      <c r="AB596" s="28" t="s">
        <v>5844</v>
      </c>
      <c r="AC596" s="31">
        <f>VLOOKUP(T596,[1]PWK!D$5:L$840,9,0)</f>
        <v>49.1</v>
      </c>
      <c r="AD596" s="32">
        <f t="shared" si="36"/>
        <v>-0.100000000000001</v>
      </c>
    </row>
    <row r="597" spans="1:30">
      <c r="A597" s="13">
        <v>593</v>
      </c>
      <c r="B597" s="13" t="s">
        <v>3637</v>
      </c>
      <c r="C597" s="14" t="s">
        <v>3638</v>
      </c>
      <c r="D597" s="15" t="s">
        <v>6543</v>
      </c>
      <c r="E597" s="13">
        <v>53.4</v>
      </c>
      <c r="F597" s="16" t="s">
        <v>9152</v>
      </c>
      <c r="G597" s="11"/>
      <c r="H597" s="2">
        <v>53.4</v>
      </c>
      <c r="I597" s="2">
        <f t="shared" si="37"/>
        <v>0</v>
      </c>
      <c r="J597" s="1" t="b">
        <f t="shared" si="38"/>
        <v>1</v>
      </c>
      <c r="K597" s="1" t="b">
        <f t="shared" si="39"/>
        <v>1</v>
      </c>
      <c r="S597" s="13">
        <v>593</v>
      </c>
      <c r="T597" s="13" t="s">
        <v>1761</v>
      </c>
      <c r="U597" s="14" t="s">
        <v>1762</v>
      </c>
      <c r="V597" s="14" t="s">
        <v>502</v>
      </c>
      <c r="W597" s="14" t="s">
        <v>561</v>
      </c>
      <c r="X597" s="14" t="s">
        <v>236</v>
      </c>
      <c r="Y597" s="14" t="s">
        <v>6567</v>
      </c>
      <c r="Z597" s="13">
        <v>43.3</v>
      </c>
      <c r="AA597" s="28"/>
      <c r="AB597" s="28" t="s">
        <v>5844</v>
      </c>
      <c r="AC597" s="31">
        <f>VLOOKUP(T597,[1]PWK!D$5:L$840,9,0)</f>
        <v>43.6</v>
      </c>
      <c r="AD597" s="32">
        <f t="shared" si="36"/>
        <v>0.300000000000004</v>
      </c>
    </row>
    <row r="598" spans="1:30">
      <c r="A598" s="13">
        <v>594</v>
      </c>
      <c r="B598" s="13" t="s">
        <v>3643</v>
      </c>
      <c r="C598" s="14" t="s">
        <v>3644</v>
      </c>
      <c r="D598" s="15" t="s">
        <v>6539</v>
      </c>
      <c r="E598" s="13">
        <v>44.6</v>
      </c>
      <c r="F598" s="16" t="s">
        <v>9152</v>
      </c>
      <c r="G598" s="11"/>
      <c r="H598" s="2">
        <v>44.6</v>
      </c>
      <c r="I598" s="2">
        <f t="shared" si="37"/>
        <v>0</v>
      </c>
      <c r="J598" s="1" t="b">
        <f t="shared" si="38"/>
        <v>1</v>
      </c>
      <c r="K598" s="1" t="b">
        <f t="shared" si="39"/>
        <v>1</v>
      </c>
      <c r="S598" s="13">
        <v>594</v>
      </c>
      <c r="T598" s="13" t="s">
        <v>4747</v>
      </c>
      <c r="U598" s="14" t="s">
        <v>4748</v>
      </c>
      <c r="V598" s="14" t="s">
        <v>502</v>
      </c>
      <c r="W598" s="14" t="s">
        <v>561</v>
      </c>
      <c r="X598" s="14" t="s">
        <v>236</v>
      </c>
      <c r="Y598" s="14" t="s">
        <v>6568</v>
      </c>
      <c r="Z598" s="13">
        <v>48.9</v>
      </c>
      <c r="AA598" s="28"/>
      <c r="AB598" s="28" t="s">
        <v>5844</v>
      </c>
      <c r="AC598" s="31">
        <f>VLOOKUP(T598,[1]PWK!D$5:L$840,9,0)</f>
        <v>49.1</v>
      </c>
      <c r="AD598" s="32">
        <f t="shared" si="36"/>
        <v>0.200000000000003</v>
      </c>
    </row>
    <row r="599" spans="1:30">
      <c r="A599" s="13">
        <v>595</v>
      </c>
      <c r="B599" s="13" t="s">
        <v>6361</v>
      </c>
      <c r="C599" s="14" t="s">
        <v>6362</v>
      </c>
      <c r="D599" s="15" t="s">
        <v>6363</v>
      </c>
      <c r="E599" s="13">
        <v>12</v>
      </c>
      <c r="F599" s="16" t="s">
        <v>9152</v>
      </c>
      <c r="G599" s="11"/>
      <c r="H599" s="2">
        <v>12</v>
      </c>
      <c r="I599" s="2">
        <f t="shared" si="37"/>
        <v>0</v>
      </c>
      <c r="J599" s="1" t="b">
        <f t="shared" si="38"/>
        <v>1</v>
      </c>
      <c r="K599" s="1" t="b">
        <f t="shared" si="39"/>
        <v>1</v>
      </c>
      <c r="S599" s="13">
        <v>595</v>
      </c>
      <c r="T599" s="13" t="s">
        <v>1142</v>
      </c>
      <c r="U599" s="14" t="s">
        <v>1143</v>
      </c>
      <c r="V599" s="14" t="s">
        <v>1145</v>
      </c>
      <c r="W599" s="14" t="s">
        <v>561</v>
      </c>
      <c r="X599" s="14" t="s">
        <v>236</v>
      </c>
      <c r="Y599" s="14" t="s">
        <v>6569</v>
      </c>
      <c r="Z599" s="13">
        <v>48.5</v>
      </c>
      <c r="AA599" s="28"/>
      <c r="AB599" s="28" t="s">
        <v>5844</v>
      </c>
      <c r="AC599" s="31">
        <f>VLOOKUP(T599,[1]PWK!D$5:L$840,9,0)</f>
        <v>48.5</v>
      </c>
      <c r="AD599" s="32">
        <f t="shared" si="36"/>
        <v>0</v>
      </c>
    </row>
    <row r="600" spans="1:30">
      <c r="A600" s="13">
        <v>596</v>
      </c>
      <c r="B600" s="13" t="s">
        <v>3652</v>
      </c>
      <c r="C600" s="14" t="s">
        <v>3653</v>
      </c>
      <c r="D600" s="15" t="s">
        <v>6392</v>
      </c>
      <c r="E600" s="13">
        <v>14.2</v>
      </c>
      <c r="F600" s="16" t="s">
        <v>9152</v>
      </c>
      <c r="G600" s="11"/>
      <c r="H600" s="2">
        <v>14.2</v>
      </c>
      <c r="I600" s="2">
        <f t="shared" si="37"/>
        <v>0</v>
      </c>
      <c r="J600" s="1" t="b">
        <f t="shared" si="38"/>
        <v>1</v>
      </c>
      <c r="K600" s="1" t="b">
        <f t="shared" si="39"/>
        <v>1</v>
      </c>
      <c r="S600" s="13">
        <v>596</v>
      </c>
      <c r="T600" s="13" t="s">
        <v>5737</v>
      </c>
      <c r="U600" s="14" t="s">
        <v>5738</v>
      </c>
      <c r="V600" s="14" t="s">
        <v>1145</v>
      </c>
      <c r="W600" s="14" t="s">
        <v>561</v>
      </c>
      <c r="X600" s="14" t="s">
        <v>236</v>
      </c>
      <c r="Y600" s="14" t="s">
        <v>6570</v>
      </c>
      <c r="Z600" s="13">
        <v>47.8</v>
      </c>
      <c r="AA600" s="28"/>
      <c r="AB600" s="28" t="s">
        <v>5844</v>
      </c>
      <c r="AC600" s="31">
        <f>VLOOKUP(T600,[1]PWK!D$5:L$840,9,0)</f>
        <v>47.8</v>
      </c>
      <c r="AD600" s="32">
        <f t="shared" si="36"/>
        <v>0</v>
      </c>
    </row>
    <row r="601" spans="1:30">
      <c r="A601" s="13">
        <v>597</v>
      </c>
      <c r="B601" s="13" t="s">
        <v>5811</v>
      </c>
      <c r="C601" s="14" t="s">
        <v>5812</v>
      </c>
      <c r="D601" s="15" t="s">
        <v>6130</v>
      </c>
      <c r="E601" s="13">
        <v>30</v>
      </c>
      <c r="F601" s="16" t="s">
        <v>9152</v>
      </c>
      <c r="G601" s="11"/>
      <c r="H601" s="2">
        <v>30</v>
      </c>
      <c r="I601" s="2">
        <f t="shared" si="37"/>
        <v>0</v>
      </c>
      <c r="J601" s="1" t="b">
        <f t="shared" si="38"/>
        <v>1</v>
      </c>
      <c r="K601" s="1" t="b">
        <f t="shared" si="39"/>
        <v>1</v>
      </c>
      <c r="S601" s="13">
        <v>597</v>
      </c>
      <c r="T601" s="13" t="s">
        <v>1946</v>
      </c>
      <c r="U601" s="14" t="s">
        <v>1947</v>
      </c>
      <c r="V601" s="14" t="s">
        <v>1145</v>
      </c>
      <c r="W601" s="14" t="s">
        <v>561</v>
      </c>
      <c r="X601" s="14" t="s">
        <v>236</v>
      </c>
      <c r="Y601" s="14" t="s">
        <v>6571</v>
      </c>
      <c r="Z601" s="13">
        <v>46.3</v>
      </c>
      <c r="AA601" s="28"/>
      <c r="AB601" s="28" t="s">
        <v>5844</v>
      </c>
      <c r="AC601" s="31">
        <f>VLOOKUP(T601,[1]PWK!D$5:L$840,9,0)</f>
        <v>46.2</v>
      </c>
      <c r="AD601" s="32">
        <f t="shared" si="36"/>
        <v>-0.0999999999999943</v>
      </c>
    </row>
    <row r="602" spans="1:30">
      <c r="A602" s="13">
        <v>598</v>
      </c>
      <c r="B602" s="13" t="s">
        <v>6449</v>
      </c>
      <c r="C602" s="14" t="s">
        <v>6450</v>
      </c>
      <c r="D602" s="15" t="s">
        <v>6451</v>
      </c>
      <c r="E602" s="13">
        <v>14.9</v>
      </c>
      <c r="F602" s="16" t="s">
        <v>9152</v>
      </c>
      <c r="G602" s="11"/>
      <c r="H602" s="2">
        <v>14.9</v>
      </c>
      <c r="I602" s="2">
        <f t="shared" si="37"/>
        <v>0</v>
      </c>
      <c r="J602" s="1" t="b">
        <f t="shared" si="38"/>
        <v>1</v>
      </c>
      <c r="K602" s="1" t="b">
        <f t="shared" si="39"/>
        <v>1</v>
      </c>
      <c r="S602" s="13">
        <v>598</v>
      </c>
      <c r="T602" s="13" t="s">
        <v>3473</v>
      </c>
      <c r="U602" s="14" t="s">
        <v>3474</v>
      </c>
      <c r="V602" s="14" t="s">
        <v>1145</v>
      </c>
      <c r="W602" s="14" t="s">
        <v>561</v>
      </c>
      <c r="X602" s="14" t="s">
        <v>236</v>
      </c>
      <c r="Y602" s="14" t="s">
        <v>6572</v>
      </c>
      <c r="Z602" s="13">
        <v>45.8</v>
      </c>
      <c r="AA602" s="28"/>
      <c r="AB602" s="28" t="s">
        <v>5844</v>
      </c>
      <c r="AC602" s="31">
        <f>VLOOKUP(T602,[1]PWK!D$5:L$840,9,0)</f>
        <v>45.8</v>
      </c>
      <c r="AD602" s="32">
        <f t="shared" si="36"/>
        <v>0</v>
      </c>
    </row>
    <row r="603" spans="1:30">
      <c r="A603" s="13">
        <v>599</v>
      </c>
      <c r="B603" s="13" t="s">
        <v>3659</v>
      </c>
      <c r="C603" s="14" t="s">
        <v>3660</v>
      </c>
      <c r="D603" s="15" t="s">
        <v>6074</v>
      </c>
      <c r="E603" s="13">
        <v>9.1</v>
      </c>
      <c r="F603" s="16" t="s">
        <v>9152</v>
      </c>
      <c r="G603" s="11"/>
      <c r="H603" s="2">
        <v>9.1</v>
      </c>
      <c r="I603" s="2">
        <f t="shared" si="37"/>
        <v>0</v>
      </c>
      <c r="J603" s="1" t="b">
        <f t="shared" si="38"/>
        <v>1</v>
      </c>
      <c r="K603" s="1" t="b">
        <f t="shared" si="39"/>
        <v>1</v>
      </c>
      <c r="S603" s="13">
        <v>599</v>
      </c>
      <c r="T603" s="13" t="s">
        <v>4997</v>
      </c>
      <c r="U603" s="14" t="s">
        <v>4998</v>
      </c>
      <c r="V603" s="14" t="s">
        <v>5000</v>
      </c>
      <c r="W603" s="14" t="s">
        <v>561</v>
      </c>
      <c r="X603" s="14" t="s">
        <v>236</v>
      </c>
      <c r="Y603" s="14" t="s">
        <v>6573</v>
      </c>
      <c r="Z603" s="13">
        <v>53</v>
      </c>
      <c r="AA603" s="28"/>
      <c r="AB603" s="28" t="s">
        <v>5844</v>
      </c>
      <c r="AC603" s="31">
        <f>VLOOKUP(T603,[1]PWK!D$5:L$840,9,0)</f>
        <v>53.6</v>
      </c>
      <c r="AD603" s="32">
        <f t="shared" si="36"/>
        <v>0.600000000000001</v>
      </c>
    </row>
    <row r="604" spans="1:30">
      <c r="A604" s="13">
        <v>600</v>
      </c>
      <c r="B604" s="13" t="s">
        <v>3665</v>
      </c>
      <c r="C604" s="14" t="s">
        <v>3666</v>
      </c>
      <c r="D604" s="15" t="s">
        <v>6078</v>
      </c>
      <c r="E604" s="13">
        <v>6.3</v>
      </c>
      <c r="F604" s="16" t="s">
        <v>9152</v>
      </c>
      <c r="G604" s="11"/>
      <c r="H604" s="2">
        <v>6.3</v>
      </c>
      <c r="I604" s="2">
        <f t="shared" si="37"/>
        <v>0</v>
      </c>
      <c r="J604" s="1" t="b">
        <f t="shared" si="38"/>
        <v>1</v>
      </c>
      <c r="K604" s="1" t="b">
        <f t="shared" si="39"/>
        <v>1</v>
      </c>
      <c r="S604" s="13">
        <v>600</v>
      </c>
      <c r="T604" s="13" t="s">
        <v>3748</v>
      </c>
      <c r="U604" s="14" t="s">
        <v>3749</v>
      </c>
      <c r="V604" s="14" t="s">
        <v>3749</v>
      </c>
      <c r="W604" s="14" t="s">
        <v>561</v>
      </c>
      <c r="X604" s="14" t="s">
        <v>236</v>
      </c>
      <c r="Y604" s="14" t="s">
        <v>6574</v>
      </c>
      <c r="Z604" s="13">
        <v>47.9</v>
      </c>
      <c r="AA604" s="28"/>
      <c r="AB604" s="28" t="s">
        <v>5844</v>
      </c>
      <c r="AC604" s="31">
        <f>VLOOKUP(T604,[1]PWK!D$5:L$840,9,0)</f>
        <v>47.9</v>
      </c>
      <c r="AD604" s="32">
        <f t="shared" si="36"/>
        <v>0</v>
      </c>
    </row>
    <row r="605" spans="1:30">
      <c r="A605" s="13">
        <v>601</v>
      </c>
      <c r="B605" s="13" t="s">
        <v>5815</v>
      </c>
      <c r="C605" s="14" t="s">
        <v>5816</v>
      </c>
      <c r="D605" s="15" t="s">
        <v>6151</v>
      </c>
      <c r="E605" s="13">
        <v>27.6</v>
      </c>
      <c r="F605" s="16" t="s">
        <v>9152</v>
      </c>
      <c r="G605" s="11"/>
      <c r="H605" s="2">
        <v>27.6</v>
      </c>
      <c r="I605" s="2">
        <f t="shared" si="37"/>
        <v>0</v>
      </c>
      <c r="J605" s="1" t="b">
        <f t="shared" si="38"/>
        <v>1</v>
      </c>
      <c r="K605" s="1" t="b">
        <f t="shared" si="39"/>
        <v>1</v>
      </c>
      <c r="S605" s="13">
        <v>601</v>
      </c>
      <c r="T605" s="13" t="s">
        <v>557</v>
      </c>
      <c r="U605" s="14" t="s">
        <v>558</v>
      </c>
      <c r="V605" s="14" t="s">
        <v>560</v>
      </c>
      <c r="W605" s="14" t="s">
        <v>561</v>
      </c>
      <c r="X605" s="14" t="s">
        <v>236</v>
      </c>
      <c r="Y605" s="14" t="s">
        <v>6575</v>
      </c>
      <c r="Z605" s="13">
        <v>47.7</v>
      </c>
      <c r="AA605" s="28"/>
      <c r="AB605" s="28" t="s">
        <v>5844</v>
      </c>
      <c r="AC605" s="31">
        <f>VLOOKUP(T605,[1]PWK!D$5:L$840,9,0)</f>
        <v>47.7</v>
      </c>
      <c r="AD605" s="32">
        <f t="shared" si="36"/>
        <v>0</v>
      </c>
    </row>
    <row r="606" spans="1:30">
      <c r="A606" s="13">
        <v>602</v>
      </c>
      <c r="B606" s="13" t="s">
        <v>3671</v>
      </c>
      <c r="C606" s="14" t="s">
        <v>3672</v>
      </c>
      <c r="D606" s="15" t="s">
        <v>6427</v>
      </c>
      <c r="E606" s="13">
        <v>24.5</v>
      </c>
      <c r="F606" s="16" t="s">
        <v>9152</v>
      </c>
      <c r="G606" s="11"/>
      <c r="H606" s="2">
        <v>24.5</v>
      </c>
      <c r="I606" s="2">
        <f t="shared" si="37"/>
        <v>0</v>
      </c>
      <c r="J606" s="1" t="b">
        <f t="shared" si="38"/>
        <v>1</v>
      </c>
      <c r="K606" s="1" t="b">
        <f t="shared" si="39"/>
        <v>1</v>
      </c>
      <c r="S606" s="13">
        <v>602</v>
      </c>
      <c r="T606" s="13" t="s">
        <v>1163</v>
      </c>
      <c r="U606" s="14" t="s">
        <v>1164</v>
      </c>
      <c r="V606" s="14" t="s">
        <v>560</v>
      </c>
      <c r="W606" s="14" t="s">
        <v>561</v>
      </c>
      <c r="X606" s="14" t="s">
        <v>236</v>
      </c>
      <c r="Y606" s="14" t="s">
        <v>6576</v>
      </c>
      <c r="Z606" s="13">
        <v>48.2</v>
      </c>
      <c r="AA606" s="28"/>
      <c r="AB606" s="28" t="s">
        <v>5844</v>
      </c>
      <c r="AC606" s="31">
        <f>VLOOKUP(T606,[1]PWK!D$5:L$840,9,0)</f>
        <v>48.1</v>
      </c>
      <c r="AD606" s="32">
        <f t="shared" si="36"/>
        <v>-0.100000000000001</v>
      </c>
    </row>
    <row r="607" spans="1:30">
      <c r="A607" s="13">
        <v>603</v>
      </c>
      <c r="B607" s="13" t="s">
        <v>3686</v>
      </c>
      <c r="C607" s="14" t="s">
        <v>3687</v>
      </c>
      <c r="D607" s="15" t="s">
        <v>5888</v>
      </c>
      <c r="E607" s="13">
        <v>56.2</v>
      </c>
      <c r="F607" s="16" t="s">
        <v>9152</v>
      </c>
      <c r="G607" s="11"/>
      <c r="H607" s="2">
        <v>57.9</v>
      </c>
      <c r="I607" s="2">
        <f t="shared" si="37"/>
        <v>1.7</v>
      </c>
      <c r="J607" s="1" t="b">
        <f t="shared" si="38"/>
        <v>0</v>
      </c>
      <c r="K607" s="1" t="b">
        <f t="shared" si="39"/>
        <v>1</v>
      </c>
      <c r="S607" s="13">
        <v>603</v>
      </c>
      <c r="T607" s="13" t="s">
        <v>3977</v>
      </c>
      <c r="U607" s="14" t="s">
        <v>3978</v>
      </c>
      <c r="V607" s="14" t="s">
        <v>558</v>
      </c>
      <c r="W607" s="14" t="s">
        <v>561</v>
      </c>
      <c r="X607" s="14" t="s">
        <v>236</v>
      </c>
      <c r="Y607" s="14" t="s">
        <v>6577</v>
      </c>
      <c r="Z607" s="13">
        <v>47.2</v>
      </c>
      <c r="AA607" s="28"/>
      <c r="AB607" s="28" t="s">
        <v>5844</v>
      </c>
      <c r="AC607" s="31">
        <f>VLOOKUP(T607,[1]PWK!D$5:L$840,9,0)</f>
        <v>47.1</v>
      </c>
      <c r="AD607" s="32">
        <f t="shared" si="36"/>
        <v>-0.100000000000001</v>
      </c>
    </row>
    <row r="608" spans="1:30">
      <c r="A608" s="13">
        <v>604</v>
      </c>
      <c r="B608" s="13" t="s">
        <v>3679</v>
      </c>
      <c r="C608" s="14" t="s">
        <v>3680</v>
      </c>
      <c r="D608" s="15" t="s">
        <v>6080</v>
      </c>
      <c r="E608" s="13">
        <v>5.7</v>
      </c>
      <c r="F608" s="16" t="s">
        <v>9152</v>
      </c>
      <c r="G608" s="11"/>
      <c r="H608" s="2">
        <v>5.7</v>
      </c>
      <c r="I608" s="2">
        <f t="shared" si="37"/>
        <v>0</v>
      </c>
      <c r="J608" s="1" t="b">
        <f t="shared" si="38"/>
        <v>1</v>
      </c>
      <c r="K608" s="1" t="b">
        <f t="shared" si="39"/>
        <v>1</v>
      </c>
      <c r="S608" s="13">
        <v>604</v>
      </c>
      <c r="T608" s="13" t="s">
        <v>4635</v>
      </c>
      <c r="U608" s="14" t="s">
        <v>4636</v>
      </c>
      <c r="V608" s="14" t="s">
        <v>558</v>
      </c>
      <c r="W608" s="14" t="s">
        <v>561</v>
      </c>
      <c r="X608" s="14" t="s">
        <v>236</v>
      </c>
      <c r="Y608" s="14" t="s">
        <v>6578</v>
      </c>
      <c r="Z608" s="13">
        <v>49.3</v>
      </c>
      <c r="AA608" s="28"/>
      <c r="AB608" s="28" t="s">
        <v>5844</v>
      </c>
      <c r="AC608" s="31">
        <f>VLOOKUP(T608,[1]PWK!D$5:L$840,9,0)</f>
        <v>49.3</v>
      </c>
      <c r="AD608" s="32">
        <f t="shared" si="36"/>
        <v>0</v>
      </c>
    </row>
    <row r="609" spans="1:30">
      <c r="A609" s="13">
        <v>605</v>
      </c>
      <c r="B609" s="13" t="s">
        <v>3692</v>
      </c>
      <c r="C609" s="14" t="s">
        <v>3693</v>
      </c>
      <c r="D609" s="15" t="s">
        <v>5903</v>
      </c>
      <c r="E609" s="13">
        <v>60.5</v>
      </c>
      <c r="F609" s="16" t="s">
        <v>9152</v>
      </c>
      <c r="G609" s="11"/>
      <c r="H609" s="2">
        <v>59</v>
      </c>
      <c r="I609" s="2">
        <f t="shared" si="37"/>
        <v>-1.5</v>
      </c>
      <c r="J609" s="1" t="b">
        <f t="shared" si="38"/>
        <v>1</v>
      </c>
      <c r="K609" s="1" t="b">
        <f t="shared" si="39"/>
        <v>0</v>
      </c>
      <c r="S609" s="13">
        <v>605</v>
      </c>
      <c r="T609" s="13" t="s">
        <v>4699</v>
      </c>
      <c r="U609" s="14" t="s">
        <v>4700</v>
      </c>
      <c r="V609" s="14" t="s">
        <v>558</v>
      </c>
      <c r="W609" s="14" t="s">
        <v>561</v>
      </c>
      <c r="X609" s="14" t="s">
        <v>236</v>
      </c>
      <c r="Y609" s="14" t="s">
        <v>6579</v>
      </c>
      <c r="Z609" s="13">
        <v>47</v>
      </c>
      <c r="AA609" s="28"/>
      <c r="AB609" s="28" t="s">
        <v>5844</v>
      </c>
      <c r="AC609" s="31">
        <f>VLOOKUP(T609,[1]PWK!D$5:L$840,9,0)</f>
        <v>47</v>
      </c>
      <c r="AD609" s="32">
        <f t="shared" si="36"/>
        <v>0</v>
      </c>
    </row>
    <row r="610" spans="1:30">
      <c r="A610" s="17">
        <v>606</v>
      </c>
      <c r="B610" s="13" t="s">
        <v>5825</v>
      </c>
      <c r="C610" s="14" t="s">
        <v>5826</v>
      </c>
      <c r="D610" s="15" t="s">
        <v>5876</v>
      </c>
      <c r="E610" s="13">
        <v>54.5</v>
      </c>
      <c r="F610" s="16" t="s">
        <v>9152</v>
      </c>
      <c r="G610" s="11"/>
      <c r="H610" s="2">
        <v>53.4</v>
      </c>
      <c r="I610" s="2">
        <f t="shared" si="37"/>
        <v>-1.1</v>
      </c>
      <c r="J610" s="1" t="b">
        <f t="shared" si="38"/>
        <v>1</v>
      </c>
      <c r="K610" s="1" t="b">
        <f t="shared" si="39"/>
        <v>0</v>
      </c>
      <c r="S610" s="13">
        <v>606</v>
      </c>
      <c r="T610" s="13" t="s">
        <v>3935</v>
      </c>
      <c r="U610" s="14" t="s">
        <v>3936</v>
      </c>
      <c r="V610" s="14" t="s">
        <v>335</v>
      </c>
      <c r="W610" s="14" t="s">
        <v>335</v>
      </c>
      <c r="X610" s="14" t="s">
        <v>236</v>
      </c>
      <c r="Y610" s="14" t="s">
        <v>6580</v>
      </c>
      <c r="Z610" s="13">
        <v>45.6</v>
      </c>
      <c r="AA610" s="28"/>
      <c r="AB610" s="28" t="s">
        <v>5844</v>
      </c>
      <c r="AC610" s="31">
        <f>VLOOKUP(T610,[1]PWK!D$5:L$840,9,0)</f>
        <v>45.6</v>
      </c>
      <c r="AD610" s="32">
        <f t="shared" si="36"/>
        <v>0</v>
      </c>
    </row>
    <row r="611" spans="1:30">
      <c r="A611" s="13">
        <v>607</v>
      </c>
      <c r="B611" s="13" t="s">
        <v>3698</v>
      </c>
      <c r="C611" s="14" t="s">
        <v>3699</v>
      </c>
      <c r="D611" s="15" t="s">
        <v>6523</v>
      </c>
      <c r="E611" s="13">
        <v>34.6</v>
      </c>
      <c r="F611" s="16" t="s">
        <v>9152</v>
      </c>
      <c r="G611" s="11"/>
      <c r="H611" s="2">
        <v>34.2</v>
      </c>
      <c r="I611" s="2">
        <f t="shared" si="37"/>
        <v>-0.399999999999999</v>
      </c>
      <c r="J611" s="1" t="b">
        <f t="shared" si="38"/>
        <v>1</v>
      </c>
      <c r="K611" s="1" t="b">
        <f t="shared" si="39"/>
        <v>1</v>
      </c>
      <c r="S611" s="13">
        <v>607</v>
      </c>
      <c r="T611" s="13" t="s">
        <v>5041</v>
      </c>
      <c r="U611" s="14" t="s">
        <v>5042</v>
      </c>
      <c r="V611" s="14" t="s">
        <v>5044</v>
      </c>
      <c r="W611" s="14" t="s">
        <v>5042</v>
      </c>
      <c r="X611" s="14" t="s">
        <v>236</v>
      </c>
      <c r="Y611" s="14" t="s">
        <v>6581</v>
      </c>
      <c r="Z611" s="13">
        <v>70.6</v>
      </c>
      <c r="AA611" s="28"/>
      <c r="AB611" s="28" t="s">
        <v>5844</v>
      </c>
      <c r="AC611" s="31">
        <f>VLOOKUP(T611,[1]PWK!D$5:L$840,9,0)</f>
        <v>70.6</v>
      </c>
      <c r="AD611" s="32">
        <f t="shared" si="36"/>
        <v>0</v>
      </c>
    </row>
    <row r="612" spans="1:30">
      <c r="A612" s="13">
        <v>608</v>
      </c>
      <c r="B612" s="13" t="s">
        <v>3704</v>
      </c>
      <c r="C612" s="14" t="s">
        <v>3705</v>
      </c>
      <c r="D612" s="15" t="s">
        <v>6629</v>
      </c>
      <c r="E612" s="13">
        <v>67.1</v>
      </c>
      <c r="F612" s="16" t="s">
        <v>9152</v>
      </c>
      <c r="G612" s="11"/>
      <c r="H612" s="2">
        <v>68.4</v>
      </c>
      <c r="I612" s="2">
        <f t="shared" si="37"/>
        <v>1.30000000000001</v>
      </c>
      <c r="J612" s="1" t="b">
        <f t="shared" si="38"/>
        <v>0</v>
      </c>
      <c r="K612" s="1" t="b">
        <f t="shared" si="39"/>
        <v>1</v>
      </c>
      <c r="S612" s="13">
        <v>608</v>
      </c>
      <c r="T612" s="13" t="s">
        <v>2605</v>
      </c>
      <c r="U612" s="14" t="s">
        <v>2606</v>
      </c>
      <c r="V612" s="14" t="s">
        <v>2606</v>
      </c>
      <c r="W612" s="14" t="s">
        <v>5042</v>
      </c>
      <c r="X612" s="14" t="s">
        <v>236</v>
      </c>
      <c r="Y612" s="14" t="s">
        <v>6582</v>
      </c>
      <c r="Z612" s="13">
        <v>51.7</v>
      </c>
      <c r="AA612" s="28"/>
      <c r="AB612" s="28" t="s">
        <v>5844</v>
      </c>
      <c r="AC612" s="31">
        <f>VLOOKUP(T612,[1]PWK!D$5:L$840,9,0)</f>
        <v>51.6</v>
      </c>
      <c r="AD612" s="32">
        <f t="shared" ref="AD612:AD643" si="40">AC612-Z612</f>
        <v>-0.100000000000001</v>
      </c>
    </row>
    <row r="613" spans="1:30">
      <c r="A613" s="13">
        <v>609</v>
      </c>
      <c r="B613" s="13" t="s">
        <v>5803</v>
      </c>
      <c r="C613" s="14" t="s">
        <v>5804</v>
      </c>
      <c r="D613" s="15" t="s">
        <v>6434</v>
      </c>
      <c r="E613" s="13">
        <v>14.7</v>
      </c>
      <c r="F613" s="16" t="s">
        <v>9152</v>
      </c>
      <c r="G613" s="11"/>
      <c r="H613" s="2">
        <v>14.7</v>
      </c>
      <c r="I613" s="2">
        <f t="shared" si="37"/>
        <v>0</v>
      </c>
      <c r="J613" s="1" t="b">
        <f t="shared" si="38"/>
        <v>1</v>
      </c>
      <c r="K613" s="1" t="b">
        <f t="shared" si="39"/>
        <v>1</v>
      </c>
      <c r="S613" s="13">
        <v>609</v>
      </c>
      <c r="T613" s="13" t="s">
        <v>4954</v>
      </c>
      <c r="U613" s="14" t="s">
        <v>4955</v>
      </c>
      <c r="V613" s="14" t="s">
        <v>684</v>
      </c>
      <c r="W613" s="14" t="s">
        <v>5042</v>
      </c>
      <c r="X613" s="14" t="s">
        <v>236</v>
      </c>
      <c r="Y613" s="14" t="s">
        <v>6583</v>
      </c>
      <c r="Z613" s="13">
        <v>56.1</v>
      </c>
      <c r="AA613" s="28"/>
      <c r="AB613" s="28" t="s">
        <v>5844</v>
      </c>
      <c r="AC613" s="31">
        <f>VLOOKUP(T613,[1]PWK!D$5:L$840,9,0)</f>
        <v>56.2</v>
      </c>
      <c r="AD613" s="32">
        <f t="shared" si="40"/>
        <v>0.100000000000001</v>
      </c>
    </row>
    <row r="614" spans="1:30">
      <c r="A614" s="13">
        <v>610</v>
      </c>
      <c r="B614" s="13" t="s">
        <v>3716</v>
      </c>
      <c r="C614" s="14" t="s">
        <v>3717</v>
      </c>
      <c r="D614" s="15" t="s">
        <v>6325</v>
      </c>
      <c r="E614" s="13">
        <v>32.3</v>
      </c>
      <c r="F614" s="16" t="s">
        <v>9152</v>
      </c>
      <c r="G614" s="11"/>
      <c r="H614" s="2">
        <v>30.4</v>
      </c>
      <c r="I614" s="2">
        <f t="shared" si="37"/>
        <v>-1.9</v>
      </c>
      <c r="J614" s="1" t="b">
        <f t="shared" si="38"/>
        <v>1</v>
      </c>
      <c r="K614" s="1" t="b">
        <f t="shared" si="39"/>
        <v>0</v>
      </c>
      <c r="S614" s="13">
        <v>610</v>
      </c>
      <c r="T614" s="40" t="s">
        <v>5099</v>
      </c>
      <c r="U614" s="41" t="s">
        <v>5100</v>
      </c>
      <c r="V614" s="41" t="s">
        <v>5102</v>
      </c>
      <c r="W614" s="41" t="s">
        <v>1066</v>
      </c>
      <c r="X614" s="41" t="s">
        <v>236</v>
      </c>
      <c r="Y614" s="41" t="s">
        <v>6584</v>
      </c>
      <c r="Z614" s="40">
        <v>85</v>
      </c>
      <c r="AA614" s="28"/>
      <c r="AB614" s="28" t="s">
        <v>5844</v>
      </c>
      <c r="AC614" s="31">
        <f>VLOOKUP(T614,[1]PWK!D$5:L$840,9,0)</f>
        <v>79.3</v>
      </c>
      <c r="AD614" s="32">
        <f t="shared" si="40"/>
        <v>-5.7</v>
      </c>
    </row>
    <row r="615" spans="1:30">
      <c r="A615" s="13">
        <v>611</v>
      </c>
      <c r="B615" s="13" t="s">
        <v>3710</v>
      </c>
      <c r="C615" s="14" t="s">
        <v>3711</v>
      </c>
      <c r="D615" s="15" t="s">
        <v>6121</v>
      </c>
      <c r="E615" s="13">
        <v>32.9</v>
      </c>
      <c r="F615" s="16" t="s">
        <v>9152</v>
      </c>
      <c r="G615" s="11"/>
      <c r="H615" s="2">
        <v>32.9</v>
      </c>
      <c r="I615" s="2">
        <f t="shared" si="37"/>
        <v>0</v>
      </c>
      <c r="J615" s="1" t="b">
        <f t="shared" si="38"/>
        <v>1</v>
      </c>
      <c r="K615" s="1" t="b">
        <f t="shared" si="39"/>
        <v>1</v>
      </c>
      <c r="S615" s="13">
        <v>611</v>
      </c>
      <c r="T615" s="40" t="s">
        <v>1065</v>
      </c>
      <c r="U615" s="41" t="s">
        <v>1066</v>
      </c>
      <c r="V615" s="41" t="s">
        <v>1068</v>
      </c>
      <c r="W615" s="41" t="s">
        <v>1066</v>
      </c>
      <c r="X615" s="41" t="s">
        <v>236</v>
      </c>
      <c r="Y615" s="41" t="s">
        <v>6585</v>
      </c>
      <c r="Z615" s="40">
        <v>82.1</v>
      </c>
      <c r="AA615" s="28"/>
      <c r="AB615" s="28" t="s">
        <v>5844</v>
      </c>
      <c r="AC615" s="31">
        <f>VLOOKUP(T615,[1]PWK!D$5:L$840,9,0)</f>
        <v>83.9</v>
      </c>
      <c r="AD615" s="32">
        <f t="shared" si="40"/>
        <v>1.80000000000001</v>
      </c>
    </row>
    <row r="616" spans="1:30">
      <c r="A616" s="13">
        <v>612</v>
      </c>
      <c r="B616" s="13" t="s">
        <v>3729</v>
      </c>
      <c r="C616" s="14" t="s">
        <v>3730</v>
      </c>
      <c r="D616" s="15" t="s">
        <v>9228</v>
      </c>
      <c r="E616" s="13">
        <v>28.2</v>
      </c>
      <c r="F616" s="16" t="s">
        <v>9152</v>
      </c>
      <c r="G616" s="11"/>
      <c r="H616" s="2">
        <v>28.2</v>
      </c>
      <c r="I616" s="2">
        <f t="shared" si="37"/>
        <v>0</v>
      </c>
      <c r="J616" s="1" t="b">
        <f t="shared" si="38"/>
        <v>1</v>
      </c>
      <c r="K616" s="1" t="b">
        <f t="shared" si="39"/>
        <v>1</v>
      </c>
      <c r="S616" s="13">
        <v>612</v>
      </c>
      <c r="T616" s="13" t="s">
        <v>367</v>
      </c>
      <c r="U616" s="14" t="s">
        <v>368</v>
      </c>
      <c r="V616" s="14" t="s">
        <v>370</v>
      </c>
      <c r="W616" s="14" t="s">
        <v>370</v>
      </c>
      <c r="X616" s="14" t="s">
        <v>38</v>
      </c>
      <c r="Y616" s="14" t="s">
        <v>6586</v>
      </c>
      <c r="Z616" s="13">
        <v>69.4</v>
      </c>
      <c r="AA616" s="28"/>
      <c r="AB616" s="28" t="s">
        <v>5844</v>
      </c>
      <c r="AC616" s="31">
        <f>VLOOKUP(T616,[1]PWK!D$5:L$840,9,0)</f>
        <v>69.3</v>
      </c>
      <c r="AD616" s="32">
        <f t="shared" si="40"/>
        <v>-0.100000000000009</v>
      </c>
    </row>
    <row r="617" spans="1:30">
      <c r="A617" s="13">
        <v>613</v>
      </c>
      <c r="B617" s="13" t="s">
        <v>3735</v>
      </c>
      <c r="C617" s="14" t="s">
        <v>3736</v>
      </c>
      <c r="D617" s="15" t="s">
        <v>6485</v>
      </c>
      <c r="E617" s="13">
        <v>49.5</v>
      </c>
      <c r="F617" s="16" t="s">
        <v>9152</v>
      </c>
      <c r="G617" s="11"/>
      <c r="H617" s="2">
        <v>49.5</v>
      </c>
      <c r="I617" s="2">
        <f t="shared" si="37"/>
        <v>0</v>
      </c>
      <c r="J617" s="1" t="b">
        <f t="shared" si="38"/>
        <v>1</v>
      </c>
      <c r="K617" s="1" t="b">
        <f t="shared" si="39"/>
        <v>1</v>
      </c>
      <c r="S617" s="13">
        <v>613</v>
      </c>
      <c r="T617" s="13" t="s">
        <v>6587</v>
      </c>
      <c r="U617" s="14" t="s">
        <v>6588</v>
      </c>
      <c r="V617" s="14" t="s">
        <v>370</v>
      </c>
      <c r="W617" s="14" t="s">
        <v>370</v>
      </c>
      <c r="X617" s="14" t="s">
        <v>38</v>
      </c>
      <c r="Y617" s="14" t="s">
        <v>6589</v>
      </c>
      <c r="Z617" s="13">
        <v>65.5</v>
      </c>
      <c r="AA617" s="28"/>
      <c r="AB617" s="28" t="s">
        <v>5844</v>
      </c>
      <c r="AC617" s="31">
        <f>VLOOKUP(T617,[1]PWK!D$5:L$840,9,0)</f>
        <v>65.5</v>
      </c>
      <c r="AD617" s="32">
        <f t="shared" si="40"/>
        <v>0</v>
      </c>
    </row>
    <row r="618" spans="1:30">
      <c r="A618" s="13">
        <v>614</v>
      </c>
      <c r="B618" s="13" t="s">
        <v>3722</v>
      </c>
      <c r="C618" s="14" t="s">
        <v>3723</v>
      </c>
      <c r="D618" s="15" t="s">
        <v>6541</v>
      </c>
      <c r="E618" s="13">
        <v>54.2</v>
      </c>
      <c r="F618" s="16" t="s">
        <v>9152</v>
      </c>
      <c r="G618" s="11"/>
      <c r="H618" s="2">
        <v>54.2</v>
      </c>
      <c r="I618" s="2">
        <f t="shared" si="37"/>
        <v>0</v>
      </c>
      <c r="J618" s="1" t="b">
        <f t="shared" si="38"/>
        <v>1</v>
      </c>
      <c r="K618" s="1" t="b">
        <f t="shared" si="39"/>
        <v>1</v>
      </c>
      <c r="S618" s="13">
        <v>614</v>
      </c>
      <c r="T618" s="13" t="s">
        <v>2967</v>
      </c>
      <c r="U618" s="14" t="s">
        <v>2968</v>
      </c>
      <c r="V618" s="14" t="s">
        <v>370</v>
      </c>
      <c r="W618" s="14" t="s">
        <v>370</v>
      </c>
      <c r="X618" s="14" t="s">
        <v>38</v>
      </c>
      <c r="Y618" s="14" t="s">
        <v>6590</v>
      </c>
      <c r="Z618" s="13">
        <v>64.3</v>
      </c>
      <c r="AA618" s="28"/>
      <c r="AB618" s="28" t="s">
        <v>5844</v>
      </c>
      <c r="AC618" s="31">
        <f>VLOOKUP(T618,[1]PWK!D$5:L$840,9,0)</f>
        <v>64.3</v>
      </c>
      <c r="AD618" s="32">
        <f t="shared" si="40"/>
        <v>0</v>
      </c>
    </row>
    <row r="619" spans="1:30">
      <c r="A619" s="13">
        <v>615</v>
      </c>
      <c r="B619" s="13" t="s">
        <v>3742</v>
      </c>
      <c r="C619" s="14" t="s">
        <v>3743</v>
      </c>
      <c r="D619" s="15" t="s">
        <v>6143</v>
      </c>
      <c r="E619" s="13">
        <v>26.9</v>
      </c>
      <c r="F619" s="16" t="s">
        <v>9152</v>
      </c>
      <c r="G619" s="11"/>
      <c r="H619" s="2" t="e">
        <v>#N/A</v>
      </c>
      <c r="I619" s="2" t="e">
        <f t="shared" si="37"/>
        <v>#N/A</v>
      </c>
      <c r="J619" s="1" t="e">
        <f t="shared" si="38"/>
        <v>#N/A</v>
      </c>
      <c r="K619" s="1" t="e">
        <f t="shared" si="39"/>
        <v>#N/A</v>
      </c>
      <c r="S619" s="13">
        <v>615</v>
      </c>
      <c r="T619" s="13" t="s">
        <v>4133</v>
      </c>
      <c r="U619" s="14" t="s">
        <v>4134</v>
      </c>
      <c r="V619" s="14" t="s">
        <v>370</v>
      </c>
      <c r="W619" s="14" t="s">
        <v>370</v>
      </c>
      <c r="X619" s="14" t="s">
        <v>38</v>
      </c>
      <c r="Y619" s="14" t="s">
        <v>6591</v>
      </c>
      <c r="Z619" s="13">
        <v>65.1</v>
      </c>
      <c r="AA619" s="28"/>
      <c r="AB619" s="28" t="s">
        <v>5844</v>
      </c>
      <c r="AC619" s="31">
        <f>VLOOKUP(T619,[1]PWK!D$5:L$840,9,0)</f>
        <v>65.1</v>
      </c>
      <c r="AD619" s="32">
        <f t="shared" si="40"/>
        <v>0</v>
      </c>
    </row>
    <row r="620" spans="1:30">
      <c r="A620" s="13">
        <v>616</v>
      </c>
      <c r="B620" s="13" t="s">
        <v>3754</v>
      </c>
      <c r="C620" s="14" t="s">
        <v>3755</v>
      </c>
      <c r="D620" s="15" t="s">
        <v>6339</v>
      </c>
      <c r="E620" s="13">
        <v>35.2</v>
      </c>
      <c r="F620" s="16" t="s">
        <v>9152</v>
      </c>
      <c r="G620" s="11"/>
      <c r="H620" s="2">
        <v>35.2</v>
      </c>
      <c r="I620" s="2">
        <f t="shared" si="37"/>
        <v>0</v>
      </c>
      <c r="J620" s="1" t="b">
        <f t="shared" si="38"/>
        <v>1</v>
      </c>
      <c r="K620" s="1" t="b">
        <f t="shared" si="39"/>
        <v>1</v>
      </c>
      <c r="S620" s="13">
        <v>616</v>
      </c>
      <c r="T620" s="13" t="s">
        <v>4568</v>
      </c>
      <c r="U620" s="14" t="s">
        <v>4569</v>
      </c>
      <c r="V620" s="14" t="s">
        <v>370</v>
      </c>
      <c r="W620" s="14" t="s">
        <v>370</v>
      </c>
      <c r="X620" s="14" t="s">
        <v>38</v>
      </c>
      <c r="Y620" s="14" t="s">
        <v>9237</v>
      </c>
      <c r="Z620" s="13">
        <v>65.8</v>
      </c>
      <c r="AA620" s="28"/>
      <c r="AB620" s="28" t="s">
        <v>5844</v>
      </c>
      <c r="AC620" s="31">
        <f>VLOOKUP(T620,[1]PWK!D$5:L$840,9,0)</f>
        <v>65.8</v>
      </c>
      <c r="AD620" s="32">
        <f t="shared" si="40"/>
        <v>0</v>
      </c>
    </row>
    <row r="621" spans="1:30">
      <c r="A621" s="13">
        <v>617</v>
      </c>
      <c r="B621" s="13" t="s">
        <v>3748</v>
      </c>
      <c r="C621" s="14" t="s">
        <v>3749</v>
      </c>
      <c r="D621" s="15" t="s">
        <v>6574</v>
      </c>
      <c r="E621" s="13">
        <v>47.9</v>
      </c>
      <c r="F621" s="16" t="s">
        <v>9152</v>
      </c>
      <c r="G621" s="11"/>
      <c r="H621" s="2">
        <v>47.9</v>
      </c>
      <c r="I621" s="2">
        <f t="shared" si="37"/>
        <v>0</v>
      </c>
      <c r="J621" s="1" t="b">
        <f t="shared" si="38"/>
        <v>1</v>
      </c>
      <c r="K621" s="1" t="b">
        <f t="shared" si="39"/>
        <v>1</v>
      </c>
      <c r="S621" s="13">
        <v>617</v>
      </c>
      <c r="T621" s="13" t="s">
        <v>970</v>
      </c>
      <c r="U621" s="14" t="s">
        <v>552</v>
      </c>
      <c r="V621" s="14" t="s">
        <v>972</v>
      </c>
      <c r="W621" s="14" t="s">
        <v>370</v>
      </c>
      <c r="X621" s="14" t="s">
        <v>38</v>
      </c>
      <c r="Y621" s="14" t="s">
        <v>6595</v>
      </c>
      <c r="Z621" s="13">
        <v>71.6</v>
      </c>
      <c r="AA621" s="28"/>
      <c r="AB621" s="28" t="s">
        <v>5844</v>
      </c>
      <c r="AC621" s="31">
        <f>VLOOKUP(T621,[1]PWK!D$5:L$840,9,0)</f>
        <v>71.6</v>
      </c>
      <c r="AD621" s="32">
        <f t="shared" si="40"/>
        <v>0</v>
      </c>
    </row>
    <row r="622" spans="1:30">
      <c r="A622" s="13">
        <v>618</v>
      </c>
      <c r="B622" s="13" t="s">
        <v>3760</v>
      </c>
      <c r="C622" s="14" t="s">
        <v>3761</v>
      </c>
      <c r="D622" s="15" t="s">
        <v>6377</v>
      </c>
      <c r="E622" s="13">
        <v>5.6</v>
      </c>
      <c r="F622" s="16" t="s">
        <v>9152</v>
      </c>
      <c r="G622" s="11"/>
      <c r="H622" s="2">
        <v>5.6</v>
      </c>
      <c r="I622" s="2">
        <f t="shared" si="37"/>
        <v>0</v>
      </c>
      <c r="J622" s="1" t="b">
        <f t="shared" si="38"/>
        <v>1</v>
      </c>
      <c r="K622" s="1" t="b">
        <f t="shared" si="39"/>
        <v>1</v>
      </c>
      <c r="S622" s="13">
        <v>618</v>
      </c>
      <c r="T622" s="13" t="s">
        <v>6596</v>
      </c>
      <c r="U622" s="14" t="s">
        <v>6597</v>
      </c>
      <c r="V622" s="14" t="s">
        <v>943</v>
      </c>
      <c r="W622" s="14" t="s">
        <v>370</v>
      </c>
      <c r="X622" s="14" t="s">
        <v>38</v>
      </c>
      <c r="Y622" s="14" t="s">
        <v>6598</v>
      </c>
      <c r="Z622" s="13">
        <v>68.5</v>
      </c>
      <c r="AA622" s="28"/>
      <c r="AB622" s="28" t="s">
        <v>5844</v>
      </c>
      <c r="AC622" s="31">
        <f>VLOOKUP(T622,[1]PWK!D$5:L$840,9,0)</f>
        <v>68.5</v>
      </c>
      <c r="AD622" s="32">
        <f t="shared" si="40"/>
        <v>0</v>
      </c>
    </row>
    <row r="623" spans="1:30">
      <c r="A623" s="13">
        <v>619</v>
      </c>
      <c r="B623" s="13" t="s">
        <v>3766</v>
      </c>
      <c r="C623" s="14" t="s">
        <v>3767</v>
      </c>
      <c r="D623" s="15" t="s">
        <v>5990</v>
      </c>
      <c r="E623" s="13">
        <v>59.1</v>
      </c>
      <c r="F623" s="16" t="s">
        <v>9152</v>
      </c>
      <c r="G623" s="11"/>
      <c r="H623" s="2">
        <v>59.1</v>
      </c>
      <c r="I623" s="2">
        <f t="shared" si="37"/>
        <v>0</v>
      </c>
      <c r="J623" s="1" t="b">
        <f t="shared" si="38"/>
        <v>1</v>
      </c>
      <c r="K623" s="1" t="b">
        <f t="shared" si="39"/>
        <v>1</v>
      </c>
      <c r="S623" s="13">
        <v>619</v>
      </c>
      <c r="T623" s="13" t="s">
        <v>6599</v>
      </c>
      <c r="U623" s="14" t="s">
        <v>6600</v>
      </c>
      <c r="V623" s="14" t="s">
        <v>943</v>
      </c>
      <c r="W623" s="14" t="s">
        <v>370</v>
      </c>
      <c r="X623" s="14" t="s">
        <v>38</v>
      </c>
      <c r="Y623" s="14" t="s">
        <v>6601</v>
      </c>
      <c r="Z623" s="13">
        <v>67.9</v>
      </c>
      <c r="AA623" s="28"/>
      <c r="AB623" s="28" t="s">
        <v>5844</v>
      </c>
      <c r="AC623" s="31">
        <f>VLOOKUP(T623,[1]PWK!D$5:L$840,9,0)</f>
        <v>67.9</v>
      </c>
      <c r="AD623" s="32">
        <f t="shared" si="40"/>
        <v>0</v>
      </c>
    </row>
    <row r="624" spans="1:30">
      <c r="A624" s="13">
        <v>620</v>
      </c>
      <c r="B624" s="13" t="s">
        <v>3784</v>
      </c>
      <c r="C624" s="14" t="s">
        <v>3785</v>
      </c>
      <c r="D624" s="15" t="s">
        <v>6225</v>
      </c>
      <c r="E624" s="13">
        <v>7.2</v>
      </c>
      <c r="F624" s="16" t="s">
        <v>9152</v>
      </c>
      <c r="G624" s="11"/>
      <c r="H624" s="2">
        <v>7.2</v>
      </c>
      <c r="I624" s="2">
        <f t="shared" si="37"/>
        <v>0</v>
      </c>
      <c r="J624" s="1" t="b">
        <f t="shared" si="38"/>
        <v>1</v>
      </c>
      <c r="K624" s="1" t="b">
        <f t="shared" si="39"/>
        <v>1</v>
      </c>
      <c r="S624" s="13">
        <v>620</v>
      </c>
      <c r="T624" s="13" t="s">
        <v>940</v>
      </c>
      <c r="U624" s="14" t="s">
        <v>941</v>
      </c>
      <c r="V624" s="14" t="s">
        <v>943</v>
      </c>
      <c r="W624" s="14" t="s">
        <v>370</v>
      </c>
      <c r="X624" s="14" t="s">
        <v>38</v>
      </c>
      <c r="Y624" s="14" t="s">
        <v>6602</v>
      </c>
      <c r="Z624" s="13">
        <v>77.3</v>
      </c>
      <c r="AA624" s="28"/>
      <c r="AB624" s="28" t="s">
        <v>5844</v>
      </c>
      <c r="AC624" s="31">
        <f>VLOOKUP(T624,[1]PWK!D$5:L$840,9,0)</f>
        <v>77.2</v>
      </c>
      <c r="AD624" s="32">
        <f t="shared" si="40"/>
        <v>-0.0999999999999943</v>
      </c>
    </row>
    <row r="625" spans="1:30">
      <c r="A625" s="17">
        <v>621</v>
      </c>
      <c r="B625" s="13" t="s">
        <v>3778</v>
      </c>
      <c r="C625" s="14" t="s">
        <v>3779</v>
      </c>
      <c r="D625" s="15" t="s">
        <v>6270</v>
      </c>
      <c r="E625" s="13">
        <v>44</v>
      </c>
      <c r="F625" s="16" t="s">
        <v>9152</v>
      </c>
      <c r="G625" s="11"/>
      <c r="H625" s="2">
        <v>44</v>
      </c>
      <c r="I625" s="2">
        <f t="shared" si="37"/>
        <v>0</v>
      </c>
      <c r="J625" s="1" t="b">
        <f t="shared" si="38"/>
        <v>1</v>
      </c>
      <c r="K625" s="1" t="b">
        <f t="shared" si="39"/>
        <v>1</v>
      </c>
      <c r="S625" s="13">
        <v>621</v>
      </c>
      <c r="T625" s="13" t="s">
        <v>952</v>
      </c>
      <c r="U625" s="14" t="s">
        <v>953</v>
      </c>
      <c r="V625" s="14" t="s">
        <v>943</v>
      </c>
      <c r="W625" s="14" t="s">
        <v>370</v>
      </c>
      <c r="X625" s="14" t="s">
        <v>38</v>
      </c>
      <c r="Y625" s="14" t="s">
        <v>6603</v>
      </c>
      <c r="Z625" s="13">
        <v>68.9</v>
      </c>
      <c r="AA625" s="28"/>
      <c r="AB625" s="28" t="s">
        <v>5844</v>
      </c>
      <c r="AC625" s="31">
        <f>VLOOKUP(T625,[1]PWK!D$5:L$840,9,0)</f>
        <v>68.8</v>
      </c>
      <c r="AD625" s="32">
        <f t="shared" si="40"/>
        <v>-0.100000000000009</v>
      </c>
    </row>
    <row r="626" spans="1:30">
      <c r="A626" s="13">
        <v>622</v>
      </c>
      <c r="B626" s="13" t="s">
        <v>3772</v>
      </c>
      <c r="C626" s="14" t="s">
        <v>3773</v>
      </c>
      <c r="D626" s="15" t="s">
        <v>5858</v>
      </c>
      <c r="E626" s="13">
        <v>59.2</v>
      </c>
      <c r="F626" s="16" t="s">
        <v>9201</v>
      </c>
      <c r="G626" s="11"/>
      <c r="H626" s="2">
        <v>57</v>
      </c>
      <c r="I626" s="2">
        <f t="shared" si="37"/>
        <v>-2.2</v>
      </c>
      <c r="J626" s="1" t="b">
        <f t="shared" si="38"/>
        <v>1</v>
      </c>
      <c r="K626" s="1" t="b">
        <f t="shared" si="39"/>
        <v>0</v>
      </c>
      <c r="S626" s="13">
        <v>622</v>
      </c>
      <c r="T626" s="13" t="s">
        <v>1197</v>
      </c>
      <c r="U626" s="14" t="s">
        <v>1198</v>
      </c>
      <c r="V626" s="14" t="s">
        <v>1200</v>
      </c>
      <c r="W626" s="14" t="s">
        <v>370</v>
      </c>
      <c r="X626" s="14" t="s">
        <v>38</v>
      </c>
      <c r="Y626" s="14" t="s">
        <v>6605</v>
      </c>
      <c r="Z626" s="13">
        <v>63.8</v>
      </c>
      <c r="AA626" s="28"/>
      <c r="AB626" s="28" t="s">
        <v>5844</v>
      </c>
      <c r="AC626" s="31">
        <f>VLOOKUP(T626,[1]PWK!D$5:L$840,9,0)</f>
        <v>63.8</v>
      </c>
      <c r="AD626" s="32">
        <f t="shared" si="40"/>
        <v>0</v>
      </c>
    </row>
    <row r="627" spans="1:30">
      <c r="A627" s="13">
        <v>623</v>
      </c>
      <c r="B627" s="13" t="s">
        <v>3797</v>
      </c>
      <c r="C627" s="14" t="s">
        <v>3798</v>
      </c>
      <c r="D627" s="15" t="s">
        <v>6294</v>
      </c>
      <c r="E627" s="13">
        <v>34.2</v>
      </c>
      <c r="F627" s="16" t="s">
        <v>9201</v>
      </c>
      <c r="G627" s="11"/>
      <c r="H627" s="2">
        <v>34.3</v>
      </c>
      <c r="I627" s="2">
        <f t="shared" si="37"/>
        <v>0.0999999999999943</v>
      </c>
      <c r="J627" s="1" t="b">
        <f t="shared" si="38"/>
        <v>1</v>
      </c>
      <c r="K627" s="1" t="b">
        <f t="shared" si="39"/>
        <v>1</v>
      </c>
      <c r="S627" s="13">
        <v>623</v>
      </c>
      <c r="T627" s="13" t="s">
        <v>2361</v>
      </c>
      <c r="U627" s="14" t="s">
        <v>1200</v>
      </c>
      <c r="V627" s="14" t="s">
        <v>1200</v>
      </c>
      <c r="W627" s="14" t="s">
        <v>370</v>
      </c>
      <c r="X627" s="14" t="s">
        <v>38</v>
      </c>
      <c r="Y627" s="14" t="s">
        <v>6606</v>
      </c>
      <c r="Z627" s="13">
        <v>65</v>
      </c>
      <c r="AA627" s="28"/>
      <c r="AB627" s="28" t="s">
        <v>5844</v>
      </c>
      <c r="AC627" s="31">
        <f>VLOOKUP(T627,[1]PWK!D$5:L$840,9,0)</f>
        <v>65.3</v>
      </c>
      <c r="AD627" s="32">
        <f t="shared" si="40"/>
        <v>0.299999999999997</v>
      </c>
    </row>
    <row r="628" spans="1:30">
      <c r="A628" s="13">
        <v>624</v>
      </c>
      <c r="B628" s="13" t="s">
        <v>3803</v>
      </c>
      <c r="C628" s="14" t="s">
        <v>3804</v>
      </c>
      <c r="D628" s="15" t="s">
        <v>5904</v>
      </c>
      <c r="E628" s="13">
        <v>58.7</v>
      </c>
      <c r="F628" s="16" t="s">
        <v>9201</v>
      </c>
      <c r="G628" s="11"/>
      <c r="H628" s="2">
        <v>58.2</v>
      </c>
      <c r="I628" s="2">
        <f t="shared" si="37"/>
        <v>-0.5</v>
      </c>
      <c r="J628" s="1" t="b">
        <f t="shared" si="38"/>
        <v>1</v>
      </c>
      <c r="K628" s="1" t="b">
        <f t="shared" si="39"/>
        <v>0</v>
      </c>
      <c r="S628" s="13">
        <v>624</v>
      </c>
      <c r="T628" s="13" t="s">
        <v>5054</v>
      </c>
      <c r="U628" s="14" t="s">
        <v>5055</v>
      </c>
      <c r="V628" s="14" t="s">
        <v>5057</v>
      </c>
      <c r="W628" s="14" t="s">
        <v>5058</v>
      </c>
      <c r="X628" s="14" t="s">
        <v>38</v>
      </c>
      <c r="Y628" s="14" t="s">
        <v>6607</v>
      </c>
      <c r="Z628" s="13">
        <v>63.1</v>
      </c>
      <c r="AA628" s="28"/>
      <c r="AB628" s="28" t="s">
        <v>5844</v>
      </c>
      <c r="AC628" s="31">
        <f>VLOOKUP(T628,[1]PWK!D$5:L$840,9,0)</f>
        <v>61.6</v>
      </c>
      <c r="AD628" s="32">
        <f t="shared" si="40"/>
        <v>-1.5</v>
      </c>
    </row>
    <row r="629" spans="1:30">
      <c r="A629" s="13">
        <v>625</v>
      </c>
      <c r="B629" s="13" t="s">
        <v>3790</v>
      </c>
      <c r="C629" s="14" t="s">
        <v>3791</v>
      </c>
      <c r="D629" s="15" t="s">
        <v>6555</v>
      </c>
      <c r="E629" s="13">
        <v>55.8</v>
      </c>
      <c r="F629" s="16" t="s">
        <v>9201</v>
      </c>
      <c r="G629" s="11"/>
      <c r="H629" s="2">
        <v>61.6</v>
      </c>
      <c r="I629" s="2">
        <f t="shared" si="37"/>
        <v>5.8</v>
      </c>
      <c r="J629" s="1" t="b">
        <f t="shared" si="38"/>
        <v>0</v>
      </c>
      <c r="K629" s="1" t="b">
        <f t="shared" si="39"/>
        <v>1</v>
      </c>
      <c r="S629" s="13">
        <v>625</v>
      </c>
      <c r="T629" s="13" t="s">
        <v>124</v>
      </c>
      <c r="U629" s="14" t="s">
        <v>125</v>
      </c>
      <c r="V629" s="14" t="s">
        <v>129</v>
      </c>
      <c r="W629" s="14" t="s">
        <v>57</v>
      </c>
      <c r="X629" s="14" t="s">
        <v>38</v>
      </c>
      <c r="Y629" s="14" t="s">
        <v>6608</v>
      </c>
      <c r="Z629" s="13">
        <v>68.5</v>
      </c>
      <c r="AA629" s="28"/>
      <c r="AB629" s="28" t="s">
        <v>5844</v>
      </c>
      <c r="AC629" s="31">
        <f>VLOOKUP(T629,[1]PWK!D$5:L$840,9,0)</f>
        <v>68.2</v>
      </c>
      <c r="AD629" s="32">
        <f t="shared" si="40"/>
        <v>-0.299999999999997</v>
      </c>
    </row>
    <row r="630" spans="1:30">
      <c r="A630" s="13">
        <v>626</v>
      </c>
      <c r="B630" s="13" t="s">
        <v>3822</v>
      </c>
      <c r="C630" s="14" t="s">
        <v>3823</v>
      </c>
      <c r="D630" s="15" t="s">
        <v>6456</v>
      </c>
      <c r="E630" s="13">
        <v>15.3</v>
      </c>
      <c r="F630" s="16" t="s">
        <v>9201</v>
      </c>
      <c r="G630" s="11"/>
      <c r="H630" s="2">
        <v>15.8</v>
      </c>
      <c r="I630" s="2">
        <f t="shared" si="37"/>
        <v>0.5</v>
      </c>
      <c r="J630" s="1" t="b">
        <f t="shared" si="38"/>
        <v>0</v>
      </c>
      <c r="K630" s="1" t="b">
        <f t="shared" si="39"/>
        <v>1</v>
      </c>
      <c r="S630" s="13">
        <v>626</v>
      </c>
      <c r="T630" s="13" t="s">
        <v>798</v>
      </c>
      <c r="U630" s="14" t="s">
        <v>800</v>
      </c>
      <c r="V630" s="14" t="s">
        <v>129</v>
      </c>
      <c r="W630" s="14" t="s">
        <v>57</v>
      </c>
      <c r="X630" s="14" t="s">
        <v>38</v>
      </c>
      <c r="Y630" s="14" t="s">
        <v>6609</v>
      </c>
      <c r="Z630" s="13">
        <v>68</v>
      </c>
      <c r="AA630" s="28"/>
      <c r="AB630" s="28" t="s">
        <v>5844</v>
      </c>
      <c r="AC630" s="31">
        <f>VLOOKUP(T630,[1]PWK!D$5:L$840,9,0)</f>
        <v>68</v>
      </c>
      <c r="AD630" s="32">
        <f t="shared" si="40"/>
        <v>0</v>
      </c>
    </row>
    <row r="631" spans="1:30">
      <c r="A631" s="13">
        <v>627</v>
      </c>
      <c r="B631" s="13" t="s">
        <v>3815</v>
      </c>
      <c r="C631" s="14" t="s">
        <v>3816</v>
      </c>
      <c r="D631" s="15" t="s">
        <v>6405</v>
      </c>
      <c r="E631" s="13">
        <v>28.7</v>
      </c>
      <c r="F631" s="16" t="s">
        <v>9201</v>
      </c>
      <c r="G631" s="11"/>
      <c r="H631" s="2">
        <v>28.3</v>
      </c>
      <c r="I631" s="2">
        <f t="shared" si="37"/>
        <v>-0.399999999999999</v>
      </c>
      <c r="J631" s="1" t="b">
        <f t="shared" si="38"/>
        <v>1</v>
      </c>
      <c r="K631" s="1" t="b">
        <f t="shared" si="39"/>
        <v>1</v>
      </c>
      <c r="S631" s="13">
        <v>627</v>
      </c>
      <c r="T631" s="13" t="s">
        <v>1295</v>
      </c>
      <c r="U631" s="14" t="s">
        <v>1296</v>
      </c>
      <c r="V631" s="14" t="s">
        <v>129</v>
      </c>
      <c r="W631" s="14" t="s">
        <v>57</v>
      </c>
      <c r="X631" s="14" t="s">
        <v>38</v>
      </c>
      <c r="Y631" s="14" t="s">
        <v>6610</v>
      </c>
      <c r="Z631" s="13">
        <v>71.1</v>
      </c>
      <c r="AA631" s="28"/>
      <c r="AB631" s="28" t="s">
        <v>5844</v>
      </c>
      <c r="AC631" s="31">
        <f>VLOOKUP(T631,[1]PWK!D$5:L$840,9,0)</f>
        <v>69.8</v>
      </c>
      <c r="AD631" s="32">
        <f t="shared" si="40"/>
        <v>-1.3</v>
      </c>
    </row>
    <row r="632" spans="1:30">
      <c r="A632" s="13">
        <v>628</v>
      </c>
      <c r="B632" s="13" t="s">
        <v>3809</v>
      </c>
      <c r="C632" s="14" t="s">
        <v>3810</v>
      </c>
      <c r="D632" s="15" t="s">
        <v>6023</v>
      </c>
      <c r="E632" s="13">
        <v>56.4</v>
      </c>
      <c r="F632" s="16" t="s">
        <v>9201</v>
      </c>
      <c r="G632" s="11"/>
      <c r="H632" s="2">
        <v>55.6</v>
      </c>
      <c r="I632" s="2">
        <f t="shared" si="37"/>
        <v>-0.799999999999997</v>
      </c>
      <c r="J632" s="1" t="b">
        <f t="shared" si="38"/>
        <v>1</v>
      </c>
      <c r="K632" s="1" t="b">
        <f t="shared" si="39"/>
        <v>0</v>
      </c>
      <c r="S632" s="13">
        <v>628</v>
      </c>
      <c r="T632" s="13" t="s">
        <v>2007</v>
      </c>
      <c r="U632" s="14" t="s">
        <v>2008</v>
      </c>
      <c r="V632" s="14" t="s">
        <v>129</v>
      </c>
      <c r="W632" s="14" t="s">
        <v>57</v>
      </c>
      <c r="X632" s="14" t="s">
        <v>38</v>
      </c>
      <c r="Y632" s="14" t="s">
        <v>6611</v>
      </c>
      <c r="Z632" s="13">
        <v>70.1</v>
      </c>
      <c r="AA632" s="28"/>
      <c r="AB632" s="28" t="s">
        <v>5844</v>
      </c>
      <c r="AC632" s="31">
        <f>VLOOKUP(T632,[1]PWK!D$5:L$840,9,0)</f>
        <v>69.2</v>
      </c>
      <c r="AD632" s="32">
        <f t="shared" si="40"/>
        <v>-0.899999999999991</v>
      </c>
    </row>
    <row r="633" spans="1:30">
      <c r="A633" s="13">
        <v>629</v>
      </c>
      <c r="B633" s="13" t="s">
        <v>3828</v>
      </c>
      <c r="C633" s="14" t="s">
        <v>3829</v>
      </c>
      <c r="D633" s="15" t="s">
        <v>6329</v>
      </c>
      <c r="E633" s="13">
        <v>32.9</v>
      </c>
      <c r="F633" s="16" t="s">
        <v>9201</v>
      </c>
      <c r="G633" s="11"/>
      <c r="H633" s="2">
        <v>32.9</v>
      </c>
      <c r="I633" s="2">
        <f t="shared" si="37"/>
        <v>0</v>
      </c>
      <c r="J633" s="1" t="b">
        <f t="shared" si="38"/>
        <v>1</v>
      </c>
      <c r="K633" s="1" t="b">
        <f t="shared" si="39"/>
        <v>1</v>
      </c>
      <c r="S633" s="13">
        <v>629</v>
      </c>
      <c r="T633" s="13" t="s">
        <v>2384</v>
      </c>
      <c r="U633" s="14" t="s">
        <v>2385</v>
      </c>
      <c r="V633" s="14" t="s">
        <v>129</v>
      </c>
      <c r="W633" s="14" t="s">
        <v>57</v>
      </c>
      <c r="X633" s="14" t="s">
        <v>38</v>
      </c>
      <c r="Y633" s="14" t="s">
        <v>6612</v>
      </c>
      <c r="Z633" s="13">
        <v>67.1</v>
      </c>
      <c r="AA633" s="28"/>
      <c r="AB633" s="28" t="s">
        <v>5844</v>
      </c>
      <c r="AC633" s="31">
        <f>VLOOKUP(T633,[1]PWK!D$5:L$840,9,0)</f>
        <v>68</v>
      </c>
      <c r="AD633" s="32">
        <f t="shared" si="40"/>
        <v>0.900000000000006</v>
      </c>
    </row>
    <row r="634" spans="1:30">
      <c r="A634" s="13">
        <v>630</v>
      </c>
      <c r="B634" s="13" t="s">
        <v>3849</v>
      </c>
      <c r="C634" s="14" t="s">
        <v>3850</v>
      </c>
      <c r="D634" s="15" t="s">
        <v>6741</v>
      </c>
      <c r="E634" s="13">
        <v>46.5</v>
      </c>
      <c r="F634" s="16" t="s">
        <v>9201</v>
      </c>
      <c r="G634" s="11"/>
      <c r="H634" s="2">
        <v>61.2</v>
      </c>
      <c r="I634" s="2">
        <f t="shared" si="37"/>
        <v>14.7</v>
      </c>
      <c r="J634" s="1" t="b">
        <f t="shared" si="38"/>
        <v>0</v>
      </c>
      <c r="K634" s="1" t="b">
        <f t="shared" si="39"/>
        <v>1</v>
      </c>
      <c r="S634" s="13">
        <v>630</v>
      </c>
      <c r="T634" s="13" t="s">
        <v>3565</v>
      </c>
      <c r="U634" s="14" t="s">
        <v>3566</v>
      </c>
      <c r="V634" s="14" t="s">
        <v>129</v>
      </c>
      <c r="W634" s="14" t="s">
        <v>57</v>
      </c>
      <c r="X634" s="14" t="s">
        <v>38</v>
      </c>
      <c r="Y634" s="14" t="s">
        <v>6613</v>
      </c>
      <c r="Z634" s="13">
        <v>67.4</v>
      </c>
      <c r="AA634" s="28"/>
      <c r="AB634" s="28" t="s">
        <v>5844</v>
      </c>
      <c r="AC634" s="31">
        <f>VLOOKUP(T634,[1]PWK!D$5:L$840,9,0)</f>
        <v>67.4</v>
      </c>
      <c r="AD634" s="32">
        <f t="shared" si="40"/>
        <v>0</v>
      </c>
    </row>
    <row r="635" spans="1:30">
      <c r="A635" s="13">
        <v>631</v>
      </c>
      <c r="B635" s="13" t="s">
        <v>3843</v>
      </c>
      <c r="C635" s="14" t="s">
        <v>3844</v>
      </c>
      <c r="D635" s="15" t="s">
        <v>6693</v>
      </c>
      <c r="E635" s="13">
        <v>64.8</v>
      </c>
      <c r="F635" s="16" t="s">
        <v>9201</v>
      </c>
      <c r="G635" s="11"/>
      <c r="H635" s="2">
        <v>62</v>
      </c>
      <c r="I635" s="2">
        <f t="shared" si="37"/>
        <v>-2.8</v>
      </c>
      <c r="J635" s="1" t="b">
        <f t="shared" si="38"/>
        <v>1</v>
      </c>
      <c r="K635" s="1" t="b">
        <f t="shared" si="39"/>
        <v>0</v>
      </c>
      <c r="S635" s="13">
        <v>631</v>
      </c>
      <c r="T635" s="13" t="s">
        <v>84</v>
      </c>
      <c r="U635" s="14" t="s">
        <v>85</v>
      </c>
      <c r="V635" s="14" t="s">
        <v>87</v>
      </c>
      <c r="W635" s="14" t="s">
        <v>57</v>
      </c>
      <c r="X635" s="14" t="s">
        <v>38</v>
      </c>
      <c r="Y635" s="14" t="s">
        <v>6615</v>
      </c>
      <c r="Z635" s="13">
        <v>69.7</v>
      </c>
      <c r="AA635" s="28"/>
      <c r="AB635" s="28" t="s">
        <v>5844</v>
      </c>
      <c r="AC635" s="31">
        <f>VLOOKUP(T635,[1]PWK!D$5:L$840,9,0)</f>
        <v>69.6</v>
      </c>
      <c r="AD635" s="32">
        <f t="shared" si="40"/>
        <v>-0.100000000000009</v>
      </c>
    </row>
    <row r="636" spans="1:30">
      <c r="A636" s="13">
        <v>632</v>
      </c>
      <c r="B636" s="13" t="s">
        <v>3855</v>
      </c>
      <c r="C636" s="14" t="s">
        <v>3856</v>
      </c>
      <c r="D636" s="15" t="s">
        <v>6659</v>
      </c>
      <c r="E636" s="13">
        <v>66</v>
      </c>
      <c r="F636" s="16" t="s">
        <v>9201</v>
      </c>
      <c r="G636" s="11"/>
      <c r="H636" s="2">
        <v>66.1</v>
      </c>
      <c r="I636" s="2">
        <f t="shared" si="37"/>
        <v>0.0999999999999943</v>
      </c>
      <c r="J636" s="1" t="b">
        <f t="shared" si="38"/>
        <v>1</v>
      </c>
      <c r="K636" s="1" t="b">
        <f t="shared" si="39"/>
        <v>1</v>
      </c>
      <c r="S636" s="13">
        <v>632</v>
      </c>
      <c r="T636" s="13" t="s">
        <v>5799</v>
      </c>
      <c r="U636" s="14" t="s">
        <v>87</v>
      </c>
      <c r="V636" s="14" t="s">
        <v>87</v>
      </c>
      <c r="W636" s="14" t="s">
        <v>57</v>
      </c>
      <c r="X636" s="14" t="s">
        <v>38</v>
      </c>
      <c r="Y636" s="14" t="s">
        <v>6616</v>
      </c>
      <c r="Z636" s="13">
        <v>68.4</v>
      </c>
      <c r="AA636" s="28"/>
      <c r="AB636" s="28" t="s">
        <v>5844</v>
      </c>
      <c r="AC636" s="31">
        <f>VLOOKUP(T636,[1]PWK!D$5:L$840,9,0)</f>
        <v>68.4</v>
      </c>
      <c r="AD636" s="32">
        <f t="shared" si="40"/>
        <v>0</v>
      </c>
    </row>
    <row r="637" spans="1:30">
      <c r="A637" s="13">
        <v>633</v>
      </c>
      <c r="B637" s="13" t="s">
        <v>3837</v>
      </c>
      <c r="C637" s="14" t="s">
        <v>3838</v>
      </c>
      <c r="D637" s="15" t="s">
        <v>6517</v>
      </c>
      <c r="E637" s="13">
        <v>63.6</v>
      </c>
      <c r="F637" s="16" t="s">
        <v>9201</v>
      </c>
      <c r="G637" s="11"/>
      <c r="H637" s="2">
        <v>63.6</v>
      </c>
      <c r="I637" s="2">
        <f t="shared" si="37"/>
        <v>0</v>
      </c>
      <c r="J637" s="1" t="b">
        <f t="shared" si="38"/>
        <v>1</v>
      </c>
      <c r="K637" s="1" t="b">
        <f t="shared" si="39"/>
        <v>1</v>
      </c>
      <c r="S637" s="13">
        <v>633</v>
      </c>
      <c r="T637" s="13" t="s">
        <v>835</v>
      </c>
      <c r="U637" s="14" t="s">
        <v>836</v>
      </c>
      <c r="V637" s="14" t="s">
        <v>87</v>
      </c>
      <c r="W637" s="14" t="s">
        <v>57</v>
      </c>
      <c r="X637" s="14" t="s">
        <v>38</v>
      </c>
      <c r="Y637" s="14" t="s">
        <v>6611</v>
      </c>
      <c r="Z637" s="13">
        <v>69.5</v>
      </c>
      <c r="AA637" s="28"/>
      <c r="AB637" s="28" t="s">
        <v>5844</v>
      </c>
      <c r="AC637" s="31">
        <f>VLOOKUP(T637,[1]PWK!D$5:L$840,9,0)</f>
        <v>69.2</v>
      </c>
      <c r="AD637" s="32">
        <f t="shared" si="40"/>
        <v>-0.299999999999997</v>
      </c>
    </row>
    <row r="638" spans="1:30">
      <c r="A638" s="13">
        <v>634</v>
      </c>
      <c r="B638" s="13" t="s">
        <v>3861</v>
      </c>
      <c r="C638" s="14" t="s">
        <v>3862</v>
      </c>
      <c r="D638" s="15" t="s">
        <v>6846</v>
      </c>
      <c r="E638" s="13">
        <v>60.5</v>
      </c>
      <c r="F638" s="16" t="s">
        <v>9201</v>
      </c>
      <c r="G638" s="11"/>
      <c r="H638" s="2">
        <v>60.5</v>
      </c>
      <c r="I638" s="2">
        <f t="shared" si="37"/>
        <v>0</v>
      </c>
      <c r="J638" s="1" t="b">
        <f t="shared" si="38"/>
        <v>1</v>
      </c>
      <c r="K638" s="1" t="b">
        <f t="shared" si="39"/>
        <v>1</v>
      </c>
      <c r="S638" s="13">
        <v>634</v>
      </c>
      <c r="T638" s="13" t="s">
        <v>896</v>
      </c>
      <c r="U638" s="14" t="s">
        <v>897</v>
      </c>
      <c r="V638" s="14" t="s">
        <v>87</v>
      </c>
      <c r="W638" s="14" t="s">
        <v>57</v>
      </c>
      <c r="X638" s="14" t="s">
        <v>38</v>
      </c>
      <c r="Y638" s="14" t="s">
        <v>6617</v>
      </c>
      <c r="Z638" s="13">
        <v>67</v>
      </c>
      <c r="AA638" s="28"/>
      <c r="AB638" s="28" t="s">
        <v>5844</v>
      </c>
      <c r="AC638" s="31">
        <f>VLOOKUP(T638,[1]PWK!D$5:L$840,9,0)</f>
        <v>66.9</v>
      </c>
      <c r="AD638" s="32">
        <f t="shared" si="40"/>
        <v>-0.0999999999999943</v>
      </c>
    </row>
    <row r="639" spans="1:30">
      <c r="A639" s="13">
        <v>635</v>
      </c>
      <c r="B639" s="13" t="s">
        <v>3867</v>
      </c>
      <c r="C639" s="14" t="s">
        <v>3868</v>
      </c>
      <c r="D639" s="15" t="s">
        <v>6431</v>
      </c>
      <c r="E639" s="13">
        <v>12.2</v>
      </c>
      <c r="F639" s="16" t="s">
        <v>9201</v>
      </c>
      <c r="G639" s="11"/>
      <c r="H639" s="2">
        <v>12.2</v>
      </c>
      <c r="I639" s="2">
        <f t="shared" si="37"/>
        <v>0</v>
      </c>
      <c r="J639" s="1" t="b">
        <f t="shared" si="38"/>
        <v>1</v>
      </c>
      <c r="K639" s="1" t="b">
        <f t="shared" si="39"/>
        <v>1</v>
      </c>
      <c r="S639" s="13">
        <v>635</v>
      </c>
      <c r="T639" s="13" t="s">
        <v>1428</v>
      </c>
      <c r="U639" s="14" t="s">
        <v>1429</v>
      </c>
      <c r="V639" s="14" t="s">
        <v>87</v>
      </c>
      <c r="W639" s="14" t="s">
        <v>57</v>
      </c>
      <c r="X639" s="14" t="s">
        <v>38</v>
      </c>
      <c r="Y639" s="14" t="s">
        <v>6618</v>
      </c>
      <c r="Z639" s="13">
        <v>71.1</v>
      </c>
      <c r="AA639" s="28"/>
      <c r="AB639" s="28" t="s">
        <v>5844</v>
      </c>
      <c r="AC639" s="31">
        <f>VLOOKUP(T639,[1]PWK!D$5:L$840,9,0)</f>
        <v>70.8</v>
      </c>
      <c r="AD639" s="32">
        <f t="shared" si="40"/>
        <v>-0.299999999999997</v>
      </c>
    </row>
    <row r="640" spans="1:30">
      <c r="A640" s="13">
        <v>636</v>
      </c>
      <c r="B640" s="13" t="s">
        <v>3873</v>
      </c>
      <c r="C640" s="14" t="s">
        <v>3874</v>
      </c>
      <c r="D640" s="15" t="s">
        <v>6455</v>
      </c>
      <c r="E640" s="13">
        <v>25.9</v>
      </c>
      <c r="F640" s="16" t="s">
        <v>9201</v>
      </c>
      <c r="G640" s="11"/>
      <c r="H640" s="2">
        <v>25.9</v>
      </c>
      <c r="I640" s="2">
        <f t="shared" si="37"/>
        <v>0</v>
      </c>
      <c r="J640" s="1" t="b">
        <f t="shared" si="38"/>
        <v>1</v>
      </c>
      <c r="K640" s="1" t="b">
        <f t="shared" si="39"/>
        <v>1</v>
      </c>
      <c r="S640" s="13">
        <v>636</v>
      </c>
      <c r="T640" s="13" t="s">
        <v>4339</v>
      </c>
      <c r="U640" s="14" t="s">
        <v>4340</v>
      </c>
      <c r="V640" s="14" t="s">
        <v>87</v>
      </c>
      <c r="W640" s="14" t="s">
        <v>57</v>
      </c>
      <c r="X640" s="14" t="s">
        <v>38</v>
      </c>
      <c r="Y640" s="14" t="s">
        <v>6619</v>
      </c>
      <c r="Z640" s="13">
        <v>68</v>
      </c>
      <c r="AA640" s="28"/>
      <c r="AB640" s="28" t="s">
        <v>5844</v>
      </c>
      <c r="AC640" s="31">
        <f>VLOOKUP(T640,[1]PWK!D$5:L$840,9,0)</f>
        <v>67.9</v>
      </c>
      <c r="AD640" s="32">
        <f t="shared" si="40"/>
        <v>-0.0999999999999943</v>
      </c>
    </row>
    <row r="641" spans="1:30">
      <c r="A641" s="13">
        <v>637</v>
      </c>
      <c r="B641" s="13" t="s">
        <v>3880</v>
      </c>
      <c r="C641" s="14" t="s">
        <v>3881</v>
      </c>
      <c r="D641" s="15" t="s">
        <v>5991</v>
      </c>
      <c r="E641" s="13">
        <v>59.5</v>
      </c>
      <c r="F641" s="16" t="s">
        <v>9201</v>
      </c>
      <c r="G641" s="11"/>
      <c r="H641" s="2">
        <v>57.4</v>
      </c>
      <c r="I641" s="2">
        <f t="shared" si="37"/>
        <v>-2.1</v>
      </c>
      <c r="J641" s="1" t="b">
        <f t="shared" si="38"/>
        <v>1</v>
      </c>
      <c r="K641" s="1" t="b">
        <f t="shared" si="39"/>
        <v>0</v>
      </c>
      <c r="S641" s="13">
        <v>637</v>
      </c>
      <c r="T641" s="13" t="s">
        <v>429</v>
      </c>
      <c r="U641" s="14" t="s">
        <v>430</v>
      </c>
      <c r="V641" s="14" t="s">
        <v>6620</v>
      </c>
      <c r="W641" s="14" t="s">
        <v>57</v>
      </c>
      <c r="X641" s="14" t="s">
        <v>38</v>
      </c>
      <c r="Y641" s="14" t="s">
        <v>6621</v>
      </c>
      <c r="Z641" s="13">
        <v>68</v>
      </c>
      <c r="AA641" s="28"/>
      <c r="AB641" s="28" t="s">
        <v>5844</v>
      </c>
      <c r="AC641" s="31">
        <f>VLOOKUP(T641,[1]PWK!D$5:L$840,9,0)</f>
        <v>68</v>
      </c>
      <c r="AD641" s="32">
        <f t="shared" si="40"/>
        <v>0</v>
      </c>
    </row>
    <row r="642" spans="1:30">
      <c r="A642" s="13">
        <v>638</v>
      </c>
      <c r="B642" s="13" t="s">
        <v>3886</v>
      </c>
      <c r="C642" s="14" t="s">
        <v>3887</v>
      </c>
      <c r="D642" s="15" t="s">
        <v>5980</v>
      </c>
      <c r="E642" s="13">
        <v>61.7</v>
      </c>
      <c r="F642" s="16" t="s">
        <v>9201</v>
      </c>
      <c r="G642" s="11"/>
      <c r="H642" s="2">
        <v>61.5</v>
      </c>
      <c r="I642" s="2">
        <f t="shared" si="37"/>
        <v>-0.200000000000003</v>
      </c>
      <c r="J642" s="1" t="b">
        <f t="shared" si="38"/>
        <v>1</v>
      </c>
      <c r="K642" s="1" t="b">
        <f t="shared" si="39"/>
        <v>1</v>
      </c>
      <c r="S642" s="13">
        <v>638</v>
      </c>
      <c r="T642" s="13" t="s">
        <v>829</v>
      </c>
      <c r="U642" s="14" t="s">
        <v>830</v>
      </c>
      <c r="V642" s="14" t="s">
        <v>6620</v>
      </c>
      <c r="W642" s="14" t="s">
        <v>57</v>
      </c>
      <c r="X642" s="14" t="s">
        <v>38</v>
      </c>
      <c r="Y642" s="14" t="s">
        <v>6622</v>
      </c>
      <c r="Z642" s="13">
        <v>70.5</v>
      </c>
      <c r="AA642" s="28"/>
      <c r="AB642" s="28" t="s">
        <v>5844</v>
      </c>
      <c r="AC642" s="31">
        <f>VLOOKUP(T642,[1]PWK!D$5:L$840,9,0)</f>
        <v>70.5</v>
      </c>
      <c r="AD642" s="32">
        <f t="shared" si="40"/>
        <v>0</v>
      </c>
    </row>
    <row r="643" spans="1:30">
      <c r="A643" s="13">
        <v>639</v>
      </c>
      <c r="B643" s="13" t="s">
        <v>3893</v>
      </c>
      <c r="C643" s="14" t="s">
        <v>3894</v>
      </c>
      <c r="D643" s="15" t="s">
        <v>6024</v>
      </c>
      <c r="E643" s="13">
        <v>55.9</v>
      </c>
      <c r="F643" s="16" t="s">
        <v>9201</v>
      </c>
      <c r="G643" s="11"/>
      <c r="H643" s="2">
        <v>55.9</v>
      </c>
      <c r="I643" s="2">
        <f t="shared" si="37"/>
        <v>0</v>
      </c>
      <c r="J643" s="1" t="b">
        <f t="shared" si="38"/>
        <v>1</v>
      </c>
      <c r="K643" s="1" t="b">
        <f t="shared" si="39"/>
        <v>1</v>
      </c>
      <c r="S643" s="13">
        <v>639</v>
      </c>
      <c r="T643" s="13" t="s">
        <v>1755</v>
      </c>
      <c r="U643" s="14" t="s">
        <v>1756</v>
      </c>
      <c r="V643" s="14" t="s">
        <v>6620</v>
      </c>
      <c r="W643" s="14" t="s">
        <v>57</v>
      </c>
      <c r="X643" s="14" t="s">
        <v>38</v>
      </c>
      <c r="Y643" s="14" t="s">
        <v>6623</v>
      </c>
      <c r="Z643" s="13">
        <v>67.3</v>
      </c>
      <c r="AA643" s="28"/>
      <c r="AB643" s="28" t="s">
        <v>5844</v>
      </c>
      <c r="AC643" s="31">
        <f>VLOOKUP(T643,[1]PWK!D$5:L$840,9,0)</f>
        <v>67.3</v>
      </c>
      <c r="AD643" s="32">
        <f t="shared" si="40"/>
        <v>0</v>
      </c>
    </row>
    <row r="644" spans="1:30">
      <c r="A644" s="13">
        <v>640</v>
      </c>
      <c r="B644" s="13" t="s">
        <v>3916</v>
      </c>
      <c r="C644" s="14" t="s">
        <v>3917</v>
      </c>
      <c r="D644" s="15" t="s">
        <v>6420</v>
      </c>
      <c r="E644" s="13">
        <v>35.4</v>
      </c>
      <c r="F644" s="16" t="s">
        <v>9201</v>
      </c>
      <c r="G644" s="11"/>
      <c r="H644" s="2">
        <v>35.4</v>
      </c>
      <c r="I644" s="2">
        <f t="shared" si="37"/>
        <v>0</v>
      </c>
      <c r="J644" s="1" t="b">
        <f t="shared" si="38"/>
        <v>1</v>
      </c>
      <c r="K644" s="1" t="b">
        <f t="shared" si="39"/>
        <v>1</v>
      </c>
      <c r="S644" s="13">
        <v>640</v>
      </c>
      <c r="T644" s="13" t="s">
        <v>2024</v>
      </c>
      <c r="U644" s="14" t="s">
        <v>2026</v>
      </c>
      <c r="V644" s="14" t="s">
        <v>6620</v>
      </c>
      <c r="W644" s="14" t="s">
        <v>57</v>
      </c>
      <c r="X644" s="14" t="s">
        <v>38</v>
      </c>
      <c r="Y644" s="14" t="s">
        <v>6624</v>
      </c>
      <c r="Z644" s="13">
        <v>65.6</v>
      </c>
      <c r="AA644" s="28"/>
      <c r="AB644" s="28" t="s">
        <v>5844</v>
      </c>
      <c r="AC644" s="31">
        <f>VLOOKUP(T644,[1]PWK!D$5:L$840,9,0)</f>
        <v>65.6</v>
      </c>
      <c r="AD644" s="32">
        <f t="shared" ref="AD644:AD675" si="41">AC644-Z644</f>
        <v>0</v>
      </c>
    </row>
    <row r="645" spans="1:30">
      <c r="A645" s="13">
        <v>641</v>
      </c>
      <c r="B645" s="13" t="s">
        <v>3899</v>
      </c>
      <c r="C645" s="14" t="s">
        <v>3900</v>
      </c>
      <c r="D645" s="15" t="s">
        <v>6769</v>
      </c>
      <c r="E645" s="13">
        <v>59.7</v>
      </c>
      <c r="F645" s="16" t="s">
        <v>9201</v>
      </c>
      <c r="G645" s="11"/>
      <c r="H645" s="2">
        <v>59.7</v>
      </c>
      <c r="I645" s="2">
        <f t="shared" si="37"/>
        <v>0</v>
      </c>
      <c r="J645" s="1" t="b">
        <f t="shared" si="38"/>
        <v>1</v>
      </c>
      <c r="K645" s="1" t="b">
        <f t="shared" si="39"/>
        <v>1</v>
      </c>
      <c r="S645" s="13">
        <v>641</v>
      </c>
      <c r="T645" s="13" t="s">
        <v>2075</v>
      </c>
      <c r="U645" s="14" t="s">
        <v>2076</v>
      </c>
      <c r="V645" s="14" t="s">
        <v>6620</v>
      </c>
      <c r="W645" s="14" t="s">
        <v>57</v>
      </c>
      <c r="X645" s="14" t="s">
        <v>38</v>
      </c>
      <c r="Y645" s="14" t="s">
        <v>6625</v>
      </c>
      <c r="Z645" s="13">
        <v>67.1</v>
      </c>
      <c r="AA645" s="28"/>
      <c r="AB645" s="28" t="s">
        <v>5844</v>
      </c>
      <c r="AC645" s="31">
        <f>VLOOKUP(T645,[1]PWK!D$5:L$840,9,0)</f>
        <v>68.5</v>
      </c>
      <c r="AD645" s="32">
        <f t="shared" si="41"/>
        <v>1.40000000000001</v>
      </c>
    </row>
    <row r="646" spans="1:30">
      <c r="A646" s="13">
        <v>642</v>
      </c>
      <c r="B646" s="13" t="s">
        <v>3923</v>
      </c>
      <c r="C646" s="14" t="s">
        <v>3924</v>
      </c>
      <c r="D646" s="15" t="s">
        <v>6311</v>
      </c>
      <c r="E646" s="13">
        <v>34.6</v>
      </c>
      <c r="F646" s="16" t="s">
        <v>9201</v>
      </c>
      <c r="G646" s="11"/>
      <c r="H646" s="2">
        <v>34.6</v>
      </c>
      <c r="I646" s="2">
        <f t="shared" ref="I646:I709" si="42">H646-E646</f>
        <v>0</v>
      </c>
      <c r="J646" s="1" t="b">
        <f t="shared" ref="J646:J709" si="43">IF(I646&lt;0.5,TRUE,FALSE)</f>
        <v>1</v>
      </c>
      <c r="K646" s="1" t="b">
        <f t="shared" ref="K646:K709" si="44">IF(I646&gt;-0.5,TRUE,FALSE)</f>
        <v>1</v>
      </c>
      <c r="S646" s="13">
        <v>642</v>
      </c>
      <c r="T646" s="13" t="s">
        <v>2332</v>
      </c>
      <c r="U646" s="14" t="s">
        <v>2333</v>
      </c>
      <c r="V646" s="14" t="s">
        <v>6620</v>
      </c>
      <c r="W646" s="14" t="s">
        <v>57</v>
      </c>
      <c r="X646" s="14" t="s">
        <v>38</v>
      </c>
      <c r="Y646" s="14" t="s">
        <v>6626</v>
      </c>
      <c r="Z646" s="13">
        <v>67.6</v>
      </c>
      <c r="AA646" s="28"/>
      <c r="AB646" s="28" t="s">
        <v>5844</v>
      </c>
      <c r="AC646" s="31">
        <f>VLOOKUP(T646,[1]PWK!D$5:L$840,9,0)</f>
        <v>69</v>
      </c>
      <c r="AD646" s="32">
        <f t="shared" si="41"/>
        <v>1.40000000000001</v>
      </c>
    </row>
    <row r="647" spans="1:30">
      <c r="A647" s="13">
        <v>643</v>
      </c>
      <c r="B647" s="13" t="s">
        <v>3905</v>
      </c>
      <c r="C647" s="14" t="s">
        <v>3906</v>
      </c>
      <c r="D647" s="15" t="s">
        <v>5863</v>
      </c>
      <c r="E647" s="13">
        <v>58.3</v>
      </c>
      <c r="F647" s="16" t="s">
        <v>9201</v>
      </c>
      <c r="G647" s="11"/>
      <c r="H647" s="2">
        <v>56</v>
      </c>
      <c r="I647" s="2">
        <f t="shared" si="42"/>
        <v>-2.3</v>
      </c>
      <c r="J647" s="1" t="b">
        <f t="shared" si="43"/>
        <v>1</v>
      </c>
      <c r="K647" s="1" t="b">
        <f t="shared" si="44"/>
        <v>0</v>
      </c>
      <c r="S647" s="13">
        <v>643</v>
      </c>
      <c r="T647" s="13" t="s">
        <v>2476</v>
      </c>
      <c r="U647" s="14" t="s">
        <v>2477</v>
      </c>
      <c r="V647" s="14" t="s">
        <v>6620</v>
      </c>
      <c r="W647" s="14" t="s">
        <v>57</v>
      </c>
      <c r="X647" s="14" t="s">
        <v>38</v>
      </c>
      <c r="Y647" s="14" t="s">
        <v>6627</v>
      </c>
      <c r="Z647" s="13">
        <v>70</v>
      </c>
      <c r="AA647" s="28"/>
      <c r="AB647" s="28" t="s">
        <v>5844</v>
      </c>
      <c r="AC647" s="31">
        <f>VLOOKUP(T647,[1]PWK!D$5:L$840,9,0)</f>
        <v>70</v>
      </c>
      <c r="AD647" s="32">
        <f t="shared" si="41"/>
        <v>0</v>
      </c>
    </row>
    <row r="648" spans="1:30">
      <c r="A648" s="13">
        <v>644</v>
      </c>
      <c r="B648" s="13" t="s">
        <v>3911</v>
      </c>
      <c r="C648" s="14" t="s">
        <v>1602</v>
      </c>
      <c r="D648" s="15" t="s">
        <v>6562</v>
      </c>
      <c r="E648" s="13">
        <v>69.3</v>
      </c>
      <c r="F648" s="16" t="s">
        <v>9201</v>
      </c>
      <c r="G648" s="11"/>
      <c r="H648" s="2">
        <v>53.2</v>
      </c>
      <c r="I648" s="2">
        <f t="shared" si="42"/>
        <v>-16.1</v>
      </c>
      <c r="J648" s="1" t="b">
        <f t="shared" si="43"/>
        <v>1</v>
      </c>
      <c r="K648" s="1" t="b">
        <f t="shared" si="44"/>
        <v>0</v>
      </c>
      <c r="S648" s="13">
        <v>644</v>
      </c>
      <c r="T648" s="13" t="s">
        <v>3540</v>
      </c>
      <c r="U648" s="14" t="s">
        <v>3541</v>
      </c>
      <c r="V648" s="14" t="s">
        <v>6620</v>
      </c>
      <c r="W648" s="14" t="s">
        <v>57</v>
      </c>
      <c r="X648" s="14" t="s">
        <v>38</v>
      </c>
      <c r="Y648" s="14" t="s">
        <v>6628</v>
      </c>
      <c r="Z648" s="13">
        <v>68.7</v>
      </c>
      <c r="AA648" s="28"/>
      <c r="AB648" s="28" t="s">
        <v>5844</v>
      </c>
      <c r="AC648" s="31">
        <f>VLOOKUP(T648,[1]PWK!D$5:L$840,9,0)</f>
        <v>68.7</v>
      </c>
      <c r="AD648" s="32">
        <f t="shared" si="41"/>
        <v>0</v>
      </c>
    </row>
    <row r="649" spans="1:30">
      <c r="A649" s="13">
        <v>645</v>
      </c>
      <c r="B649" s="13" t="s">
        <v>3965</v>
      </c>
      <c r="C649" s="14" t="s">
        <v>3966</v>
      </c>
      <c r="D649" s="15" t="s">
        <v>5992</v>
      </c>
      <c r="E649" s="13">
        <v>59.7</v>
      </c>
      <c r="F649" s="16" t="s">
        <v>9201</v>
      </c>
      <c r="G649" s="11"/>
      <c r="H649" s="2">
        <v>59.7</v>
      </c>
      <c r="I649" s="2">
        <f t="shared" si="42"/>
        <v>0</v>
      </c>
      <c r="J649" s="1" t="b">
        <f t="shared" si="43"/>
        <v>1</v>
      </c>
      <c r="K649" s="1" t="b">
        <f t="shared" si="44"/>
        <v>1</v>
      </c>
      <c r="S649" s="13">
        <v>645</v>
      </c>
      <c r="T649" s="13" t="s">
        <v>3704</v>
      </c>
      <c r="U649" s="14" t="s">
        <v>3705</v>
      </c>
      <c r="V649" s="14" t="s">
        <v>6620</v>
      </c>
      <c r="W649" s="14" t="s">
        <v>57</v>
      </c>
      <c r="X649" s="14" t="s">
        <v>38</v>
      </c>
      <c r="Y649" s="14" t="s">
        <v>6629</v>
      </c>
      <c r="Z649" s="13">
        <v>67.1</v>
      </c>
      <c r="AA649" s="28"/>
      <c r="AB649" s="28" t="s">
        <v>5844</v>
      </c>
      <c r="AC649" s="31">
        <f>VLOOKUP(T649,[1]PWK!D$5:L$840,9,0)</f>
        <v>68.4</v>
      </c>
      <c r="AD649" s="32">
        <f t="shared" si="41"/>
        <v>1.30000000000001</v>
      </c>
    </row>
    <row r="650" spans="1:30">
      <c r="A650" s="13">
        <v>646</v>
      </c>
      <c r="B650" s="13" t="s">
        <v>3959</v>
      </c>
      <c r="C650" s="14" t="s">
        <v>3960</v>
      </c>
      <c r="D650" s="15" t="s">
        <v>6211</v>
      </c>
      <c r="E650" s="13">
        <v>8.2</v>
      </c>
      <c r="F650" s="16" t="s">
        <v>9201</v>
      </c>
      <c r="G650" s="11"/>
      <c r="H650" s="2">
        <v>8.2</v>
      </c>
      <c r="I650" s="2">
        <f t="shared" si="42"/>
        <v>0</v>
      </c>
      <c r="J650" s="1" t="b">
        <f t="shared" si="43"/>
        <v>1</v>
      </c>
      <c r="K650" s="1" t="b">
        <f t="shared" si="44"/>
        <v>1</v>
      </c>
      <c r="S650" s="13">
        <v>646</v>
      </c>
      <c r="T650" s="13" t="s">
        <v>4256</v>
      </c>
      <c r="U650" s="14" t="s">
        <v>4257</v>
      </c>
      <c r="V650" s="14" t="s">
        <v>6620</v>
      </c>
      <c r="W650" s="14" t="s">
        <v>57</v>
      </c>
      <c r="X650" s="14" t="s">
        <v>38</v>
      </c>
      <c r="Y650" s="14" t="s">
        <v>6630</v>
      </c>
      <c r="Z650" s="13">
        <v>67.2</v>
      </c>
      <c r="AA650" s="28"/>
      <c r="AB650" s="28" t="s">
        <v>5844</v>
      </c>
      <c r="AC650" s="31">
        <f>VLOOKUP(T650,[1]PWK!D$5:L$840,9,0)</f>
        <v>68.6</v>
      </c>
      <c r="AD650" s="32">
        <f t="shared" si="41"/>
        <v>1.39999999999999</v>
      </c>
    </row>
    <row r="651" spans="1:30">
      <c r="A651" s="13">
        <v>647</v>
      </c>
      <c r="B651" s="13" t="s">
        <v>3947</v>
      </c>
      <c r="C651" s="14" t="s">
        <v>3948</v>
      </c>
      <c r="D651" s="15" t="s">
        <v>6204</v>
      </c>
      <c r="E651" s="13">
        <v>10.3</v>
      </c>
      <c r="F651" s="16" t="s">
        <v>9201</v>
      </c>
      <c r="G651" s="11"/>
      <c r="H651" s="2">
        <v>10.3</v>
      </c>
      <c r="I651" s="2">
        <f t="shared" si="42"/>
        <v>0</v>
      </c>
      <c r="J651" s="1" t="b">
        <f t="shared" si="43"/>
        <v>1</v>
      </c>
      <c r="K651" s="1" t="b">
        <f t="shared" si="44"/>
        <v>1</v>
      </c>
      <c r="S651" s="13">
        <v>647</v>
      </c>
      <c r="T651" s="13" t="s">
        <v>4705</v>
      </c>
      <c r="U651" s="14" t="s">
        <v>4706</v>
      </c>
      <c r="V651" s="14" t="s">
        <v>6620</v>
      </c>
      <c r="W651" s="14" t="s">
        <v>57</v>
      </c>
      <c r="X651" s="14" t="s">
        <v>38</v>
      </c>
      <c r="Y651" s="14" t="s">
        <v>6631</v>
      </c>
      <c r="Z651" s="13">
        <v>69.1</v>
      </c>
      <c r="AA651" s="28"/>
      <c r="AB651" s="28" t="s">
        <v>5844</v>
      </c>
      <c r="AC651" s="31">
        <f>VLOOKUP(T651,[1]PWK!D$5:L$840,9,0)</f>
        <v>69.1</v>
      </c>
      <c r="AD651" s="32">
        <f t="shared" si="41"/>
        <v>0</v>
      </c>
    </row>
    <row r="652" spans="1:30">
      <c r="A652" s="13">
        <v>648</v>
      </c>
      <c r="B652" s="13" t="s">
        <v>3929</v>
      </c>
      <c r="C652" s="14" t="s">
        <v>3930</v>
      </c>
      <c r="D652" s="15" t="s">
        <v>5864</v>
      </c>
      <c r="E652" s="13">
        <v>57.3</v>
      </c>
      <c r="F652" s="16" t="s">
        <v>9201</v>
      </c>
      <c r="G652" s="11"/>
      <c r="H652" s="2">
        <v>55</v>
      </c>
      <c r="I652" s="2">
        <f t="shared" si="42"/>
        <v>-2.3</v>
      </c>
      <c r="J652" s="1" t="b">
        <f t="shared" si="43"/>
        <v>1</v>
      </c>
      <c r="K652" s="1" t="b">
        <f t="shared" si="44"/>
        <v>0</v>
      </c>
      <c r="S652" s="13">
        <v>648</v>
      </c>
      <c r="T652" s="13" t="s">
        <v>4871</v>
      </c>
      <c r="U652" s="14" t="s">
        <v>4872</v>
      </c>
      <c r="V652" s="14" t="s">
        <v>6620</v>
      </c>
      <c r="W652" s="14" t="s">
        <v>57</v>
      </c>
      <c r="X652" s="14" t="s">
        <v>38</v>
      </c>
      <c r="Y652" s="14" t="s">
        <v>6632</v>
      </c>
      <c r="Z652" s="13">
        <v>69.6</v>
      </c>
      <c r="AA652" s="28"/>
      <c r="AB652" s="28" t="s">
        <v>5844</v>
      </c>
      <c r="AC652" s="31">
        <f>VLOOKUP(T652,[1]PWK!D$5:L$840,9,0)</f>
        <v>69.6</v>
      </c>
      <c r="AD652" s="32">
        <f t="shared" si="41"/>
        <v>0</v>
      </c>
    </row>
    <row r="653" spans="1:30">
      <c r="A653" s="13">
        <v>649</v>
      </c>
      <c r="B653" s="13" t="s">
        <v>3971</v>
      </c>
      <c r="C653" s="14" t="s">
        <v>3972</v>
      </c>
      <c r="D653" s="15" t="s">
        <v>6822</v>
      </c>
      <c r="E653" s="13">
        <v>65.8</v>
      </c>
      <c r="F653" s="16" t="s">
        <v>9201</v>
      </c>
      <c r="G653" s="11"/>
      <c r="H653" s="2">
        <v>62.2</v>
      </c>
      <c r="I653" s="2">
        <f t="shared" si="42"/>
        <v>-3.59999999999999</v>
      </c>
      <c r="J653" s="1" t="b">
        <f t="shared" si="43"/>
        <v>1</v>
      </c>
      <c r="K653" s="1" t="b">
        <f t="shared" si="44"/>
        <v>0</v>
      </c>
      <c r="S653" s="13">
        <v>649</v>
      </c>
      <c r="T653" s="13" t="s">
        <v>53</v>
      </c>
      <c r="U653" s="14" t="s">
        <v>54</v>
      </c>
      <c r="V653" s="14" t="s">
        <v>56</v>
      </c>
      <c r="W653" s="14" t="s">
        <v>57</v>
      </c>
      <c r="X653" s="14" t="s">
        <v>38</v>
      </c>
      <c r="Y653" s="14" t="s">
        <v>6633</v>
      </c>
      <c r="Z653" s="13">
        <v>69.8</v>
      </c>
      <c r="AA653" s="28"/>
      <c r="AB653" s="28" t="s">
        <v>5844</v>
      </c>
      <c r="AC653" s="31">
        <f>VLOOKUP(T653,[1]PWK!D$5:L$840,9,0)</f>
        <v>69.8</v>
      </c>
      <c r="AD653" s="32">
        <f t="shared" si="41"/>
        <v>0</v>
      </c>
    </row>
    <row r="654" spans="1:30">
      <c r="A654" s="13">
        <v>650</v>
      </c>
      <c r="B654" s="13" t="s">
        <v>3935</v>
      </c>
      <c r="C654" s="14" t="s">
        <v>3936</v>
      </c>
      <c r="D654" s="15" t="s">
        <v>6580</v>
      </c>
      <c r="E654" s="13">
        <v>45.6</v>
      </c>
      <c r="F654" s="16" t="s">
        <v>9201</v>
      </c>
      <c r="G654" s="11"/>
      <c r="H654" s="2">
        <v>45.6</v>
      </c>
      <c r="I654" s="2">
        <f t="shared" si="42"/>
        <v>0</v>
      </c>
      <c r="J654" s="1" t="b">
        <f t="shared" si="43"/>
        <v>1</v>
      </c>
      <c r="K654" s="1" t="b">
        <f t="shared" si="44"/>
        <v>1</v>
      </c>
      <c r="S654" s="13">
        <v>650</v>
      </c>
      <c r="T654" s="13" t="s">
        <v>132</v>
      </c>
      <c r="U654" s="14" t="s">
        <v>133</v>
      </c>
      <c r="V654" s="14" t="s">
        <v>56</v>
      </c>
      <c r="W654" s="14" t="s">
        <v>57</v>
      </c>
      <c r="X654" s="14" t="s">
        <v>38</v>
      </c>
      <c r="Y654" s="14" t="s">
        <v>6634</v>
      </c>
      <c r="Z654" s="13">
        <v>68.9</v>
      </c>
      <c r="AA654" s="28"/>
      <c r="AB654" s="28" t="s">
        <v>5844</v>
      </c>
      <c r="AC654" s="31">
        <f>VLOOKUP(T654,[1]PWK!D$5:L$840,9,0)</f>
        <v>68.8</v>
      </c>
      <c r="AD654" s="32">
        <f t="shared" si="41"/>
        <v>-0.100000000000009</v>
      </c>
    </row>
    <row r="655" spans="1:30">
      <c r="A655" s="13">
        <v>651</v>
      </c>
      <c r="B655" s="13" t="s">
        <v>3953</v>
      </c>
      <c r="C655" s="14" t="s">
        <v>3954</v>
      </c>
      <c r="D655" s="15" t="s">
        <v>6395</v>
      </c>
      <c r="E655" s="13">
        <v>42.8</v>
      </c>
      <c r="F655" s="16" t="s">
        <v>9201</v>
      </c>
      <c r="G655" s="11"/>
      <c r="H655" s="2">
        <v>42.8</v>
      </c>
      <c r="I655" s="2">
        <f t="shared" si="42"/>
        <v>0</v>
      </c>
      <c r="J655" s="1" t="b">
        <f t="shared" si="43"/>
        <v>1</v>
      </c>
      <c r="K655" s="1" t="b">
        <f t="shared" si="44"/>
        <v>1</v>
      </c>
      <c r="S655" s="13">
        <v>651</v>
      </c>
      <c r="T655" s="13" t="s">
        <v>161</v>
      </c>
      <c r="U655" s="14" t="s">
        <v>163</v>
      </c>
      <c r="V655" s="14" t="s">
        <v>56</v>
      </c>
      <c r="W655" s="14" t="s">
        <v>57</v>
      </c>
      <c r="X655" s="14" t="s">
        <v>38</v>
      </c>
      <c r="Y655" s="14" t="s">
        <v>6635</v>
      </c>
      <c r="Z655" s="13">
        <v>69.3</v>
      </c>
      <c r="AA655" s="28"/>
      <c r="AB655" s="28" t="s">
        <v>5844</v>
      </c>
      <c r="AC655" s="31">
        <f>VLOOKUP(T655,[1]PWK!D$5:L$840,9,0)</f>
        <v>68.6</v>
      </c>
      <c r="AD655" s="32">
        <f t="shared" si="41"/>
        <v>-0.700000000000003</v>
      </c>
    </row>
    <row r="656" spans="1:30">
      <c r="A656" s="13">
        <v>652</v>
      </c>
      <c r="B656" s="13" t="s">
        <v>3941</v>
      </c>
      <c r="C656" s="14" t="s">
        <v>3942</v>
      </c>
      <c r="D656" s="15" t="s">
        <v>6088</v>
      </c>
      <c r="E656" s="13">
        <v>9.4</v>
      </c>
      <c r="F656" s="16" t="s">
        <v>9201</v>
      </c>
      <c r="G656" s="11"/>
      <c r="H656" s="2">
        <v>9.4</v>
      </c>
      <c r="I656" s="2">
        <f t="shared" si="42"/>
        <v>0</v>
      </c>
      <c r="J656" s="1" t="b">
        <f t="shared" si="43"/>
        <v>1</v>
      </c>
      <c r="K656" s="1" t="b">
        <f t="shared" si="44"/>
        <v>1</v>
      </c>
      <c r="S656" s="13">
        <v>652</v>
      </c>
      <c r="T656" s="13" t="s">
        <v>629</v>
      </c>
      <c r="U656" s="14" t="s">
        <v>630</v>
      </c>
      <c r="V656" s="14" t="s">
        <v>56</v>
      </c>
      <c r="W656" s="14" t="s">
        <v>57</v>
      </c>
      <c r="X656" s="14" t="s">
        <v>38</v>
      </c>
      <c r="Y656" s="14" t="s">
        <v>6636</v>
      </c>
      <c r="Z656" s="13">
        <v>67.8</v>
      </c>
      <c r="AA656" s="28"/>
      <c r="AB656" s="28" t="s">
        <v>5844</v>
      </c>
      <c r="AC656" s="31">
        <f>VLOOKUP(T656,[1]PWK!D$5:L$840,9,0)</f>
        <v>67</v>
      </c>
      <c r="AD656" s="32">
        <f t="shared" si="41"/>
        <v>-0.799999999999997</v>
      </c>
    </row>
    <row r="657" spans="1:30">
      <c r="A657" s="13">
        <v>653</v>
      </c>
      <c r="B657" s="13" t="s">
        <v>3977</v>
      </c>
      <c r="C657" s="14" t="s">
        <v>3978</v>
      </c>
      <c r="D657" s="15" t="s">
        <v>6577</v>
      </c>
      <c r="E657" s="13">
        <v>47.2</v>
      </c>
      <c r="F657" s="16" t="s">
        <v>9201</v>
      </c>
      <c r="G657" s="11"/>
      <c r="H657" s="2">
        <v>47.2</v>
      </c>
      <c r="I657" s="2">
        <f t="shared" si="42"/>
        <v>0</v>
      </c>
      <c r="J657" s="1" t="b">
        <f t="shared" si="43"/>
        <v>1</v>
      </c>
      <c r="K657" s="1" t="b">
        <f t="shared" si="44"/>
        <v>1</v>
      </c>
      <c r="S657" s="13">
        <v>653</v>
      </c>
      <c r="T657" s="13" t="s">
        <v>748</v>
      </c>
      <c r="U657" s="14" t="s">
        <v>750</v>
      </c>
      <c r="V657" s="14" t="s">
        <v>56</v>
      </c>
      <c r="W657" s="14" t="s">
        <v>57</v>
      </c>
      <c r="X657" s="14" t="s">
        <v>38</v>
      </c>
      <c r="Y657" s="14" t="s">
        <v>6637</v>
      </c>
      <c r="Z657" s="13">
        <v>66.7</v>
      </c>
      <c r="AA657" s="28"/>
      <c r="AB657" s="28" t="s">
        <v>5844</v>
      </c>
      <c r="AC657" s="31">
        <f>VLOOKUP(T657,[1]PWK!D$5:L$840,9,0)</f>
        <v>66.6</v>
      </c>
      <c r="AD657" s="32">
        <f t="shared" si="41"/>
        <v>-0.100000000000009</v>
      </c>
    </row>
    <row r="658" spans="1:30">
      <c r="A658" s="13">
        <v>654</v>
      </c>
      <c r="B658" s="13" t="s">
        <v>3983</v>
      </c>
      <c r="C658" s="14" t="s">
        <v>3984</v>
      </c>
      <c r="D658" s="15" t="s">
        <v>6127</v>
      </c>
      <c r="E658" s="13">
        <v>29.2</v>
      </c>
      <c r="F658" s="16" t="s">
        <v>9201</v>
      </c>
      <c r="G658" s="11"/>
      <c r="H658" s="2">
        <v>29.2</v>
      </c>
      <c r="I658" s="2">
        <f t="shared" si="42"/>
        <v>0</v>
      </c>
      <c r="J658" s="1" t="b">
        <f t="shared" si="43"/>
        <v>1</v>
      </c>
      <c r="K658" s="1" t="b">
        <f t="shared" si="44"/>
        <v>1</v>
      </c>
      <c r="S658" s="13">
        <v>654</v>
      </c>
      <c r="T658" s="13" t="s">
        <v>1802</v>
      </c>
      <c r="U658" s="14" t="s">
        <v>1803</v>
      </c>
      <c r="V658" s="14" t="s">
        <v>56</v>
      </c>
      <c r="W658" s="14" t="s">
        <v>57</v>
      </c>
      <c r="X658" s="14" t="s">
        <v>38</v>
      </c>
      <c r="Y658" s="14" t="s">
        <v>6638</v>
      </c>
      <c r="Z658" s="13">
        <v>67.8</v>
      </c>
      <c r="AA658" s="28"/>
      <c r="AB658" s="28" t="s">
        <v>5844</v>
      </c>
      <c r="AC658" s="31">
        <f>VLOOKUP(T658,[1]PWK!D$5:L$840,9,0)</f>
        <v>67.8</v>
      </c>
      <c r="AD658" s="32">
        <f t="shared" si="41"/>
        <v>0</v>
      </c>
    </row>
    <row r="659" spans="1:30">
      <c r="A659" s="13">
        <v>655</v>
      </c>
      <c r="B659" s="13" t="s">
        <v>3989</v>
      </c>
      <c r="C659" s="14" t="s">
        <v>3990</v>
      </c>
      <c r="D659" s="15" t="s">
        <v>6757</v>
      </c>
      <c r="E659" s="13">
        <v>60.9</v>
      </c>
      <c r="F659" s="16" t="s">
        <v>9201</v>
      </c>
      <c r="G659" s="11"/>
      <c r="H659" s="2">
        <v>60.9</v>
      </c>
      <c r="I659" s="2">
        <f t="shared" si="42"/>
        <v>0</v>
      </c>
      <c r="J659" s="1" t="b">
        <f t="shared" si="43"/>
        <v>1</v>
      </c>
      <c r="K659" s="1" t="b">
        <f t="shared" si="44"/>
        <v>1</v>
      </c>
      <c r="S659" s="13">
        <v>655</v>
      </c>
      <c r="T659" s="13" t="s">
        <v>4175</v>
      </c>
      <c r="U659" s="14" t="s">
        <v>4176</v>
      </c>
      <c r="V659" s="14" t="s">
        <v>56</v>
      </c>
      <c r="W659" s="14" t="s">
        <v>57</v>
      </c>
      <c r="X659" s="14" t="s">
        <v>38</v>
      </c>
      <c r="Y659" s="14" t="s">
        <v>6639</v>
      </c>
      <c r="Z659" s="13">
        <v>69.1</v>
      </c>
      <c r="AA659" s="28"/>
      <c r="AB659" s="28" t="s">
        <v>5844</v>
      </c>
      <c r="AC659" s="31">
        <f>VLOOKUP(T659,[1]PWK!D$5:L$840,9,0)</f>
        <v>68.5</v>
      </c>
      <c r="AD659" s="32">
        <f t="shared" si="41"/>
        <v>-0.599999999999994</v>
      </c>
    </row>
    <row r="660" spans="1:30">
      <c r="A660" s="13">
        <v>656</v>
      </c>
      <c r="B660" s="13" t="s">
        <v>5819</v>
      </c>
      <c r="C660" s="14" t="s">
        <v>5820</v>
      </c>
      <c r="D660" s="15" t="s">
        <v>6727</v>
      </c>
      <c r="E660" s="13">
        <v>63</v>
      </c>
      <c r="F660" s="16" t="s">
        <v>9201</v>
      </c>
      <c r="G660" s="11"/>
      <c r="H660" s="2">
        <v>63</v>
      </c>
      <c r="I660" s="2">
        <f t="shared" si="42"/>
        <v>0</v>
      </c>
      <c r="J660" s="1" t="b">
        <f t="shared" si="43"/>
        <v>1</v>
      </c>
      <c r="K660" s="1" t="b">
        <f t="shared" si="44"/>
        <v>1</v>
      </c>
      <c r="S660" s="13">
        <v>656</v>
      </c>
      <c r="T660" s="13" t="s">
        <v>295</v>
      </c>
      <c r="U660" s="14" t="s">
        <v>296</v>
      </c>
      <c r="V660" s="14" t="s">
        <v>298</v>
      </c>
      <c r="W660" s="14" t="s">
        <v>57</v>
      </c>
      <c r="X660" s="14" t="s">
        <v>38</v>
      </c>
      <c r="Y660" s="14" t="s">
        <v>6640</v>
      </c>
      <c r="Z660" s="13">
        <v>66.1</v>
      </c>
      <c r="AA660" s="28"/>
      <c r="AB660" s="28" t="s">
        <v>5844</v>
      </c>
      <c r="AC660" s="31">
        <f>VLOOKUP(T660,[1]PWK!D$5:L$840,9,0)</f>
        <v>66</v>
      </c>
      <c r="AD660" s="32">
        <f t="shared" si="41"/>
        <v>-0.0999999999999943</v>
      </c>
    </row>
    <row r="661" spans="1:30">
      <c r="A661" s="13">
        <v>657</v>
      </c>
      <c r="B661" s="13" t="s">
        <v>3996</v>
      </c>
      <c r="C661" s="14" t="s">
        <v>3997</v>
      </c>
      <c r="D661" s="15" t="s">
        <v>6823</v>
      </c>
      <c r="E661" s="13">
        <v>63.7</v>
      </c>
      <c r="F661" s="16" t="s">
        <v>9201</v>
      </c>
      <c r="G661" s="11"/>
      <c r="H661" s="2">
        <v>63.7</v>
      </c>
      <c r="I661" s="2">
        <f t="shared" si="42"/>
        <v>0</v>
      </c>
      <c r="J661" s="1" t="b">
        <f t="shared" si="43"/>
        <v>1</v>
      </c>
      <c r="K661" s="1" t="b">
        <f t="shared" si="44"/>
        <v>1</v>
      </c>
      <c r="S661" s="13">
        <v>657</v>
      </c>
      <c r="T661" s="13" t="s">
        <v>1104</v>
      </c>
      <c r="U661" s="14" t="s">
        <v>1105</v>
      </c>
      <c r="V661" s="14" t="s">
        <v>298</v>
      </c>
      <c r="W661" s="14" t="s">
        <v>57</v>
      </c>
      <c r="X661" s="14" t="s">
        <v>38</v>
      </c>
      <c r="Y661" s="14" t="s">
        <v>6641</v>
      </c>
      <c r="Z661" s="13">
        <v>67</v>
      </c>
      <c r="AA661" s="28"/>
      <c r="AB661" s="28" t="s">
        <v>5844</v>
      </c>
      <c r="AC661" s="31">
        <f>VLOOKUP(T661,[1]PWK!D$5:L$840,9,0)</f>
        <v>67</v>
      </c>
      <c r="AD661" s="32">
        <f t="shared" si="41"/>
        <v>0</v>
      </c>
    </row>
    <row r="662" spans="1:30">
      <c r="A662" s="13">
        <v>658</v>
      </c>
      <c r="B662" s="13" t="s">
        <v>4002</v>
      </c>
      <c r="C662" s="14" t="s">
        <v>4003</v>
      </c>
      <c r="D662" s="15" t="s">
        <v>6457</v>
      </c>
      <c r="E662" s="13">
        <v>15.8</v>
      </c>
      <c r="F662" s="16" t="s">
        <v>9201</v>
      </c>
      <c r="G662" s="11"/>
      <c r="H662" s="2">
        <v>15.8</v>
      </c>
      <c r="I662" s="2">
        <f t="shared" si="42"/>
        <v>0</v>
      </c>
      <c r="J662" s="1" t="b">
        <f t="shared" si="43"/>
        <v>1</v>
      </c>
      <c r="K662" s="1" t="b">
        <f t="shared" si="44"/>
        <v>1</v>
      </c>
      <c r="S662" s="13">
        <v>658</v>
      </c>
      <c r="T662" s="13" t="s">
        <v>5743</v>
      </c>
      <c r="U662" s="14" t="s">
        <v>5744</v>
      </c>
      <c r="V662" s="14" t="s">
        <v>298</v>
      </c>
      <c r="W662" s="14" t="s">
        <v>57</v>
      </c>
      <c r="X662" s="14" t="s">
        <v>38</v>
      </c>
      <c r="Y662" s="14" t="s">
        <v>6642</v>
      </c>
      <c r="Z662" s="13">
        <v>66.6</v>
      </c>
      <c r="AA662" s="28"/>
      <c r="AB662" s="28" t="s">
        <v>5844</v>
      </c>
      <c r="AC662" s="31">
        <f>VLOOKUP(T662,[1]PWK!D$5:L$840,9,0)</f>
        <v>66.6</v>
      </c>
      <c r="AD662" s="32">
        <f t="shared" si="41"/>
        <v>0</v>
      </c>
    </row>
    <row r="663" spans="1:30">
      <c r="A663" s="13">
        <v>659</v>
      </c>
      <c r="B663" s="13" t="s">
        <v>3491</v>
      </c>
      <c r="C663" s="14" t="s">
        <v>3492</v>
      </c>
      <c r="D663" s="15" t="s">
        <v>6565</v>
      </c>
      <c r="E663" s="13">
        <v>49.1</v>
      </c>
      <c r="F663" s="16" t="s">
        <v>9201</v>
      </c>
      <c r="G663" s="11"/>
      <c r="H663" s="2">
        <v>49.1</v>
      </c>
      <c r="I663" s="2">
        <f t="shared" si="42"/>
        <v>0</v>
      </c>
      <c r="J663" s="1" t="b">
        <f t="shared" si="43"/>
        <v>1</v>
      </c>
      <c r="K663" s="1" t="b">
        <f t="shared" si="44"/>
        <v>1</v>
      </c>
      <c r="S663" s="13">
        <v>659</v>
      </c>
      <c r="T663" s="13" t="s">
        <v>4151</v>
      </c>
      <c r="U663" s="14" t="s">
        <v>4152</v>
      </c>
      <c r="V663" s="14" t="s">
        <v>298</v>
      </c>
      <c r="W663" s="14" t="s">
        <v>57</v>
      </c>
      <c r="X663" s="14" t="s">
        <v>38</v>
      </c>
      <c r="Y663" s="14" t="s">
        <v>6643</v>
      </c>
      <c r="Z663" s="13">
        <v>66.3</v>
      </c>
      <c r="AA663" s="28"/>
      <c r="AB663" s="28" t="s">
        <v>5844</v>
      </c>
      <c r="AC663" s="31">
        <f>VLOOKUP(T663,[1]PWK!D$5:L$840,9,0)</f>
        <v>66.2</v>
      </c>
      <c r="AD663" s="32">
        <f t="shared" si="41"/>
        <v>-0.0999999999999943</v>
      </c>
    </row>
    <row r="664" spans="1:30">
      <c r="A664" s="13">
        <v>660</v>
      </c>
      <c r="B664" s="13" t="s">
        <v>4008</v>
      </c>
      <c r="C664" s="14" t="s">
        <v>4009</v>
      </c>
      <c r="D664" s="15" t="s">
        <v>6660</v>
      </c>
      <c r="E664" s="13">
        <v>66.4</v>
      </c>
      <c r="F664" s="16" t="s">
        <v>9201</v>
      </c>
      <c r="G664" s="11"/>
      <c r="H664" s="2">
        <v>66.4</v>
      </c>
      <c r="I664" s="2">
        <f t="shared" si="42"/>
        <v>0</v>
      </c>
      <c r="J664" s="1" t="b">
        <f t="shared" si="43"/>
        <v>1</v>
      </c>
      <c r="K664" s="1" t="b">
        <f t="shared" si="44"/>
        <v>1</v>
      </c>
      <c r="S664" s="13">
        <v>660</v>
      </c>
      <c r="T664" s="13" t="s">
        <v>4262</v>
      </c>
      <c r="U664" s="14" t="s">
        <v>4263</v>
      </c>
      <c r="V664" s="14" t="s">
        <v>298</v>
      </c>
      <c r="W664" s="14" t="s">
        <v>57</v>
      </c>
      <c r="X664" s="14" t="s">
        <v>38</v>
      </c>
      <c r="Y664" s="14" t="s">
        <v>6644</v>
      </c>
      <c r="Z664" s="13">
        <v>69.9</v>
      </c>
      <c r="AA664" s="28"/>
      <c r="AB664" s="28" t="s">
        <v>5844</v>
      </c>
      <c r="AC664" s="31">
        <f>VLOOKUP(T664,[1]PWK!D$5:L$840,9,0)</f>
        <v>69.6</v>
      </c>
      <c r="AD664" s="32">
        <f t="shared" si="41"/>
        <v>-0.300000000000011</v>
      </c>
    </row>
    <row r="665" spans="1:30">
      <c r="A665" s="13">
        <v>661</v>
      </c>
      <c r="B665" s="13" t="s">
        <v>4014</v>
      </c>
      <c r="C665" s="14" t="s">
        <v>4015</v>
      </c>
      <c r="D665" s="15" t="s">
        <v>6428</v>
      </c>
      <c r="E665" s="13">
        <v>18</v>
      </c>
      <c r="F665" s="16" t="s">
        <v>9201</v>
      </c>
      <c r="G665" s="11"/>
      <c r="H665" s="2">
        <v>26.4</v>
      </c>
      <c r="I665" s="2">
        <f t="shared" si="42"/>
        <v>8.4</v>
      </c>
      <c r="J665" s="1" t="b">
        <f t="shared" si="43"/>
        <v>0</v>
      </c>
      <c r="K665" s="1" t="b">
        <f t="shared" si="44"/>
        <v>1</v>
      </c>
      <c r="S665" s="13">
        <v>661</v>
      </c>
      <c r="T665" s="13" t="s">
        <v>4542</v>
      </c>
      <c r="U665" s="14" t="s">
        <v>4543</v>
      </c>
      <c r="V665" s="14" t="s">
        <v>298</v>
      </c>
      <c r="W665" s="14" t="s">
        <v>57</v>
      </c>
      <c r="X665" s="14" t="s">
        <v>38</v>
      </c>
      <c r="Y665" s="14" t="s">
        <v>6645</v>
      </c>
      <c r="Z665" s="13">
        <v>66.4</v>
      </c>
      <c r="AA665" s="28"/>
      <c r="AB665" s="28" t="s">
        <v>5844</v>
      </c>
      <c r="AC665" s="31">
        <f>VLOOKUP(T665,[1]PWK!D$5:L$840,9,0)</f>
        <v>66.4</v>
      </c>
      <c r="AD665" s="32">
        <f t="shared" si="41"/>
        <v>0</v>
      </c>
    </row>
    <row r="666" spans="1:30">
      <c r="A666" s="13">
        <v>662</v>
      </c>
      <c r="B666" s="13" t="s">
        <v>4021</v>
      </c>
      <c r="C666" s="14" t="s">
        <v>4022</v>
      </c>
      <c r="D666" s="15" t="s">
        <v>6556</v>
      </c>
      <c r="E666" s="13">
        <v>53.9</v>
      </c>
      <c r="F666" s="16" t="s">
        <v>9201</v>
      </c>
      <c r="G666" s="11"/>
      <c r="H666" s="2">
        <v>53.9</v>
      </c>
      <c r="I666" s="2">
        <f t="shared" si="42"/>
        <v>0</v>
      </c>
      <c r="J666" s="1" t="b">
        <f t="shared" si="43"/>
        <v>1</v>
      </c>
      <c r="K666" s="1" t="b">
        <f t="shared" si="44"/>
        <v>1</v>
      </c>
      <c r="S666" s="13">
        <v>662</v>
      </c>
      <c r="T666" s="13" t="s">
        <v>4934</v>
      </c>
      <c r="U666" s="14" t="s">
        <v>4935</v>
      </c>
      <c r="V666" s="14" t="s">
        <v>298</v>
      </c>
      <c r="W666" s="14" t="s">
        <v>57</v>
      </c>
      <c r="X666" s="14" t="s">
        <v>38</v>
      </c>
      <c r="Y666" s="14" t="s">
        <v>6646</v>
      </c>
      <c r="Z666" s="13">
        <v>65.4</v>
      </c>
      <c r="AA666" s="28"/>
      <c r="AB666" s="28" t="s">
        <v>5844</v>
      </c>
      <c r="AC666" s="31">
        <f>VLOOKUP(T666,[1]PWK!D$5:L$840,9,0)</f>
        <v>65.2</v>
      </c>
      <c r="AD666" s="32">
        <f t="shared" si="41"/>
        <v>-0.200000000000003</v>
      </c>
    </row>
    <row r="667" spans="1:30">
      <c r="A667" s="13">
        <v>663</v>
      </c>
      <c r="B667" s="13" t="s">
        <v>4028</v>
      </c>
      <c r="C667" s="14" t="s">
        <v>4029</v>
      </c>
      <c r="D667" s="15" t="s">
        <v>5889</v>
      </c>
      <c r="E667" s="13">
        <v>62.9</v>
      </c>
      <c r="F667" s="16" t="s">
        <v>9201</v>
      </c>
      <c r="G667" s="11"/>
      <c r="H667" s="2">
        <v>58.3</v>
      </c>
      <c r="I667" s="2">
        <f t="shared" si="42"/>
        <v>-4.6</v>
      </c>
      <c r="J667" s="1" t="b">
        <f t="shared" si="43"/>
        <v>1</v>
      </c>
      <c r="K667" s="1" t="b">
        <f t="shared" si="44"/>
        <v>0</v>
      </c>
      <c r="S667" s="13">
        <v>663</v>
      </c>
      <c r="T667" s="13" t="s">
        <v>1078</v>
      </c>
      <c r="U667" s="14" t="s">
        <v>1079</v>
      </c>
      <c r="V667" s="14" t="s">
        <v>1081</v>
      </c>
      <c r="W667" s="14" t="s">
        <v>107</v>
      </c>
      <c r="X667" s="14" t="s">
        <v>38</v>
      </c>
      <c r="Y667" s="14" t="s">
        <v>6647</v>
      </c>
      <c r="Z667" s="13">
        <v>67.1</v>
      </c>
      <c r="AA667" s="28"/>
      <c r="AB667" s="28" t="s">
        <v>5844</v>
      </c>
      <c r="AC667" s="31">
        <f>VLOOKUP(T667,[1]PWK!D$5:L$840,9,0)</f>
        <v>67</v>
      </c>
      <c r="AD667" s="32">
        <f t="shared" si="41"/>
        <v>-0.0999999999999943</v>
      </c>
    </row>
    <row r="668" spans="1:30">
      <c r="A668" s="13">
        <v>664</v>
      </c>
      <c r="B668" s="13" t="s">
        <v>4034</v>
      </c>
      <c r="C668" s="14" t="s">
        <v>4035</v>
      </c>
      <c r="D668" s="15" t="s">
        <v>6016</v>
      </c>
      <c r="E668" s="13">
        <v>60.7</v>
      </c>
      <c r="F668" s="16" t="s">
        <v>9201</v>
      </c>
      <c r="G668" s="11"/>
      <c r="H668" s="2">
        <v>60.7</v>
      </c>
      <c r="I668" s="2">
        <f t="shared" si="42"/>
        <v>0</v>
      </c>
      <c r="J668" s="1" t="b">
        <f t="shared" si="43"/>
        <v>1</v>
      </c>
      <c r="K668" s="1" t="b">
        <f t="shared" si="44"/>
        <v>1</v>
      </c>
      <c r="S668" s="13">
        <v>664</v>
      </c>
      <c r="T668" s="13" t="s">
        <v>1375</v>
      </c>
      <c r="U668" s="14" t="s">
        <v>1377</v>
      </c>
      <c r="V668" s="14" t="s">
        <v>1081</v>
      </c>
      <c r="W668" s="14" t="s">
        <v>107</v>
      </c>
      <c r="X668" s="14" t="s">
        <v>38</v>
      </c>
      <c r="Y668" s="14" t="s">
        <v>6648</v>
      </c>
      <c r="Z668" s="13">
        <v>68.6</v>
      </c>
      <c r="AA668" s="28"/>
      <c r="AB668" s="28" t="s">
        <v>5844</v>
      </c>
      <c r="AC668" s="31">
        <f>VLOOKUP(T668,[1]PWK!D$5:L$840,9,0)</f>
        <v>68.6</v>
      </c>
      <c r="AD668" s="32">
        <f t="shared" si="41"/>
        <v>0</v>
      </c>
    </row>
    <row r="669" spans="1:30">
      <c r="A669" s="13">
        <v>665</v>
      </c>
      <c r="B669" s="13" t="s">
        <v>9238</v>
      </c>
      <c r="C669" s="14" t="s">
        <v>9239</v>
      </c>
      <c r="D669" s="15" t="s">
        <v>9240</v>
      </c>
      <c r="E669" s="13">
        <v>63.2</v>
      </c>
      <c r="F669" s="16" t="s">
        <v>9201</v>
      </c>
      <c r="G669" s="11"/>
      <c r="H669" s="2" t="e">
        <v>#N/A</v>
      </c>
      <c r="I669" s="2" t="e">
        <f t="shared" si="42"/>
        <v>#N/A</v>
      </c>
      <c r="J669" s="1" t="e">
        <f t="shared" si="43"/>
        <v>#N/A</v>
      </c>
      <c r="K669" s="1" t="e">
        <f t="shared" si="44"/>
        <v>#N/A</v>
      </c>
      <c r="S669" s="13">
        <v>665</v>
      </c>
      <c r="T669" s="13" t="s">
        <v>1813</v>
      </c>
      <c r="U669" s="14" t="s">
        <v>1814</v>
      </c>
      <c r="V669" s="14" t="s">
        <v>1081</v>
      </c>
      <c r="W669" s="14" t="s">
        <v>107</v>
      </c>
      <c r="X669" s="14" t="s">
        <v>38</v>
      </c>
      <c r="Y669" s="14" t="s">
        <v>6649</v>
      </c>
      <c r="Z669" s="13">
        <v>67.5</v>
      </c>
      <c r="AA669" s="28"/>
      <c r="AB669" s="28" t="s">
        <v>5844</v>
      </c>
      <c r="AC669" s="31">
        <f>VLOOKUP(T669,[1]PWK!D$5:L$840,9,0)</f>
        <v>67.5</v>
      </c>
      <c r="AD669" s="32">
        <f t="shared" si="41"/>
        <v>0</v>
      </c>
    </row>
    <row r="670" spans="1:30">
      <c r="A670" s="13">
        <v>666</v>
      </c>
      <c r="B670" s="13" t="s">
        <v>5766</v>
      </c>
      <c r="C670" s="14" t="s">
        <v>5767</v>
      </c>
      <c r="D670" s="15" t="s">
        <v>5905</v>
      </c>
      <c r="E670" s="13">
        <v>58.9</v>
      </c>
      <c r="F670" s="16" t="s">
        <v>9201</v>
      </c>
      <c r="G670" s="11"/>
      <c r="H670" s="2">
        <v>56.2</v>
      </c>
      <c r="I670" s="2">
        <f t="shared" si="42"/>
        <v>-2.7</v>
      </c>
      <c r="J670" s="1" t="b">
        <f t="shared" si="43"/>
        <v>1</v>
      </c>
      <c r="K670" s="1" t="b">
        <f t="shared" si="44"/>
        <v>0</v>
      </c>
      <c r="S670" s="13">
        <v>666</v>
      </c>
      <c r="T670" s="13" t="s">
        <v>3129</v>
      </c>
      <c r="U670" s="14" t="s">
        <v>1081</v>
      </c>
      <c r="V670" s="14" t="s">
        <v>1081</v>
      </c>
      <c r="W670" s="14" t="s">
        <v>107</v>
      </c>
      <c r="X670" s="14" t="s">
        <v>38</v>
      </c>
      <c r="Y670" s="14" t="s">
        <v>6650</v>
      </c>
      <c r="Z670" s="13">
        <v>69.1</v>
      </c>
      <c r="AA670" s="28"/>
      <c r="AB670" s="28" t="s">
        <v>5844</v>
      </c>
      <c r="AC670" s="31">
        <f>VLOOKUP(T670,[1]PWK!D$5:L$840,9,0)</f>
        <v>71</v>
      </c>
      <c r="AD670" s="32">
        <f t="shared" si="41"/>
        <v>1.90000000000001</v>
      </c>
    </row>
    <row r="671" spans="1:30">
      <c r="A671" s="13">
        <v>667</v>
      </c>
      <c r="B671" s="13" t="s">
        <v>4040</v>
      </c>
      <c r="C671" s="14" t="s">
        <v>4041</v>
      </c>
      <c r="D671" s="15" t="s">
        <v>6020</v>
      </c>
      <c r="E671" s="13">
        <v>59.1</v>
      </c>
      <c r="F671" s="16" t="s">
        <v>9201</v>
      </c>
      <c r="G671" s="11"/>
      <c r="H671" s="2">
        <v>59.1</v>
      </c>
      <c r="I671" s="2">
        <f t="shared" si="42"/>
        <v>0</v>
      </c>
      <c r="J671" s="1" t="b">
        <f t="shared" si="43"/>
        <v>1</v>
      </c>
      <c r="K671" s="1" t="b">
        <f t="shared" si="44"/>
        <v>1</v>
      </c>
      <c r="S671" s="13">
        <v>667</v>
      </c>
      <c r="T671" s="13" t="s">
        <v>581</v>
      </c>
      <c r="U671" s="14" t="s">
        <v>6651</v>
      </c>
      <c r="V671" s="14" t="s">
        <v>586</v>
      </c>
      <c r="W671" s="14" t="s">
        <v>107</v>
      </c>
      <c r="X671" s="14" t="s">
        <v>38</v>
      </c>
      <c r="Y671" s="14" t="s">
        <v>6652</v>
      </c>
      <c r="Z671" s="13">
        <v>65.6</v>
      </c>
      <c r="AA671" s="28"/>
      <c r="AB671" s="28" t="s">
        <v>5844</v>
      </c>
      <c r="AC671" s="31">
        <f>VLOOKUP(T671,[1]PWK!D$5:L$840,9,0)</f>
        <v>65.5</v>
      </c>
      <c r="AD671" s="32">
        <f t="shared" si="41"/>
        <v>-0.0999999999999943</v>
      </c>
    </row>
    <row r="672" spans="1:30">
      <c r="A672" s="13">
        <v>668</v>
      </c>
      <c r="B672" s="13" t="s">
        <v>4052</v>
      </c>
      <c r="C672" s="14" t="s">
        <v>4053</v>
      </c>
      <c r="D672" s="15" t="s">
        <v>6205</v>
      </c>
      <c r="E672" s="13">
        <v>10.9</v>
      </c>
      <c r="F672" s="16" t="s">
        <v>9201</v>
      </c>
      <c r="G672" s="11"/>
      <c r="H672" s="2">
        <v>10.9</v>
      </c>
      <c r="I672" s="2">
        <f t="shared" si="42"/>
        <v>0</v>
      </c>
      <c r="J672" s="1" t="b">
        <f t="shared" si="43"/>
        <v>1</v>
      </c>
      <c r="K672" s="1" t="b">
        <f t="shared" si="44"/>
        <v>1</v>
      </c>
      <c r="S672" s="13">
        <v>668</v>
      </c>
      <c r="T672" s="13" t="s">
        <v>1053</v>
      </c>
      <c r="U672" s="14" t="s">
        <v>1054</v>
      </c>
      <c r="V672" s="14" t="s">
        <v>586</v>
      </c>
      <c r="W672" s="14" t="s">
        <v>107</v>
      </c>
      <c r="X672" s="14" t="s">
        <v>38</v>
      </c>
      <c r="Y672" s="14" t="s">
        <v>6653</v>
      </c>
      <c r="Z672" s="13">
        <v>66.3</v>
      </c>
      <c r="AA672" s="28"/>
      <c r="AB672" s="28" t="s">
        <v>5844</v>
      </c>
      <c r="AC672" s="31">
        <f>VLOOKUP(T672,[1]PWK!D$5:L$840,9,0)</f>
        <v>66.3</v>
      </c>
      <c r="AD672" s="32">
        <f t="shared" si="41"/>
        <v>0</v>
      </c>
    </row>
    <row r="673" spans="1:30">
      <c r="A673" s="13">
        <v>669</v>
      </c>
      <c r="B673" s="13" t="s">
        <v>4046</v>
      </c>
      <c r="C673" s="14" t="s">
        <v>4047</v>
      </c>
      <c r="D673" s="15" t="s">
        <v>6369</v>
      </c>
      <c r="E673" s="13">
        <v>12.6</v>
      </c>
      <c r="F673" s="16" t="s">
        <v>9201</v>
      </c>
      <c r="G673" s="11"/>
      <c r="H673" s="2">
        <v>12.6</v>
      </c>
      <c r="I673" s="2">
        <f t="shared" si="42"/>
        <v>0</v>
      </c>
      <c r="J673" s="1" t="b">
        <f t="shared" si="43"/>
        <v>1</v>
      </c>
      <c r="K673" s="1" t="b">
        <f t="shared" si="44"/>
        <v>1</v>
      </c>
      <c r="S673" s="13">
        <v>669</v>
      </c>
      <c r="T673" s="13" t="s">
        <v>1415</v>
      </c>
      <c r="U673" s="14" t="s">
        <v>1416</v>
      </c>
      <c r="V673" s="14" t="s">
        <v>586</v>
      </c>
      <c r="W673" s="14" t="s">
        <v>107</v>
      </c>
      <c r="X673" s="14" t="s">
        <v>38</v>
      </c>
      <c r="Y673" s="14" t="s">
        <v>6654</v>
      </c>
      <c r="Z673" s="13">
        <v>65.9</v>
      </c>
      <c r="AA673" s="28"/>
      <c r="AB673" s="28" t="s">
        <v>5844</v>
      </c>
      <c r="AC673" s="31">
        <f>VLOOKUP(T673,[1]PWK!D$5:L$840,9,0)</f>
        <v>65.9</v>
      </c>
      <c r="AD673" s="32">
        <f t="shared" si="41"/>
        <v>0</v>
      </c>
    </row>
    <row r="674" spans="1:30">
      <c r="A674" s="13">
        <v>670</v>
      </c>
      <c r="B674" s="13" t="s">
        <v>4058</v>
      </c>
      <c r="C674" s="14" t="s">
        <v>344</v>
      </c>
      <c r="D674" s="15" t="s">
        <v>6186</v>
      </c>
      <c r="E674" s="13">
        <v>18.7</v>
      </c>
      <c r="F674" s="16" t="s">
        <v>9201</v>
      </c>
      <c r="G674" s="11"/>
      <c r="H674" s="2">
        <v>18.7</v>
      </c>
      <c r="I674" s="2">
        <f t="shared" si="42"/>
        <v>0</v>
      </c>
      <c r="J674" s="1" t="b">
        <f t="shared" si="43"/>
        <v>1</v>
      </c>
      <c r="K674" s="1" t="b">
        <f t="shared" si="44"/>
        <v>1</v>
      </c>
      <c r="S674" s="13">
        <v>670</v>
      </c>
      <c r="T674" s="13" t="s">
        <v>1448</v>
      </c>
      <c r="U674" s="14" t="s">
        <v>1449</v>
      </c>
      <c r="V674" s="14" t="s">
        <v>586</v>
      </c>
      <c r="W674" s="14" t="s">
        <v>107</v>
      </c>
      <c r="X674" s="14" t="s">
        <v>38</v>
      </c>
      <c r="Y674" s="14" t="s">
        <v>6655</v>
      </c>
      <c r="Z674" s="13">
        <v>66.2</v>
      </c>
      <c r="AA674" s="28"/>
      <c r="AB674" s="28" t="s">
        <v>5844</v>
      </c>
      <c r="AC674" s="31">
        <f>VLOOKUP(T674,[1]PWK!D$5:L$840,9,0)</f>
        <v>66.2</v>
      </c>
      <c r="AD674" s="32">
        <f t="shared" si="41"/>
        <v>0</v>
      </c>
    </row>
    <row r="675" spans="1:30">
      <c r="A675" s="13">
        <v>671</v>
      </c>
      <c r="B675" s="13" t="s">
        <v>4063</v>
      </c>
      <c r="C675" s="14" t="s">
        <v>4064</v>
      </c>
      <c r="D675" s="15" t="s">
        <v>6742</v>
      </c>
      <c r="E675" s="13">
        <v>63.2</v>
      </c>
      <c r="F675" s="16" t="s">
        <v>9201</v>
      </c>
      <c r="G675" s="11"/>
      <c r="H675" s="2">
        <v>61.7</v>
      </c>
      <c r="I675" s="2">
        <f t="shared" si="42"/>
        <v>-1.5</v>
      </c>
      <c r="J675" s="1" t="b">
        <f t="shared" si="43"/>
        <v>1</v>
      </c>
      <c r="K675" s="1" t="b">
        <f t="shared" si="44"/>
        <v>0</v>
      </c>
      <c r="S675" s="13">
        <v>671</v>
      </c>
      <c r="T675" s="13" t="s">
        <v>2514</v>
      </c>
      <c r="U675" s="14" t="s">
        <v>2515</v>
      </c>
      <c r="V675" s="14" t="s">
        <v>586</v>
      </c>
      <c r="W675" s="14" t="s">
        <v>107</v>
      </c>
      <c r="X675" s="14" t="s">
        <v>38</v>
      </c>
      <c r="Y675" s="14" t="s">
        <v>6656</v>
      </c>
      <c r="Z675" s="13">
        <v>65.7</v>
      </c>
      <c r="AA675" s="28"/>
      <c r="AB675" s="28" t="s">
        <v>5844</v>
      </c>
      <c r="AC675" s="31">
        <f>VLOOKUP(T675,[1]PWK!D$5:L$840,9,0)</f>
        <v>65.7</v>
      </c>
      <c r="AD675" s="32">
        <f t="shared" si="41"/>
        <v>0</v>
      </c>
    </row>
    <row r="676" spans="1:30">
      <c r="A676" s="13">
        <v>672</v>
      </c>
      <c r="B676" s="13" t="s">
        <v>4081</v>
      </c>
      <c r="C676" s="14" t="s">
        <v>4082</v>
      </c>
      <c r="D676" s="15" t="s">
        <v>6076</v>
      </c>
      <c r="E676" s="13">
        <v>8.8</v>
      </c>
      <c r="F676" s="16" t="s">
        <v>9201</v>
      </c>
      <c r="G676" s="11"/>
      <c r="H676" s="2">
        <v>10.7</v>
      </c>
      <c r="I676" s="2">
        <f t="shared" si="42"/>
        <v>1.9</v>
      </c>
      <c r="J676" s="1" t="b">
        <f t="shared" si="43"/>
        <v>0</v>
      </c>
      <c r="K676" s="1" t="b">
        <f t="shared" si="44"/>
        <v>1</v>
      </c>
      <c r="S676" s="13">
        <v>672</v>
      </c>
      <c r="T676" s="13" t="s">
        <v>2644</v>
      </c>
      <c r="U676" s="14" t="s">
        <v>2645</v>
      </c>
      <c r="V676" s="14" t="s">
        <v>586</v>
      </c>
      <c r="W676" s="14" t="s">
        <v>107</v>
      </c>
      <c r="X676" s="14" t="s">
        <v>38</v>
      </c>
      <c r="Y676" s="14" t="s">
        <v>6657</v>
      </c>
      <c r="Z676" s="13">
        <v>66.9</v>
      </c>
      <c r="AA676" s="28"/>
      <c r="AB676" s="28" t="s">
        <v>5844</v>
      </c>
      <c r="AC676" s="31">
        <f>VLOOKUP(T676,[1]PWK!D$5:L$840,9,0)</f>
        <v>66.9</v>
      </c>
      <c r="AD676" s="32">
        <f t="shared" ref="AD676:AD687" si="45">AC676-Z676</f>
        <v>0</v>
      </c>
    </row>
    <row r="677" spans="1:30">
      <c r="A677" s="13">
        <v>673</v>
      </c>
      <c r="B677" s="13" t="s">
        <v>4075</v>
      </c>
      <c r="C677" s="14" t="s">
        <v>4076</v>
      </c>
      <c r="D677" s="15" t="s">
        <v>6566</v>
      </c>
      <c r="E677" s="13">
        <v>49.2</v>
      </c>
      <c r="F677" s="16" t="s">
        <v>9201</v>
      </c>
      <c r="G677" s="11"/>
      <c r="H677" s="2">
        <v>49.2</v>
      </c>
      <c r="I677" s="2">
        <f t="shared" si="42"/>
        <v>0</v>
      </c>
      <c r="J677" s="1" t="b">
        <f t="shared" si="43"/>
        <v>1</v>
      </c>
      <c r="K677" s="1" t="b">
        <f t="shared" si="44"/>
        <v>1</v>
      </c>
      <c r="S677" s="13">
        <v>673</v>
      </c>
      <c r="T677" s="13" t="s">
        <v>3115</v>
      </c>
      <c r="U677" s="14" t="s">
        <v>3116</v>
      </c>
      <c r="V677" s="14" t="s">
        <v>586</v>
      </c>
      <c r="W677" s="14" t="s">
        <v>107</v>
      </c>
      <c r="X677" s="14" t="s">
        <v>38</v>
      </c>
      <c r="Y677" s="14" t="s">
        <v>6658</v>
      </c>
      <c r="Z677" s="13">
        <v>66.9</v>
      </c>
      <c r="AA677" s="28"/>
      <c r="AB677" s="28" t="s">
        <v>5844</v>
      </c>
      <c r="AC677" s="31">
        <f>VLOOKUP(T677,[1]PWK!D$5:L$840,9,0)</f>
        <v>66.9</v>
      </c>
      <c r="AD677" s="32">
        <f t="shared" si="45"/>
        <v>0</v>
      </c>
    </row>
    <row r="678" spans="1:30">
      <c r="A678" s="13">
        <v>674</v>
      </c>
      <c r="B678" s="13" t="s">
        <v>4069</v>
      </c>
      <c r="C678" s="14" t="s">
        <v>4070</v>
      </c>
      <c r="D678" s="15" t="s">
        <v>6135</v>
      </c>
      <c r="E678" s="13">
        <v>29.9</v>
      </c>
      <c r="F678" s="16" t="s">
        <v>9201</v>
      </c>
      <c r="G678" s="11"/>
      <c r="H678" s="2">
        <v>29.9</v>
      </c>
      <c r="I678" s="2">
        <f t="shared" si="42"/>
        <v>0</v>
      </c>
      <c r="J678" s="1" t="b">
        <f t="shared" si="43"/>
        <v>1</v>
      </c>
      <c r="K678" s="1" t="b">
        <f t="shared" si="44"/>
        <v>1</v>
      </c>
      <c r="S678" s="13">
        <v>674</v>
      </c>
      <c r="T678" s="13" t="s">
        <v>3855</v>
      </c>
      <c r="U678" s="14" t="s">
        <v>3856</v>
      </c>
      <c r="V678" s="14" t="s">
        <v>586</v>
      </c>
      <c r="W678" s="14" t="s">
        <v>107</v>
      </c>
      <c r="X678" s="14" t="s">
        <v>38</v>
      </c>
      <c r="Y678" s="14" t="s">
        <v>6659</v>
      </c>
      <c r="Z678" s="13">
        <v>66</v>
      </c>
      <c r="AA678" s="28"/>
      <c r="AB678" s="28" t="s">
        <v>5844</v>
      </c>
      <c r="AC678" s="31">
        <f>VLOOKUP(T678,[1]PWK!D$5:L$840,9,0)</f>
        <v>66.1</v>
      </c>
      <c r="AD678" s="32">
        <f t="shared" si="45"/>
        <v>0.0999999999999943</v>
      </c>
    </row>
    <row r="679" spans="1:30">
      <c r="A679" s="13">
        <v>675</v>
      </c>
      <c r="B679" s="13" t="s">
        <v>4088</v>
      </c>
      <c r="C679" s="14" t="s">
        <v>6256</v>
      </c>
      <c r="D679" s="15" t="s">
        <v>6257</v>
      </c>
      <c r="E679" s="13">
        <v>12</v>
      </c>
      <c r="F679" s="16" t="s">
        <v>9201</v>
      </c>
      <c r="G679" s="11"/>
      <c r="H679" s="2">
        <v>12</v>
      </c>
      <c r="I679" s="2">
        <f t="shared" si="42"/>
        <v>0</v>
      </c>
      <c r="J679" s="1" t="b">
        <f t="shared" si="43"/>
        <v>1</v>
      </c>
      <c r="K679" s="1" t="b">
        <f t="shared" si="44"/>
        <v>1</v>
      </c>
      <c r="S679" s="13">
        <v>675</v>
      </c>
      <c r="T679" s="13" t="s">
        <v>4008</v>
      </c>
      <c r="U679" s="14" t="s">
        <v>4009</v>
      </c>
      <c r="V679" s="14" t="s">
        <v>586</v>
      </c>
      <c r="W679" s="14" t="s">
        <v>107</v>
      </c>
      <c r="X679" s="14" t="s">
        <v>38</v>
      </c>
      <c r="Y679" s="14" t="s">
        <v>6660</v>
      </c>
      <c r="Z679" s="13">
        <v>66.4</v>
      </c>
      <c r="AA679" s="28"/>
      <c r="AB679" s="28" t="s">
        <v>5844</v>
      </c>
      <c r="AC679" s="31">
        <f>VLOOKUP(T679,[1]PWK!D$5:L$840,9,0)</f>
        <v>66.4</v>
      </c>
      <c r="AD679" s="32">
        <f t="shared" si="45"/>
        <v>0</v>
      </c>
    </row>
    <row r="680" spans="1:30">
      <c r="A680" s="13">
        <v>676</v>
      </c>
      <c r="B680" s="13" t="s">
        <v>4094</v>
      </c>
      <c r="C680" s="14" t="s">
        <v>4095</v>
      </c>
      <c r="D680" s="15" t="s">
        <v>5970</v>
      </c>
      <c r="E680" s="13">
        <v>58.1</v>
      </c>
      <c r="F680" s="16" t="s">
        <v>9201</v>
      </c>
      <c r="G680" s="11"/>
      <c r="H680" s="2">
        <v>58.1</v>
      </c>
      <c r="I680" s="2">
        <f t="shared" si="42"/>
        <v>0</v>
      </c>
      <c r="J680" s="1" t="b">
        <f t="shared" si="43"/>
        <v>1</v>
      </c>
      <c r="K680" s="1" t="b">
        <f t="shared" si="44"/>
        <v>1</v>
      </c>
      <c r="S680" s="13">
        <v>676</v>
      </c>
      <c r="T680" s="13" t="s">
        <v>4145</v>
      </c>
      <c r="U680" s="14" t="s">
        <v>4146</v>
      </c>
      <c r="V680" s="14" t="s">
        <v>586</v>
      </c>
      <c r="W680" s="14" t="s">
        <v>107</v>
      </c>
      <c r="X680" s="14" t="s">
        <v>38</v>
      </c>
      <c r="Y680" s="14" t="s">
        <v>6661</v>
      </c>
      <c r="Z680" s="13">
        <v>65.8</v>
      </c>
      <c r="AA680" s="28"/>
      <c r="AB680" s="28" t="s">
        <v>5844</v>
      </c>
      <c r="AC680" s="31">
        <f>VLOOKUP(T680,[1]PWK!D$5:L$840,9,0)</f>
        <v>65.7</v>
      </c>
      <c r="AD680" s="32">
        <f t="shared" si="45"/>
        <v>-0.0999999999999943</v>
      </c>
    </row>
    <row r="681" spans="1:30">
      <c r="A681" s="13">
        <v>677</v>
      </c>
      <c r="B681" s="13" t="s">
        <v>5772</v>
      </c>
      <c r="C681" s="14" t="s">
        <v>5773</v>
      </c>
      <c r="D681" s="15" t="s">
        <v>6708</v>
      </c>
      <c r="E681" s="13">
        <v>63.3</v>
      </c>
      <c r="F681" s="16" t="s">
        <v>9201</v>
      </c>
      <c r="G681" s="11"/>
      <c r="H681" s="2">
        <v>63.3</v>
      </c>
      <c r="I681" s="2">
        <f t="shared" si="42"/>
        <v>0</v>
      </c>
      <c r="J681" s="1" t="b">
        <f t="shared" si="43"/>
        <v>1</v>
      </c>
      <c r="K681" s="1" t="b">
        <f t="shared" si="44"/>
        <v>1</v>
      </c>
      <c r="S681" s="13">
        <v>677</v>
      </c>
      <c r="T681" s="13" t="s">
        <v>4201</v>
      </c>
      <c r="U681" s="14" t="s">
        <v>4202</v>
      </c>
      <c r="V681" s="14" t="s">
        <v>586</v>
      </c>
      <c r="W681" s="14" t="s">
        <v>107</v>
      </c>
      <c r="X681" s="14" t="s">
        <v>38</v>
      </c>
      <c r="Y681" s="14" t="s">
        <v>6662</v>
      </c>
      <c r="Z681" s="13">
        <v>67.4</v>
      </c>
      <c r="AA681" s="28"/>
      <c r="AB681" s="28" t="s">
        <v>5844</v>
      </c>
      <c r="AC681" s="31">
        <f>VLOOKUP(T681,[1]PWK!D$5:L$840,9,0)</f>
        <v>67.4</v>
      </c>
      <c r="AD681" s="32">
        <f t="shared" si="45"/>
        <v>0</v>
      </c>
    </row>
    <row r="682" spans="1:30">
      <c r="A682" s="13">
        <v>678</v>
      </c>
      <c r="B682" s="13" t="s">
        <v>4100</v>
      </c>
      <c r="C682" s="14" t="s">
        <v>4101</v>
      </c>
      <c r="D682" s="15" t="s">
        <v>6439</v>
      </c>
      <c r="E682" s="13">
        <v>27.9</v>
      </c>
      <c r="F682" s="16" t="s">
        <v>9201</v>
      </c>
      <c r="G682" s="11"/>
      <c r="H682" s="2">
        <v>27.9</v>
      </c>
      <c r="I682" s="2">
        <f t="shared" si="42"/>
        <v>0</v>
      </c>
      <c r="J682" s="1" t="b">
        <f t="shared" si="43"/>
        <v>1</v>
      </c>
      <c r="K682" s="1" t="b">
        <f t="shared" si="44"/>
        <v>1</v>
      </c>
      <c r="S682" s="13">
        <v>678</v>
      </c>
      <c r="T682" s="13" t="s">
        <v>4250</v>
      </c>
      <c r="U682" s="14" t="s">
        <v>4251</v>
      </c>
      <c r="V682" s="14" t="s">
        <v>586</v>
      </c>
      <c r="W682" s="14" t="s">
        <v>107</v>
      </c>
      <c r="X682" s="14" t="s">
        <v>38</v>
      </c>
      <c r="Y682" s="14" t="s">
        <v>6663</v>
      </c>
      <c r="Z682" s="13">
        <v>66.7</v>
      </c>
      <c r="AA682" s="28"/>
      <c r="AB682" s="28" t="s">
        <v>5844</v>
      </c>
      <c r="AC682" s="31">
        <f>VLOOKUP(T682,[1]PWK!D$5:L$840,9,0)</f>
        <v>66.6</v>
      </c>
      <c r="AD682" s="32">
        <f t="shared" si="45"/>
        <v>-0.100000000000009</v>
      </c>
    </row>
    <row r="683" spans="1:30">
      <c r="A683" s="13">
        <v>679</v>
      </c>
      <c r="B683" s="13" t="s">
        <v>4114</v>
      </c>
      <c r="C683" s="14" t="s">
        <v>4115</v>
      </c>
      <c r="D683" s="15" t="s">
        <v>6081</v>
      </c>
      <c r="E683" s="13">
        <v>8.6</v>
      </c>
      <c r="F683" s="16" t="s">
        <v>9201</v>
      </c>
      <c r="G683" s="11"/>
      <c r="H683" s="2">
        <v>8.6</v>
      </c>
      <c r="I683" s="2">
        <f t="shared" si="42"/>
        <v>0</v>
      </c>
      <c r="J683" s="1" t="b">
        <f t="shared" si="43"/>
        <v>1</v>
      </c>
      <c r="K683" s="1" t="b">
        <f t="shared" si="44"/>
        <v>1</v>
      </c>
      <c r="S683" s="13">
        <v>679</v>
      </c>
      <c r="T683" s="13" t="s">
        <v>4363</v>
      </c>
      <c r="U683" s="14" t="s">
        <v>4364</v>
      </c>
      <c r="V683" s="14" t="s">
        <v>586</v>
      </c>
      <c r="W683" s="14" t="s">
        <v>107</v>
      </c>
      <c r="X683" s="14" t="s">
        <v>38</v>
      </c>
      <c r="Y683" s="14" t="s">
        <v>6664</v>
      </c>
      <c r="Z683" s="13">
        <v>66</v>
      </c>
      <c r="AA683" s="28"/>
      <c r="AB683" s="28" t="s">
        <v>5844</v>
      </c>
      <c r="AC683" s="31">
        <f>VLOOKUP(T683,[1]PWK!D$5:L$840,9,0)</f>
        <v>66</v>
      </c>
      <c r="AD683" s="32">
        <f t="shared" si="45"/>
        <v>0</v>
      </c>
    </row>
    <row r="684" spans="1:30">
      <c r="A684" s="13">
        <v>680</v>
      </c>
      <c r="B684" s="13" t="s">
        <v>4127</v>
      </c>
      <c r="C684" s="14" t="s">
        <v>4128</v>
      </c>
      <c r="D684" s="15" t="s">
        <v>6710</v>
      </c>
      <c r="E684" s="13">
        <v>61.5</v>
      </c>
      <c r="F684" s="16" t="s">
        <v>9201</v>
      </c>
      <c r="G684" s="11"/>
      <c r="H684" s="2">
        <v>61.5</v>
      </c>
      <c r="I684" s="2">
        <f t="shared" si="42"/>
        <v>0</v>
      </c>
      <c r="J684" s="1" t="b">
        <f t="shared" si="43"/>
        <v>1</v>
      </c>
      <c r="K684" s="1" t="b">
        <f t="shared" si="44"/>
        <v>1</v>
      </c>
      <c r="S684" s="13">
        <v>680</v>
      </c>
      <c r="T684" s="13" t="s">
        <v>4375</v>
      </c>
      <c r="U684" s="14" t="s">
        <v>4376</v>
      </c>
      <c r="V684" s="14" t="s">
        <v>586</v>
      </c>
      <c r="W684" s="14" t="s">
        <v>107</v>
      </c>
      <c r="X684" s="14" t="s">
        <v>38</v>
      </c>
      <c r="Y684" s="14" t="s">
        <v>6665</v>
      </c>
      <c r="Z684" s="13">
        <v>66.4</v>
      </c>
      <c r="AA684" s="28"/>
      <c r="AB684" s="28" t="s">
        <v>5844</v>
      </c>
      <c r="AC684" s="31">
        <f>VLOOKUP(T684,[1]PWK!D$5:L$840,9,0)</f>
        <v>66.3</v>
      </c>
      <c r="AD684" s="32">
        <f t="shared" si="45"/>
        <v>-0.100000000000009</v>
      </c>
    </row>
    <row r="685" spans="1:30">
      <c r="A685" s="13">
        <v>681</v>
      </c>
      <c r="B685" s="13" t="s">
        <v>4120</v>
      </c>
      <c r="C685" s="14" t="s">
        <v>4121</v>
      </c>
      <c r="D685" s="15" t="s">
        <v>6709</v>
      </c>
      <c r="E685" s="13">
        <v>62.7</v>
      </c>
      <c r="F685" s="16" t="s">
        <v>9201</v>
      </c>
      <c r="G685" s="11"/>
      <c r="H685" s="2">
        <v>62.7</v>
      </c>
      <c r="I685" s="2">
        <f t="shared" si="42"/>
        <v>0</v>
      </c>
      <c r="J685" s="1" t="b">
        <f t="shared" si="43"/>
        <v>1</v>
      </c>
      <c r="K685" s="1" t="b">
        <f t="shared" si="44"/>
        <v>1</v>
      </c>
      <c r="S685" s="13">
        <v>681</v>
      </c>
      <c r="T685" s="13" t="s">
        <v>4369</v>
      </c>
      <c r="U685" s="14" t="s">
        <v>4370</v>
      </c>
      <c r="V685" s="14" t="s">
        <v>586</v>
      </c>
      <c r="W685" s="14" t="s">
        <v>107</v>
      </c>
      <c r="X685" s="14" t="s">
        <v>38</v>
      </c>
      <c r="Y685" s="14" t="s">
        <v>6666</v>
      </c>
      <c r="Z685" s="13">
        <v>66.1</v>
      </c>
      <c r="AA685" s="28"/>
      <c r="AB685" s="28" t="s">
        <v>5844</v>
      </c>
      <c r="AC685" s="31">
        <f>VLOOKUP(T685,[1]PWK!D$5:L$840,9,0)</f>
        <v>66.1</v>
      </c>
      <c r="AD685" s="32">
        <f t="shared" si="45"/>
        <v>0</v>
      </c>
    </row>
    <row r="686" spans="1:30">
      <c r="A686" s="13">
        <v>682</v>
      </c>
      <c r="B686" s="13" t="s">
        <v>4107</v>
      </c>
      <c r="C686" s="14" t="s">
        <v>4108</v>
      </c>
      <c r="D686" s="15" t="s">
        <v>6536</v>
      </c>
      <c r="E686" s="13">
        <v>52.1</v>
      </c>
      <c r="F686" s="16" t="s">
        <v>9201</v>
      </c>
      <c r="G686" s="11"/>
      <c r="H686" s="2">
        <v>52.1</v>
      </c>
      <c r="I686" s="2">
        <f t="shared" si="42"/>
        <v>0</v>
      </c>
      <c r="J686" s="1" t="b">
        <f t="shared" si="43"/>
        <v>1</v>
      </c>
      <c r="K686" s="1" t="b">
        <f t="shared" si="44"/>
        <v>1</v>
      </c>
      <c r="S686" s="13">
        <v>682</v>
      </c>
      <c r="T686" s="13" t="s">
        <v>4493</v>
      </c>
      <c r="U686" s="14" t="s">
        <v>4494</v>
      </c>
      <c r="V686" s="14" t="s">
        <v>586</v>
      </c>
      <c r="W686" s="14" t="s">
        <v>107</v>
      </c>
      <c r="X686" s="14" t="s">
        <v>38</v>
      </c>
      <c r="Y686" s="14" t="s">
        <v>6667</v>
      </c>
      <c r="Z686" s="13">
        <v>66.3</v>
      </c>
      <c r="AA686" s="28"/>
      <c r="AB686" s="28" t="s">
        <v>5844</v>
      </c>
      <c r="AC686" s="31">
        <f>VLOOKUP(T686,[1]PWK!D$5:L$840,9,0)</f>
        <v>66.3</v>
      </c>
      <c r="AD686" s="32">
        <f t="shared" si="45"/>
        <v>0</v>
      </c>
    </row>
    <row r="687" spans="1:30">
      <c r="A687" s="13">
        <v>683</v>
      </c>
      <c r="B687" s="13" t="s">
        <v>4133</v>
      </c>
      <c r="C687" s="14" t="s">
        <v>4134</v>
      </c>
      <c r="D687" s="15" t="s">
        <v>6591</v>
      </c>
      <c r="E687" s="13">
        <v>65.1</v>
      </c>
      <c r="F687" s="16" t="s">
        <v>9201</v>
      </c>
      <c r="G687" s="11"/>
      <c r="H687" s="2">
        <v>65.1</v>
      </c>
      <c r="I687" s="2">
        <f t="shared" si="42"/>
        <v>0</v>
      </c>
      <c r="J687" s="1" t="b">
        <f t="shared" si="43"/>
        <v>1</v>
      </c>
      <c r="K687" s="1" t="b">
        <f t="shared" si="44"/>
        <v>1</v>
      </c>
      <c r="S687" s="13">
        <v>683</v>
      </c>
      <c r="T687" s="13" t="s">
        <v>4851</v>
      </c>
      <c r="U687" s="14" t="s">
        <v>4852</v>
      </c>
      <c r="V687" s="14" t="s">
        <v>586</v>
      </c>
      <c r="W687" s="14" t="s">
        <v>107</v>
      </c>
      <c r="X687" s="14" t="s">
        <v>38</v>
      </c>
      <c r="Y687" s="14" t="s">
        <v>6668</v>
      </c>
      <c r="Z687" s="13">
        <v>72.4</v>
      </c>
      <c r="AA687" s="28"/>
      <c r="AB687" s="28" t="s">
        <v>5844</v>
      </c>
      <c r="AC687" s="31">
        <f>VLOOKUP(T687,[1]PWK!D$5:L$840,9,0)</f>
        <v>72.9</v>
      </c>
      <c r="AD687" s="32">
        <f t="shared" si="45"/>
        <v>0.5</v>
      </c>
    </row>
    <row r="688" spans="1:30">
      <c r="A688" s="13">
        <v>684</v>
      </c>
      <c r="B688" s="13" t="s">
        <v>4151</v>
      </c>
      <c r="C688" s="14" t="s">
        <v>4152</v>
      </c>
      <c r="D688" s="15" t="s">
        <v>6643</v>
      </c>
      <c r="E688" s="13">
        <v>66.3</v>
      </c>
      <c r="F688" s="16" t="s">
        <v>9201</v>
      </c>
      <c r="G688" s="11"/>
      <c r="H688" s="2">
        <v>66.3</v>
      </c>
      <c r="I688" s="2">
        <f t="shared" si="42"/>
        <v>0</v>
      </c>
      <c r="J688" s="1" t="b">
        <f t="shared" si="43"/>
        <v>1</v>
      </c>
      <c r="K688" s="1" t="b">
        <f t="shared" si="44"/>
        <v>1</v>
      </c>
      <c r="S688" s="13">
        <v>684</v>
      </c>
      <c r="T688" s="13" t="s">
        <v>5203</v>
      </c>
      <c r="U688" s="14" t="s">
        <v>5204</v>
      </c>
      <c r="V688" s="14" t="s">
        <v>586</v>
      </c>
      <c r="W688" s="14" t="s">
        <v>107</v>
      </c>
      <c r="X688" s="42" t="s">
        <v>38</v>
      </c>
      <c r="Y688" s="16" t="s">
        <v>6669</v>
      </c>
      <c r="Z688" s="13">
        <v>66.6</v>
      </c>
      <c r="AA688" s="28"/>
      <c r="AB688" s="28" t="s">
        <v>5844</v>
      </c>
      <c r="AC688" s="31">
        <v>66.6</v>
      </c>
      <c r="AD688" s="32"/>
    </row>
    <row r="689" spans="1:30">
      <c r="A689" s="13">
        <v>685</v>
      </c>
      <c r="B689" s="13" t="s">
        <v>4139</v>
      </c>
      <c r="C689" s="14" t="s">
        <v>4140</v>
      </c>
      <c r="D689" s="15" t="s">
        <v>6454</v>
      </c>
      <c r="E689" s="13">
        <v>15.7</v>
      </c>
      <c r="F689" s="16" t="s">
        <v>9201</v>
      </c>
      <c r="G689" s="11"/>
      <c r="H689" s="2">
        <v>15.7</v>
      </c>
      <c r="I689" s="2">
        <f t="shared" si="42"/>
        <v>0</v>
      </c>
      <c r="J689" s="1" t="b">
        <f t="shared" si="43"/>
        <v>1</v>
      </c>
      <c r="K689" s="1" t="b">
        <f t="shared" si="44"/>
        <v>1</v>
      </c>
      <c r="S689" s="13">
        <v>685</v>
      </c>
      <c r="T689" s="13" t="s">
        <v>2305</v>
      </c>
      <c r="U689" s="14" t="s">
        <v>2306</v>
      </c>
      <c r="V689" s="14" t="s">
        <v>1508</v>
      </c>
      <c r="W689" s="14" t="s">
        <v>107</v>
      </c>
      <c r="X689" s="14" t="s">
        <v>38</v>
      </c>
      <c r="Y689" s="14" t="s">
        <v>6672</v>
      </c>
      <c r="Z689" s="13">
        <v>63.5</v>
      </c>
      <c r="AA689" s="28"/>
      <c r="AB689" s="28" t="s">
        <v>5844</v>
      </c>
      <c r="AC689" s="31">
        <f>VLOOKUP(T689,[1]PWK!D$5:L$840,9,0)</f>
        <v>63.5</v>
      </c>
      <c r="AD689" s="32">
        <f t="shared" ref="AD689:AD720" si="46">AC689-Z689</f>
        <v>0</v>
      </c>
    </row>
    <row r="690" spans="1:30">
      <c r="A690" s="13">
        <v>686</v>
      </c>
      <c r="B690" s="13" t="s">
        <v>4145</v>
      </c>
      <c r="C690" s="14" t="s">
        <v>4146</v>
      </c>
      <c r="D690" s="15" t="s">
        <v>6661</v>
      </c>
      <c r="E690" s="13">
        <v>65.8</v>
      </c>
      <c r="F690" s="16" t="s">
        <v>9201</v>
      </c>
      <c r="G690" s="11"/>
      <c r="H690" s="2">
        <v>65.8</v>
      </c>
      <c r="I690" s="2">
        <f t="shared" si="42"/>
        <v>0</v>
      </c>
      <c r="J690" s="1" t="b">
        <f t="shared" si="43"/>
        <v>1</v>
      </c>
      <c r="K690" s="1" t="b">
        <f t="shared" si="44"/>
        <v>1</v>
      </c>
      <c r="S690" s="13">
        <v>686</v>
      </c>
      <c r="T690" s="13" t="s">
        <v>102</v>
      </c>
      <c r="U690" s="14" t="s">
        <v>104</v>
      </c>
      <c r="V690" s="14" t="s">
        <v>106</v>
      </c>
      <c r="W690" s="14" t="s">
        <v>107</v>
      </c>
      <c r="X690" s="14" t="s">
        <v>38</v>
      </c>
      <c r="Y690" s="14" t="s">
        <v>6673</v>
      </c>
      <c r="Z690" s="13">
        <v>65.4</v>
      </c>
      <c r="AA690" s="28"/>
      <c r="AB690" s="28" t="s">
        <v>5844</v>
      </c>
      <c r="AC690" s="31">
        <f>VLOOKUP(T690,[1]PWK!D$5:L$840,9,0)</f>
        <v>65.4</v>
      </c>
      <c r="AD690" s="32">
        <f t="shared" si="46"/>
        <v>0</v>
      </c>
    </row>
    <row r="691" spans="1:30">
      <c r="A691" s="13">
        <v>687</v>
      </c>
      <c r="B691" s="13" t="s">
        <v>4157</v>
      </c>
      <c r="C691" s="14" t="s">
        <v>4158</v>
      </c>
      <c r="D691" s="15" t="s">
        <v>5940</v>
      </c>
      <c r="E691" s="13">
        <v>57.5</v>
      </c>
      <c r="F691" s="16" t="s">
        <v>9201</v>
      </c>
      <c r="G691" s="11"/>
      <c r="H691" s="2">
        <v>57.5</v>
      </c>
      <c r="I691" s="2">
        <f t="shared" si="42"/>
        <v>0</v>
      </c>
      <c r="J691" s="1" t="b">
        <f t="shared" si="43"/>
        <v>1</v>
      </c>
      <c r="K691" s="1" t="b">
        <f t="shared" si="44"/>
        <v>1</v>
      </c>
      <c r="S691" s="13">
        <v>687</v>
      </c>
      <c r="T691" s="13" t="s">
        <v>270</v>
      </c>
      <c r="U691" s="14" t="s">
        <v>272</v>
      </c>
      <c r="V691" s="14" t="s">
        <v>106</v>
      </c>
      <c r="W691" s="14" t="s">
        <v>107</v>
      </c>
      <c r="X691" s="14" t="s">
        <v>38</v>
      </c>
      <c r="Y691" s="14" t="s">
        <v>6674</v>
      </c>
      <c r="Z691" s="13">
        <v>64.9</v>
      </c>
      <c r="AA691" s="28"/>
      <c r="AB691" s="28" t="s">
        <v>5844</v>
      </c>
      <c r="AC691" s="31">
        <f>VLOOKUP(T691,[1]PWK!D$5:L$840,9,0)</f>
        <v>64.9</v>
      </c>
      <c r="AD691" s="32">
        <f t="shared" si="46"/>
        <v>0</v>
      </c>
    </row>
    <row r="692" spans="1:30">
      <c r="A692" s="13">
        <v>688</v>
      </c>
      <c r="B692" s="13" t="s">
        <v>4169</v>
      </c>
      <c r="C692" s="14" t="s">
        <v>4170</v>
      </c>
      <c r="D692" s="15" t="s">
        <v>5906</v>
      </c>
      <c r="E692" s="13">
        <v>54.7</v>
      </c>
      <c r="F692" s="16" t="s">
        <v>9201</v>
      </c>
      <c r="G692" s="11"/>
      <c r="H692" s="2">
        <v>54.7</v>
      </c>
      <c r="I692" s="2">
        <f t="shared" si="42"/>
        <v>0</v>
      </c>
      <c r="J692" s="1" t="b">
        <f t="shared" si="43"/>
        <v>1</v>
      </c>
      <c r="K692" s="1" t="b">
        <f t="shared" si="44"/>
        <v>1</v>
      </c>
      <c r="S692" s="13">
        <v>688</v>
      </c>
      <c r="T692" s="13" t="s">
        <v>662</v>
      </c>
      <c r="U692" s="14" t="s">
        <v>663</v>
      </c>
      <c r="V692" s="14" t="s">
        <v>106</v>
      </c>
      <c r="W692" s="14" t="s">
        <v>107</v>
      </c>
      <c r="X692" s="14" t="s">
        <v>38</v>
      </c>
      <c r="Y692" s="14" t="s">
        <v>6675</v>
      </c>
      <c r="Z692" s="13">
        <v>64.3</v>
      </c>
      <c r="AA692" s="28"/>
      <c r="AB692" s="28" t="s">
        <v>5844</v>
      </c>
      <c r="AC692" s="31">
        <f>VLOOKUP(T692,[1]PWK!D$5:L$840,9,0)</f>
        <v>64.3</v>
      </c>
      <c r="AD692" s="32">
        <f t="shared" si="46"/>
        <v>0</v>
      </c>
    </row>
    <row r="693" spans="1:30">
      <c r="A693" s="13">
        <v>689</v>
      </c>
      <c r="B693" s="13" t="s">
        <v>4175</v>
      </c>
      <c r="C693" s="14" t="s">
        <v>4176</v>
      </c>
      <c r="D693" s="15" t="s">
        <v>6639</v>
      </c>
      <c r="E693" s="13">
        <v>69.1</v>
      </c>
      <c r="F693" s="16" t="s">
        <v>9201</v>
      </c>
      <c r="G693" s="11"/>
      <c r="H693" s="2">
        <v>69.1</v>
      </c>
      <c r="I693" s="2">
        <f t="shared" si="42"/>
        <v>0</v>
      </c>
      <c r="J693" s="1" t="b">
        <f t="shared" si="43"/>
        <v>1</v>
      </c>
      <c r="K693" s="1" t="b">
        <f t="shared" si="44"/>
        <v>1</v>
      </c>
      <c r="S693" s="13">
        <v>689</v>
      </c>
      <c r="T693" s="13" t="s">
        <v>707</v>
      </c>
      <c r="U693" s="14" t="s">
        <v>709</v>
      </c>
      <c r="V693" s="14" t="s">
        <v>106</v>
      </c>
      <c r="W693" s="14" t="s">
        <v>107</v>
      </c>
      <c r="X693" s="14" t="s">
        <v>38</v>
      </c>
      <c r="Y693" s="14" t="s">
        <v>6676</v>
      </c>
      <c r="Z693" s="13">
        <v>63.5</v>
      </c>
      <c r="AA693" s="28"/>
      <c r="AB693" s="28" t="s">
        <v>5844</v>
      </c>
      <c r="AC693" s="31">
        <f>VLOOKUP(T693,[1]PWK!D$5:L$840,9,0)</f>
        <v>63.4</v>
      </c>
      <c r="AD693" s="32">
        <f t="shared" si="46"/>
        <v>-0.100000000000001</v>
      </c>
    </row>
    <row r="694" spans="1:30">
      <c r="A694" s="13">
        <v>690</v>
      </c>
      <c r="B694" s="13" t="s">
        <v>4164</v>
      </c>
      <c r="C694" s="14" t="s">
        <v>4165</v>
      </c>
      <c r="D694" s="15" t="s">
        <v>5907</v>
      </c>
      <c r="E694" s="13">
        <v>56.6</v>
      </c>
      <c r="F694" s="16" t="s">
        <v>9201</v>
      </c>
      <c r="G694" s="11"/>
      <c r="H694" s="2">
        <v>56.6</v>
      </c>
      <c r="I694" s="2">
        <f t="shared" si="42"/>
        <v>0</v>
      </c>
      <c r="J694" s="1" t="b">
        <f t="shared" si="43"/>
        <v>1</v>
      </c>
      <c r="K694" s="1" t="b">
        <f t="shared" si="44"/>
        <v>1</v>
      </c>
      <c r="S694" s="13">
        <v>690</v>
      </c>
      <c r="T694" s="13" t="s">
        <v>811</v>
      </c>
      <c r="U694" s="14" t="s">
        <v>812</v>
      </c>
      <c r="V694" s="14" t="s">
        <v>106</v>
      </c>
      <c r="W694" s="14" t="s">
        <v>107</v>
      </c>
      <c r="X694" s="14" t="s">
        <v>38</v>
      </c>
      <c r="Y694" s="14" t="s">
        <v>6677</v>
      </c>
      <c r="Z694" s="13">
        <v>64.3</v>
      </c>
      <c r="AA694" s="28"/>
      <c r="AB694" s="28" t="s">
        <v>5844</v>
      </c>
      <c r="AC694" s="31">
        <f>VLOOKUP(T694,[1]PWK!D$5:L$840,9,0)</f>
        <v>64.2</v>
      </c>
      <c r="AD694" s="32">
        <f t="shared" si="46"/>
        <v>-0.0999999999999943</v>
      </c>
    </row>
    <row r="695" spans="1:30">
      <c r="A695" s="13">
        <v>691</v>
      </c>
      <c r="B695" s="13" t="s">
        <v>4181</v>
      </c>
      <c r="C695" s="14" t="s">
        <v>4182</v>
      </c>
      <c r="D695" s="15" t="s">
        <v>6758</v>
      </c>
      <c r="E695" s="13">
        <v>60</v>
      </c>
      <c r="F695" s="16" t="s">
        <v>9201</v>
      </c>
      <c r="G695" s="11"/>
      <c r="H695" s="2">
        <v>60</v>
      </c>
      <c r="I695" s="2">
        <f t="shared" si="42"/>
        <v>0</v>
      </c>
      <c r="J695" s="1" t="b">
        <f t="shared" si="43"/>
        <v>1</v>
      </c>
      <c r="K695" s="1" t="b">
        <f t="shared" si="44"/>
        <v>1</v>
      </c>
      <c r="S695" s="13">
        <v>691</v>
      </c>
      <c r="T695" s="13" t="s">
        <v>958</v>
      </c>
      <c r="U695" s="14" t="s">
        <v>959</v>
      </c>
      <c r="V695" s="14" t="s">
        <v>106</v>
      </c>
      <c r="W695" s="14" t="s">
        <v>107</v>
      </c>
      <c r="X695" s="14" t="s">
        <v>38</v>
      </c>
      <c r="Y695" s="14" t="s">
        <v>6678</v>
      </c>
      <c r="Z695" s="13">
        <v>64.4</v>
      </c>
      <c r="AA695" s="28"/>
      <c r="AB695" s="28" t="s">
        <v>5844</v>
      </c>
      <c r="AC695" s="31">
        <f>VLOOKUP(T695,[1]PWK!D$5:L$840,9,0)</f>
        <v>64.3</v>
      </c>
      <c r="AD695" s="32">
        <f t="shared" si="46"/>
        <v>-0.100000000000009</v>
      </c>
    </row>
    <row r="696" spans="1:30">
      <c r="A696" s="13">
        <v>692</v>
      </c>
      <c r="B696" s="13" t="s">
        <v>4189</v>
      </c>
      <c r="C696" s="14" t="s">
        <v>4190</v>
      </c>
      <c r="D696" s="15" t="s">
        <v>6178</v>
      </c>
      <c r="E696" s="13">
        <v>26.4</v>
      </c>
      <c r="F696" s="16" t="s">
        <v>9201</v>
      </c>
      <c r="G696" s="11"/>
      <c r="H696" s="2">
        <v>26.4</v>
      </c>
      <c r="I696" s="2">
        <f t="shared" si="42"/>
        <v>0</v>
      </c>
      <c r="J696" s="1" t="b">
        <f t="shared" si="43"/>
        <v>1</v>
      </c>
      <c r="K696" s="1" t="b">
        <f t="shared" si="44"/>
        <v>1</v>
      </c>
      <c r="S696" s="13">
        <v>692</v>
      </c>
      <c r="T696" s="13" t="s">
        <v>1355</v>
      </c>
      <c r="U696" s="14" t="s">
        <v>1356</v>
      </c>
      <c r="V696" s="14" t="s">
        <v>106</v>
      </c>
      <c r="W696" s="14" t="s">
        <v>107</v>
      </c>
      <c r="X696" s="14" t="s">
        <v>38</v>
      </c>
      <c r="Y696" s="14" t="s">
        <v>6679</v>
      </c>
      <c r="Z696" s="13">
        <v>64.4</v>
      </c>
      <c r="AA696" s="28"/>
      <c r="AB696" s="28" t="s">
        <v>5844</v>
      </c>
      <c r="AC696" s="31">
        <f>VLOOKUP(T696,[1]PWK!D$5:L$840,9,0)</f>
        <v>64.3</v>
      </c>
      <c r="AD696" s="32">
        <f t="shared" si="46"/>
        <v>-0.100000000000009</v>
      </c>
    </row>
    <row r="697" spans="1:30">
      <c r="A697" s="13">
        <v>693</v>
      </c>
      <c r="B697" s="13" t="s">
        <v>4195</v>
      </c>
      <c r="C697" s="14" t="s">
        <v>4196</v>
      </c>
      <c r="D697" s="15" t="s">
        <v>6837</v>
      </c>
      <c r="E697" s="13">
        <v>60.3</v>
      </c>
      <c r="F697" s="16" t="s">
        <v>9201</v>
      </c>
      <c r="G697" s="11"/>
      <c r="H697" s="2">
        <v>60.3</v>
      </c>
      <c r="I697" s="2">
        <f t="shared" si="42"/>
        <v>0</v>
      </c>
      <c r="J697" s="1" t="b">
        <f t="shared" si="43"/>
        <v>1</v>
      </c>
      <c r="K697" s="1" t="b">
        <f t="shared" si="44"/>
        <v>1</v>
      </c>
      <c r="S697" s="13">
        <v>693</v>
      </c>
      <c r="T697" s="13" t="s">
        <v>1507</v>
      </c>
      <c r="U697" s="14" t="s">
        <v>1508</v>
      </c>
      <c r="V697" s="14" t="s">
        <v>106</v>
      </c>
      <c r="W697" s="14" t="s">
        <v>107</v>
      </c>
      <c r="X697" s="14" t="s">
        <v>38</v>
      </c>
      <c r="Y697" s="14" t="s">
        <v>6680</v>
      </c>
      <c r="Z697" s="13">
        <v>64.2</v>
      </c>
      <c r="AA697" s="28"/>
      <c r="AB697" s="28" t="s">
        <v>5844</v>
      </c>
      <c r="AC697" s="31">
        <f>VLOOKUP(T697,[1]PWK!D$5:L$840,9,0)</f>
        <v>64.2</v>
      </c>
      <c r="AD697" s="32">
        <f t="shared" si="46"/>
        <v>0</v>
      </c>
    </row>
    <row r="698" spans="1:30">
      <c r="A698" s="13">
        <v>694</v>
      </c>
      <c r="B698" s="13" t="s">
        <v>4201</v>
      </c>
      <c r="C698" s="14" t="s">
        <v>4202</v>
      </c>
      <c r="D698" s="15" t="s">
        <v>6662</v>
      </c>
      <c r="E698" s="13">
        <v>67.4</v>
      </c>
      <c r="F698" s="16" t="s">
        <v>9201</v>
      </c>
      <c r="G698" s="11"/>
      <c r="H698" s="2">
        <v>67.4</v>
      </c>
      <c r="I698" s="2">
        <f t="shared" si="42"/>
        <v>0</v>
      </c>
      <c r="J698" s="1" t="b">
        <f t="shared" si="43"/>
        <v>1</v>
      </c>
      <c r="K698" s="1" t="b">
        <f t="shared" si="44"/>
        <v>1</v>
      </c>
      <c r="S698" s="13">
        <v>694</v>
      </c>
      <c r="T698" s="13" t="s">
        <v>4213</v>
      </c>
      <c r="U698" s="14" t="s">
        <v>4214</v>
      </c>
      <c r="V698" s="14" t="s">
        <v>106</v>
      </c>
      <c r="W698" s="14" t="s">
        <v>107</v>
      </c>
      <c r="X698" s="14" t="s">
        <v>38</v>
      </c>
      <c r="Y698" s="14" t="s">
        <v>6681</v>
      </c>
      <c r="Z698" s="13">
        <v>63.2</v>
      </c>
      <c r="AA698" s="28"/>
      <c r="AB698" s="28" t="s">
        <v>5844</v>
      </c>
      <c r="AC698" s="31">
        <f>VLOOKUP(T698,[1]PWK!D$5:L$840,9,0)</f>
        <v>63.1</v>
      </c>
      <c r="AD698" s="32">
        <f t="shared" si="46"/>
        <v>-0.100000000000001</v>
      </c>
    </row>
    <row r="699" spans="1:30">
      <c r="A699" s="13">
        <v>695</v>
      </c>
      <c r="B699" s="13" t="s">
        <v>4207</v>
      </c>
      <c r="C699" s="14" t="s">
        <v>4208</v>
      </c>
      <c r="D699" s="15" t="s">
        <v>6728</v>
      </c>
      <c r="E699" s="13">
        <v>61.3</v>
      </c>
      <c r="F699" s="16" t="s">
        <v>9201</v>
      </c>
      <c r="G699" s="11"/>
      <c r="H699" s="2">
        <v>61.3</v>
      </c>
      <c r="I699" s="2">
        <f t="shared" si="42"/>
        <v>0</v>
      </c>
      <c r="J699" s="1" t="b">
        <f t="shared" si="43"/>
        <v>1</v>
      </c>
      <c r="K699" s="1" t="b">
        <f t="shared" si="44"/>
        <v>1</v>
      </c>
      <c r="S699" s="13">
        <v>695</v>
      </c>
      <c r="T699" s="13" t="s">
        <v>4717</v>
      </c>
      <c r="U699" s="14" t="s">
        <v>4718</v>
      </c>
      <c r="V699" s="14" t="s">
        <v>106</v>
      </c>
      <c r="W699" s="14" t="s">
        <v>107</v>
      </c>
      <c r="X699" s="14" t="s">
        <v>38</v>
      </c>
      <c r="Y699" s="14" t="s">
        <v>6682</v>
      </c>
      <c r="Z699" s="13">
        <v>63.6</v>
      </c>
      <c r="AA699" s="28"/>
      <c r="AB699" s="28" t="s">
        <v>5844</v>
      </c>
      <c r="AC699" s="31">
        <f>VLOOKUP(T699,[1]PWK!D$5:L$840,9,0)</f>
        <v>63.6</v>
      </c>
      <c r="AD699" s="32">
        <f t="shared" si="46"/>
        <v>0</v>
      </c>
    </row>
    <row r="700" spans="1:30">
      <c r="A700" s="13">
        <v>696</v>
      </c>
      <c r="B700" s="13" t="s">
        <v>4213</v>
      </c>
      <c r="C700" s="14" t="s">
        <v>4214</v>
      </c>
      <c r="D700" s="15" t="s">
        <v>6681</v>
      </c>
      <c r="E700" s="13">
        <v>63.2</v>
      </c>
      <c r="F700" s="16" t="s">
        <v>9201</v>
      </c>
      <c r="G700" s="11"/>
      <c r="H700" s="2">
        <v>63.2</v>
      </c>
      <c r="I700" s="2">
        <f t="shared" si="42"/>
        <v>0</v>
      </c>
      <c r="J700" s="1" t="b">
        <f t="shared" si="43"/>
        <v>1</v>
      </c>
      <c r="K700" s="1" t="b">
        <f t="shared" si="44"/>
        <v>1</v>
      </c>
      <c r="S700" s="13">
        <v>696</v>
      </c>
      <c r="T700" s="13" t="s">
        <v>4729</v>
      </c>
      <c r="U700" s="14" t="s">
        <v>4730</v>
      </c>
      <c r="V700" s="14" t="s">
        <v>106</v>
      </c>
      <c r="W700" s="14" t="s">
        <v>107</v>
      </c>
      <c r="X700" s="14" t="s">
        <v>38</v>
      </c>
      <c r="Y700" s="14" t="s">
        <v>6683</v>
      </c>
      <c r="Z700" s="13">
        <v>63</v>
      </c>
      <c r="AA700" s="28"/>
      <c r="AB700" s="28" t="s">
        <v>5844</v>
      </c>
      <c r="AC700" s="31">
        <f>VLOOKUP(T700,[1]PWK!D$5:L$840,9,0)</f>
        <v>63</v>
      </c>
      <c r="AD700" s="32">
        <f t="shared" si="46"/>
        <v>0</v>
      </c>
    </row>
    <row r="701" spans="1:30">
      <c r="A701" s="13">
        <v>697</v>
      </c>
      <c r="B701" s="13" t="s">
        <v>4238</v>
      </c>
      <c r="C701" s="14" t="s">
        <v>4239</v>
      </c>
      <c r="D701" s="15" t="s">
        <v>5865</v>
      </c>
      <c r="E701" s="13">
        <v>55.9</v>
      </c>
      <c r="F701" s="16" t="s">
        <v>9201</v>
      </c>
      <c r="G701" s="11"/>
      <c r="H701" s="2">
        <v>53.7</v>
      </c>
      <c r="I701" s="2">
        <f t="shared" si="42"/>
        <v>-2.2</v>
      </c>
      <c r="J701" s="1" t="b">
        <f t="shared" si="43"/>
        <v>1</v>
      </c>
      <c r="K701" s="1" t="b">
        <f t="shared" si="44"/>
        <v>0</v>
      </c>
      <c r="S701" s="13">
        <v>697</v>
      </c>
      <c r="T701" s="13" t="s">
        <v>4819</v>
      </c>
      <c r="U701" s="14" t="s">
        <v>4820</v>
      </c>
      <c r="V701" s="14" t="s">
        <v>106</v>
      </c>
      <c r="W701" s="14" t="s">
        <v>107</v>
      </c>
      <c r="X701" s="14" t="s">
        <v>38</v>
      </c>
      <c r="Y701" s="14" t="s">
        <v>6684</v>
      </c>
      <c r="Z701" s="13">
        <v>62.5</v>
      </c>
      <c r="AA701" s="28"/>
      <c r="AB701" s="28" t="s">
        <v>5844</v>
      </c>
      <c r="AC701" s="31">
        <f>VLOOKUP(T701,[1]PWK!D$5:L$840,9,0)</f>
        <v>62.5</v>
      </c>
      <c r="AD701" s="32">
        <f t="shared" si="46"/>
        <v>0</v>
      </c>
    </row>
    <row r="702" spans="1:30">
      <c r="A702" s="13">
        <v>698</v>
      </c>
      <c r="B702" s="13" t="s">
        <v>4250</v>
      </c>
      <c r="C702" s="14" t="s">
        <v>4251</v>
      </c>
      <c r="D702" s="15" t="s">
        <v>6663</v>
      </c>
      <c r="E702" s="13">
        <v>66.7</v>
      </c>
      <c r="F702" s="16" t="s">
        <v>9201</v>
      </c>
      <c r="G702" s="11"/>
      <c r="H702" s="2">
        <v>66.7</v>
      </c>
      <c r="I702" s="2">
        <f t="shared" si="42"/>
        <v>0</v>
      </c>
      <c r="J702" s="1" t="b">
        <f t="shared" si="43"/>
        <v>1</v>
      </c>
      <c r="K702" s="1" t="b">
        <f t="shared" si="44"/>
        <v>1</v>
      </c>
      <c r="S702" s="13">
        <v>698</v>
      </c>
      <c r="T702" s="13" t="s">
        <v>4381</v>
      </c>
      <c r="U702" s="14" t="s">
        <v>4382</v>
      </c>
      <c r="V702" s="14" t="s">
        <v>4384</v>
      </c>
      <c r="W702" s="14" t="s">
        <v>107</v>
      </c>
      <c r="X702" s="14" t="s">
        <v>38</v>
      </c>
      <c r="Y702" s="14" t="s">
        <v>6685</v>
      </c>
      <c r="Z702" s="13">
        <v>62.3</v>
      </c>
      <c r="AA702" s="28"/>
      <c r="AB702" s="28" t="s">
        <v>5844</v>
      </c>
      <c r="AC702" s="31">
        <f>VLOOKUP(T702,[1]PWK!D$5:L$840,9,0)</f>
        <v>62.3</v>
      </c>
      <c r="AD702" s="32">
        <f t="shared" si="46"/>
        <v>0</v>
      </c>
    </row>
    <row r="703" spans="1:30">
      <c r="A703" s="13">
        <v>699</v>
      </c>
      <c r="B703" s="13" t="s">
        <v>4220</v>
      </c>
      <c r="C703" s="14" t="s">
        <v>4221</v>
      </c>
      <c r="D703" s="15" t="s">
        <v>6788</v>
      </c>
      <c r="E703" s="13">
        <v>57.9</v>
      </c>
      <c r="F703" s="16" t="s">
        <v>9201</v>
      </c>
      <c r="G703" s="11"/>
      <c r="H703" s="2">
        <v>57.9</v>
      </c>
      <c r="I703" s="2">
        <f t="shared" si="42"/>
        <v>0</v>
      </c>
      <c r="J703" s="1" t="b">
        <f t="shared" si="43"/>
        <v>1</v>
      </c>
      <c r="K703" s="1" t="b">
        <f t="shared" si="44"/>
        <v>1</v>
      </c>
      <c r="S703" s="13">
        <v>699</v>
      </c>
      <c r="T703" s="13" t="s">
        <v>5139</v>
      </c>
      <c r="U703" s="14" t="s">
        <v>5140</v>
      </c>
      <c r="V703" s="14" t="s">
        <v>4384</v>
      </c>
      <c r="W703" s="14" t="s">
        <v>107</v>
      </c>
      <c r="X703" s="14" t="s">
        <v>38</v>
      </c>
      <c r="Y703" s="14" t="s">
        <v>6686</v>
      </c>
      <c r="Z703" s="13">
        <v>62.4</v>
      </c>
      <c r="AA703" s="28"/>
      <c r="AB703" s="28" t="s">
        <v>5844</v>
      </c>
      <c r="AC703" s="31">
        <f>VLOOKUP(T703,[1]PWK!D$5:L$840,9,0)</f>
        <v>62.4</v>
      </c>
      <c r="AD703" s="32">
        <f t="shared" si="46"/>
        <v>0</v>
      </c>
    </row>
    <row r="704" spans="1:30">
      <c r="A704" s="13">
        <v>700</v>
      </c>
      <c r="B704" s="13" t="s">
        <v>4244</v>
      </c>
      <c r="C704" s="14" t="s">
        <v>4245</v>
      </c>
      <c r="D704" s="15" t="s">
        <v>6718</v>
      </c>
      <c r="E704" s="13">
        <v>61.5</v>
      </c>
      <c r="F704" s="16" t="s">
        <v>9201</v>
      </c>
      <c r="G704" s="11"/>
      <c r="H704" s="2">
        <v>61.5</v>
      </c>
      <c r="I704" s="2">
        <f t="shared" si="42"/>
        <v>0</v>
      </c>
      <c r="J704" s="1" t="b">
        <f t="shared" si="43"/>
        <v>1</v>
      </c>
      <c r="K704" s="1" t="b">
        <f t="shared" si="44"/>
        <v>1</v>
      </c>
      <c r="S704" s="13">
        <v>700</v>
      </c>
      <c r="T704" s="13" t="s">
        <v>535</v>
      </c>
      <c r="U704" s="14" t="s">
        <v>536</v>
      </c>
      <c r="V704" s="14" t="s">
        <v>538</v>
      </c>
      <c r="W704" s="14" t="s">
        <v>107</v>
      </c>
      <c r="X704" s="14" t="s">
        <v>38</v>
      </c>
      <c r="Y704" s="14" t="s">
        <v>6687</v>
      </c>
      <c r="Z704" s="13">
        <v>62.1</v>
      </c>
      <c r="AA704" s="28"/>
      <c r="AB704" s="28" t="s">
        <v>5844</v>
      </c>
      <c r="AC704" s="31">
        <f>VLOOKUP(T704,[1]PWK!D$5:L$840,9,0)</f>
        <v>62.1</v>
      </c>
      <c r="AD704" s="32">
        <f t="shared" si="46"/>
        <v>0</v>
      </c>
    </row>
    <row r="705" spans="1:30">
      <c r="A705" s="13">
        <v>701</v>
      </c>
      <c r="B705" s="13" t="s">
        <v>4232</v>
      </c>
      <c r="C705" s="14" t="s">
        <v>4233</v>
      </c>
      <c r="D705" s="15" t="s">
        <v>9241</v>
      </c>
      <c r="E705" s="13">
        <v>54.6</v>
      </c>
      <c r="F705" s="16" t="s">
        <v>9201</v>
      </c>
      <c r="G705" s="11"/>
      <c r="H705" s="2">
        <v>54.6</v>
      </c>
      <c r="I705" s="2">
        <f t="shared" si="42"/>
        <v>0</v>
      </c>
      <c r="J705" s="1" t="b">
        <f t="shared" si="43"/>
        <v>1</v>
      </c>
      <c r="K705" s="1" t="b">
        <f t="shared" si="44"/>
        <v>1</v>
      </c>
      <c r="S705" s="13">
        <v>701</v>
      </c>
      <c r="T705" s="13" t="s">
        <v>635</v>
      </c>
      <c r="U705" s="14" t="s">
        <v>636</v>
      </c>
      <c r="V705" s="14" t="s">
        <v>538</v>
      </c>
      <c r="W705" s="14" t="s">
        <v>107</v>
      </c>
      <c r="X705" s="14" t="s">
        <v>38</v>
      </c>
      <c r="Y705" s="14" t="s">
        <v>6688</v>
      </c>
      <c r="Z705" s="13">
        <v>64.7</v>
      </c>
      <c r="AA705" s="28"/>
      <c r="AB705" s="28" t="s">
        <v>5844</v>
      </c>
      <c r="AC705" s="31">
        <f>VLOOKUP(T705,[1]PWK!D$5:L$840,9,0)</f>
        <v>64.7</v>
      </c>
      <c r="AD705" s="32">
        <f t="shared" si="46"/>
        <v>0</v>
      </c>
    </row>
    <row r="706" spans="1:30">
      <c r="A706" s="13">
        <v>702</v>
      </c>
      <c r="B706" s="13" t="s">
        <v>4226</v>
      </c>
      <c r="C706" s="14" t="s">
        <v>4227</v>
      </c>
      <c r="D706" s="15" t="s">
        <v>6806</v>
      </c>
      <c r="E706" s="13">
        <v>60.9</v>
      </c>
      <c r="F706" s="16" t="s">
        <v>9201</v>
      </c>
      <c r="G706" s="11"/>
      <c r="H706" s="2">
        <v>60.9</v>
      </c>
      <c r="I706" s="2">
        <f t="shared" si="42"/>
        <v>0</v>
      </c>
      <c r="J706" s="1" t="b">
        <f t="shared" si="43"/>
        <v>1</v>
      </c>
      <c r="K706" s="1" t="b">
        <f t="shared" si="44"/>
        <v>1</v>
      </c>
      <c r="S706" s="13">
        <v>702</v>
      </c>
      <c r="T706" s="13" t="s">
        <v>817</v>
      </c>
      <c r="U706" s="14" t="s">
        <v>818</v>
      </c>
      <c r="V706" s="14" t="s">
        <v>538</v>
      </c>
      <c r="W706" s="14" t="s">
        <v>107</v>
      </c>
      <c r="X706" s="14" t="s">
        <v>38</v>
      </c>
      <c r="Y706" s="14" t="s">
        <v>6689</v>
      </c>
      <c r="Z706" s="13">
        <v>64.4</v>
      </c>
      <c r="AA706" s="28"/>
      <c r="AB706" s="28" t="s">
        <v>5844</v>
      </c>
      <c r="AC706" s="31">
        <f>VLOOKUP(T706,[1]PWK!D$5:L$840,9,0)</f>
        <v>64.4</v>
      </c>
      <c r="AD706" s="32">
        <f t="shared" si="46"/>
        <v>0</v>
      </c>
    </row>
    <row r="707" spans="1:30">
      <c r="A707" s="13">
        <v>703</v>
      </c>
      <c r="B707" s="13" t="s">
        <v>4256</v>
      </c>
      <c r="C707" s="14" t="s">
        <v>4257</v>
      </c>
      <c r="D707" s="15" t="s">
        <v>6630</v>
      </c>
      <c r="E707" s="13">
        <v>67.2</v>
      </c>
      <c r="F707" s="16" t="s">
        <v>9201</v>
      </c>
      <c r="G707" s="11"/>
      <c r="H707" s="2">
        <v>67.2</v>
      </c>
      <c r="I707" s="2">
        <f t="shared" si="42"/>
        <v>0</v>
      </c>
      <c r="J707" s="1" t="b">
        <f t="shared" si="43"/>
        <v>1</v>
      </c>
      <c r="K707" s="1" t="b">
        <f t="shared" si="44"/>
        <v>1</v>
      </c>
      <c r="S707" s="13">
        <v>703</v>
      </c>
      <c r="T707" s="13" t="s">
        <v>1361</v>
      </c>
      <c r="U707" s="14" t="s">
        <v>6690</v>
      </c>
      <c r="V707" s="14" t="s">
        <v>538</v>
      </c>
      <c r="W707" s="14" t="s">
        <v>107</v>
      </c>
      <c r="X707" s="14" t="s">
        <v>38</v>
      </c>
      <c r="Y707" s="14" t="s">
        <v>6691</v>
      </c>
      <c r="Z707" s="13">
        <v>62.1</v>
      </c>
      <c r="AA707" s="28"/>
      <c r="AB707" s="28" t="s">
        <v>5844</v>
      </c>
      <c r="AC707" s="31">
        <f>VLOOKUP(T707,[1]PWK!D$5:L$840,9,0)</f>
        <v>62</v>
      </c>
      <c r="AD707" s="32">
        <f t="shared" si="46"/>
        <v>-0.100000000000001</v>
      </c>
    </row>
    <row r="708" spans="1:30">
      <c r="A708" s="13">
        <v>704</v>
      </c>
      <c r="B708" s="13" t="s">
        <v>4262</v>
      </c>
      <c r="C708" s="14" t="s">
        <v>4263</v>
      </c>
      <c r="D708" s="15" t="s">
        <v>6644</v>
      </c>
      <c r="E708" s="13">
        <v>69.9</v>
      </c>
      <c r="F708" s="16" t="s">
        <v>9201</v>
      </c>
      <c r="G708" s="11"/>
      <c r="H708" s="2">
        <v>69.9</v>
      </c>
      <c r="I708" s="2">
        <f t="shared" si="42"/>
        <v>0</v>
      </c>
      <c r="J708" s="1" t="b">
        <f t="shared" si="43"/>
        <v>1</v>
      </c>
      <c r="K708" s="1" t="b">
        <f t="shared" si="44"/>
        <v>1</v>
      </c>
      <c r="S708" s="13">
        <v>704</v>
      </c>
      <c r="T708" s="13" t="s">
        <v>2784</v>
      </c>
      <c r="U708" s="14" t="s">
        <v>2785</v>
      </c>
      <c r="V708" s="14" t="s">
        <v>538</v>
      </c>
      <c r="W708" s="14" t="s">
        <v>107</v>
      </c>
      <c r="X708" s="14" t="s">
        <v>38</v>
      </c>
      <c r="Y708" s="14" t="s">
        <v>6692</v>
      </c>
      <c r="Z708" s="13">
        <v>64.6</v>
      </c>
      <c r="AA708" s="28"/>
      <c r="AB708" s="28" t="s">
        <v>5844</v>
      </c>
      <c r="AC708" s="31">
        <f>VLOOKUP(T708,[1]PWK!D$5:L$840,9,0)</f>
        <v>64.6</v>
      </c>
      <c r="AD708" s="32">
        <f t="shared" si="46"/>
        <v>0</v>
      </c>
    </row>
    <row r="709" spans="1:30">
      <c r="A709" s="13">
        <v>705</v>
      </c>
      <c r="B709" s="13" t="s">
        <v>4268</v>
      </c>
      <c r="C709" s="14" t="s">
        <v>4269</v>
      </c>
      <c r="D709" s="15" t="s">
        <v>6743</v>
      </c>
      <c r="E709" s="13">
        <v>60.7</v>
      </c>
      <c r="F709" s="16" t="s">
        <v>9201</v>
      </c>
      <c r="G709" s="11"/>
      <c r="H709" s="2">
        <v>60.7</v>
      </c>
      <c r="I709" s="2">
        <f t="shared" si="42"/>
        <v>0</v>
      </c>
      <c r="J709" s="1" t="b">
        <f t="shared" si="43"/>
        <v>1</v>
      </c>
      <c r="K709" s="1" t="b">
        <f t="shared" si="44"/>
        <v>1</v>
      </c>
      <c r="S709" s="13">
        <v>705</v>
      </c>
      <c r="T709" s="13" t="s">
        <v>3843</v>
      </c>
      <c r="U709" s="14" t="s">
        <v>3844</v>
      </c>
      <c r="V709" s="14" t="s">
        <v>538</v>
      </c>
      <c r="W709" s="14" t="s">
        <v>107</v>
      </c>
      <c r="X709" s="14" t="s">
        <v>38</v>
      </c>
      <c r="Y709" s="14" t="s">
        <v>6693</v>
      </c>
      <c r="Z709" s="13">
        <v>64.8</v>
      </c>
      <c r="AA709" s="28"/>
      <c r="AB709" s="28" t="s">
        <v>5844</v>
      </c>
      <c r="AC709" s="31">
        <f>VLOOKUP(T709,[1]PWK!D$5:L$840,9,0)</f>
        <v>64.8</v>
      </c>
      <c r="AD709" s="32">
        <f t="shared" si="46"/>
        <v>0</v>
      </c>
    </row>
    <row r="710" spans="1:30">
      <c r="A710" s="13">
        <v>706</v>
      </c>
      <c r="B710" s="13" t="s">
        <v>4274</v>
      </c>
      <c r="C710" s="14" t="s">
        <v>4275</v>
      </c>
      <c r="D710" s="15" t="s">
        <v>6385</v>
      </c>
      <c r="E710" s="13">
        <v>13.8</v>
      </c>
      <c r="F710" s="16" t="s">
        <v>9201</v>
      </c>
      <c r="G710" s="11"/>
      <c r="H710" s="2">
        <v>13.8</v>
      </c>
      <c r="I710" s="2">
        <f t="shared" ref="I710:I773" si="47">H710-E710</f>
        <v>0</v>
      </c>
      <c r="J710" s="1" t="b">
        <f t="shared" ref="J710:J773" si="48">IF(I710&lt;0.5,TRUE,FALSE)</f>
        <v>1</v>
      </c>
      <c r="K710" s="1" t="b">
        <f t="shared" ref="K710:K773" si="49">IF(I710&gt;-0.5,TRUE,FALSE)</f>
        <v>1</v>
      </c>
      <c r="S710" s="13">
        <v>706</v>
      </c>
      <c r="T710" s="13" t="s">
        <v>4831</v>
      </c>
      <c r="U710" s="14" t="s">
        <v>4832</v>
      </c>
      <c r="V710" s="14" t="s">
        <v>538</v>
      </c>
      <c r="W710" s="14" t="s">
        <v>107</v>
      </c>
      <c r="X710" s="14" t="s">
        <v>38</v>
      </c>
      <c r="Y710" s="14" t="s">
        <v>6694</v>
      </c>
      <c r="Z710" s="13">
        <v>64.8</v>
      </c>
      <c r="AA710" s="28"/>
      <c r="AB710" s="28" t="s">
        <v>5844</v>
      </c>
      <c r="AC710" s="31">
        <f>VLOOKUP(T710,[1]PWK!D$5:L$840,9,0)</f>
        <v>64.8</v>
      </c>
      <c r="AD710" s="32">
        <f t="shared" si="46"/>
        <v>0</v>
      </c>
    </row>
    <row r="711" spans="1:30">
      <c r="A711" s="13">
        <v>707</v>
      </c>
      <c r="B711" s="13" t="s">
        <v>4280</v>
      </c>
      <c r="C711" s="14" t="s">
        <v>4281</v>
      </c>
      <c r="D711" s="15" t="s">
        <v>6744</v>
      </c>
      <c r="E711" s="13">
        <v>60.2</v>
      </c>
      <c r="F711" s="16" t="s">
        <v>9201</v>
      </c>
      <c r="G711" s="11"/>
      <c r="H711" s="2">
        <v>60.2</v>
      </c>
      <c r="I711" s="2">
        <f t="shared" si="47"/>
        <v>0</v>
      </c>
      <c r="J711" s="1" t="b">
        <f t="shared" si="48"/>
        <v>1</v>
      </c>
      <c r="K711" s="1" t="b">
        <f t="shared" si="49"/>
        <v>1</v>
      </c>
      <c r="S711" s="13">
        <v>707</v>
      </c>
      <c r="T711" s="13" t="s">
        <v>463</v>
      </c>
      <c r="U711" s="14" t="s">
        <v>464</v>
      </c>
      <c r="V711" s="14" t="s">
        <v>6695</v>
      </c>
      <c r="W711" s="14" t="s">
        <v>107</v>
      </c>
      <c r="X711" s="14" t="s">
        <v>38</v>
      </c>
      <c r="Y711" s="14" t="s">
        <v>6696</v>
      </c>
      <c r="Z711" s="13">
        <v>64.4</v>
      </c>
      <c r="AA711" s="28"/>
      <c r="AB711" s="28" t="s">
        <v>5844</v>
      </c>
      <c r="AC711" s="31">
        <f>VLOOKUP(T711,[1]PWK!D$5:L$840,9,0)</f>
        <v>65.5</v>
      </c>
      <c r="AD711" s="32">
        <f t="shared" si="46"/>
        <v>1.09999999999999</v>
      </c>
    </row>
    <row r="712" spans="1:30">
      <c r="A712" s="13">
        <v>708</v>
      </c>
      <c r="B712" s="13" t="s">
        <v>4286</v>
      </c>
      <c r="C712" s="14" t="s">
        <v>4287</v>
      </c>
      <c r="D712" s="15" t="s">
        <v>6197</v>
      </c>
      <c r="E712" s="13">
        <v>27.5</v>
      </c>
      <c r="F712" s="16" t="s">
        <v>9201</v>
      </c>
      <c r="G712" s="11"/>
      <c r="H712" s="2">
        <v>21</v>
      </c>
      <c r="I712" s="2">
        <f t="shared" si="47"/>
        <v>-6.5</v>
      </c>
      <c r="J712" s="1" t="b">
        <f t="shared" si="48"/>
        <v>1</v>
      </c>
      <c r="K712" s="1" t="b">
        <f t="shared" si="49"/>
        <v>0</v>
      </c>
      <c r="S712" s="13">
        <v>708</v>
      </c>
      <c r="T712" s="13" t="s">
        <v>823</v>
      </c>
      <c r="U712" s="14" t="s">
        <v>824</v>
      </c>
      <c r="V712" s="14" t="s">
        <v>6695</v>
      </c>
      <c r="W712" s="14" t="s">
        <v>107</v>
      </c>
      <c r="X712" s="14" t="s">
        <v>38</v>
      </c>
      <c r="Y712" s="14" t="s">
        <v>6697</v>
      </c>
      <c r="Z712" s="13">
        <v>63.9</v>
      </c>
      <c r="AA712" s="28"/>
      <c r="AB712" s="28" t="s">
        <v>5844</v>
      </c>
      <c r="AC712" s="31">
        <f>VLOOKUP(T712,[1]PWK!D$5:L$840,9,0)</f>
        <v>63.9</v>
      </c>
      <c r="AD712" s="32">
        <f t="shared" si="46"/>
        <v>0</v>
      </c>
    </row>
    <row r="713" spans="1:30">
      <c r="A713" s="13">
        <v>709</v>
      </c>
      <c r="B713" s="13" t="s">
        <v>4294</v>
      </c>
      <c r="C713" s="14" t="s">
        <v>4295</v>
      </c>
      <c r="D713" s="15" t="s">
        <v>6789</v>
      </c>
      <c r="E713" s="13">
        <v>57.4</v>
      </c>
      <c r="F713" s="16" t="s">
        <v>9201</v>
      </c>
      <c r="G713" s="11"/>
      <c r="H713" s="2">
        <v>57.4</v>
      </c>
      <c r="I713" s="2">
        <f t="shared" si="47"/>
        <v>0</v>
      </c>
      <c r="J713" s="1" t="b">
        <f t="shared" si="48"/>
        <v>1</v>
      </c>
      <c r="K713" s="1" t="b">
        <f t="shared" si="49"/>
        <v>1</v>
      </c>
      <c r="S713" s="13">
        <v>709</v>
      </c>
      <c r="T713" s="13" t="s">
        <v>976</v>
      </c>
      <c r="U713" s="14" t="s">
        <v>978</v>
      </c>
      <c r="V713" s="14" t="s">
        <v>6695</v>
      </c>
      <c r="W713" s="14" t="s">
        <v>107</v>
      </c>
      <c r="X713" s="14" t="s">
        <v>38</v>
      </c>
      <c r="Y713" s="14" t="s">
        <v>6698</v>
      </c>
      <c r="Z713" s="13">
        <v>65.8</v>
      </c>
      <c r="AA713" s="28"/>
      <c r="AB713" s="28" t="s">
        <v>5844</v>
      </c>
      <c r="AC713" s="31">
        <f>VLOOKUP(T713,[1]PWK!D$5:L$840,9,0)</f>
        <v>65.8</v>
      </c>
      <c r="AD713" s="32">
        <f t="shared" si="46"/>
        <v>0</v>
      </c>
    </row>
    <row r="714" spans="1:30">
      <c r="A714" s="13">
        <v>710</v>
      </c>
      <c r="B714" s="13" t="s">
        <v>4300</v>
      </c>
      <c r="C714" s="14" t="s">
        <v>4301</v>
      </c>
      <c r="D714" s="15" t="s">
        <v>6719</v>
      </c>
      <c r="E714" s="13">
        <v>62.4</v>
      </c>
      <c r="F714" s="16" t="s">
        <v>9201</v>
      </c>
      <c r="G714" s="11"/>
      <c r="H714" s="2">
        <v>60.8</v>
      </c>
      <c r="I714" s="2">
        <f t="shared" si="47"/>
        <v>-1.6</v>
      </c>
      <c r="J714" s="1" t="b">
        <f t="shared" si="48"/>
        <v>1</v>
      </c>
      <c r="K714" s="1" t="b">
        <f t="shared" si="49"/>
        <v>0</v>
      </c>
      <c r="S714" s="13">
        <v>710</v>
      </c>
      <c r="T714" s="13" t="s">
        <v>1020</v>
      </c>
      <c r="U714" s="14" t="s">
        <v>1021</v>
      </c>
      <c r="V714" s="14" t="s">
        <v>6695</v>
      </c>
      <c r="W714" s="14" t="s">
        <v>107</v>
      </c>
      <c r="X714" s="14" t="s">
        <v>38</v>
      </c>
      <c r="Y714" s="14" t="s">
        <v>6699</v>
      </c>
      <c r="Z714" s="13">
        <v>66</v>
      </c>
      <c r="AA714" s="28"/>
      <c r="AB714" s="28" t="s">
        <v>5844</v>
      </c>
      <c r="AC714" s="31">
        <f>VLOOKUP(T714,[1]PWK!D$5:L$840,9,0)</f>
        <v>66</v>
      </c>
      <c r="AD714" s="32">
        <f t="shared" si="46"/>
        <v>0</v>
      </c>
    </row>
    <row r="715" spans="1:30">
      <c r="A715" s="13">
        <v>711</v>
      </c>
      <c r="B715" s="13" t="s">
        <v>4313</v>
      </c>
      <c r="C715" s="14" t="s">
        <v>4314</v>
      </c>
      <c r="D715" s="15" t="s">
        <v>5934</v>
      </c>
      <c r="E715" s="13">
        <v>41.7</v>
      </c>
      <c r="F715" s="16" t="s">
        <v>9201</v>
      </c>
      <c r="G715" s="11"/>
      <c r="H715" s="2">
        <v>41.7</v>
      </c>
      <c r="I715" s="2">
        <f t="shared" si="47"/>
        <v>0</v>
      </c>
      <c r="J715" s="1" t="b">
        <f t="shared" si="48"/>
        <v>1</v>
      </c>
      <c r="K715" s="1" t="b">
        <f t="shared" si="49"/>
        <v>1</v>
      </c>
      <c r="S715" s="13">
        <v>711</v>
      </c>
      <c r="T715" s="13" t="s">
        <v>1238</v>
      </c>
      <c r="U715" s="14" t="s">
        <v>1239</v>
      </c>
      <c r="V715" s="14" t="s">
        <v>6695</v>
      </c>
      <c r="W715" s="14" t="s">
        <v>107</v>
      </c>
      <c r="X715" s="14" t="s">
        <v>38</v>
      </c>
      <c r="Y715" s="14" t="s">
        <v>6700</v>
      </c>
      <c r="Z715" s="13">
        <v>66.5</v>
      </c>
      <c r="AA715" s="28"/>
      <c r="AB715" s="28" t="s">
        <v>5844</v>
      </c>
      <c r="AC715" s="31">
        <f>VLOOKUP(T715,[1]PWK!D$5:L$840,9,0)</f>
        <v>66.5</v>
      </c>
      <c r="AD715" s="32">
        <f t="shared" si="46"/>
        <v>0</v>
      </c>
    </row>
    <row r="716" spans="1:30">
      <c r="A716" s="13">
        <v>712</v>
      </c>
      <c r="B716" s="13" t="s">
        <v>4306</v>
      </c>
      <c r="C716" s="14" t="s">
        <v>4307</v>
      </c>
      <c r="D716" s="15" t="s">
        <v>5941</v>
      </c>
      <c r="E716" s="13">
        <v>54.2</v>
      </c>
      <c r="F716" s="16" t="s">
        <v>9201</v>
      </c>
      <c r="G716" s="11"/>
      <c r="H716" s="2">
        <v>54.2</v>
      </c>
      <c r="I716" s="2">
        <f t="shared" si="47"/>
        <v>0</v>
      </c>
      <c r="J716" s="1" t="b">
        <f t="shared" si="48"/>
        <v>1</v>
      </c>
      <c r="K716" s="1" t="b">
        <f t="shared" si="49"/>
        <v>1</v>
      </c>
      <c r="S716" s="13">
        <v>712</v>
      </c>
      <c r="T716" s="13" t="s">
        <v>2285</v>
      </c>
      <c r="U716" s="14" t="s">
        <v>2286</v>
      </c>
      <c r="V716" s="14" t="s">
        <v>6695</v>
      </c>
      <c r="W716" s="14" t="s">
        <v>107</v>
      </c>
      <c r="X716" s="14" t="s">
        <v>38</v>
      </c>
      <c r="Y716" s="14" t="s">
        <v>6701</v>
      </c>
      <c r="Z716" s="13">
        <v>65.8</v>
      </c>
      <c r="AA716" s="28"/>
      <c r="AB716" s="28" t="s">
        <v>5844</v>
      </c>
      <c r="AC716" s="31">
        <f>VLOOKUP(T716,[1]PWK!D$5:L$840,9,0)</f>
        <v>65.8</v>
      </c>
      <c r="AD716" s="32">
        <f t="shared" si="46"/>
        <v>0</v>
      </c>
    </row>
    <row r="717" spans="1:30">
      <c r="A717" s="13">
        <v>713</v>
      </c>
      <c r="B717" s="13" t="s">
        <v>4319</v>
      </c>
      <c r="C717" s="14" t="s">
        <v>4320</v>
      </c>
      <c r="D717" s="15" t="s">
        <v>6011</v>
      </c>
      <c r="E717" s="13">
        <v>62.2</v>
      </c>
      <c r="F717" s="16" t="s">
        <v>9201</v>
      </c>
      <c r="G717" s="11"/>
      <c r="H717" s="2">
        <v>62.2</v>
      </c>
      <c r="I717" s="2">
        <f t="shared" si="47"/>
        <v>0</v>
      </c>
      <c r="J717" s="1" t="b">
        <f t="shared" si="48"/>
        <v>1</v>
      </c>
      <c r="K717" s="1" t="b">
        <f t="shared" si="49"/>
        <v>1</v>
      </c>
      <c r="S717" s="13">
        <v>713</v>
      </c>
      <c r="T717" s="13" t="s">
        <v>2291</v>
      </c>
      <c r="U717" s="14" t="s">
        <v>2293</v>
      </c>
      <c r="V717" s="14" t="s">
        <v>6695</v>
      </c>
      <c r="W717" s="14" t="s">
        <v>107</v>
      </c>
      <c r="X717" s="14" t="s">
        <v>38</v>
      </c>
      <c r="Y717" s="14" t="s">
        <v>6702</v>
      </c>
      <c r="Z717" s="13">
        <v>64.9</v>
      </c>
      <c r="AA717" s="28"/>
      <c r="AB717" s="28" t="s">
        <v>5844</v>
      </c>
      <c r="AC717" s="31">
        <f>VLOOKUP(T717,[1]PWK!D$5:L$840,9,0)</f>
        <v>64.9</v>
      </c>
      <c r="AD717" s="32">
        <f t="shared" si="46"/>
        <v>0</v>
      </c>
    </row>
    <row r="718" spans="1:30">
      <c r="A718" s="13">
        <v>714</v>
      </c>
      <c r="B718" s="13" t="s">
        <v>4325</v>
      </c>
      <c r="C718" s="14" t="s">
        <v>4326</v>
      </c>
      <c r="D718" s="15" t="s">
        <v>6432</v>
      </c>
      <c r="E718" s="13">
        <v>12.9</v>
      </c>
      <c r="F718" s="16" t="s">
        <v>9201</v>
      </c>
      <c r="G718" s="11"/>
      <c r="H718" s="2">
        <v>12.9</v>
      </c>
      <c r="I718" s="2">
        <f t="shared" si="47"/>
        <v>0</v>
      </c>
      <c r="J718" s="1" t="b">
        <f t="shared" si="48"/>
        <v>1</v>
      </c>
      <c r="K718" s="1" t="b">
        <f t="shared" si="49"/>
        <v>1</v>
      </c>
      <c r="S718" s="13">
        <v>714</v>
      </c>
      <c r="T718" s="13" t="s">
        <v>2599</v>
      </c>
      <c r="U718" s="14" t="s">
        <v>2600</v>
      </c>
      <c r="V718" s="14" t="s">
        <v>6695</v>
      </c>
      <c r="W718" s="14" t="s">
        <v>107</v>
      </c>
      <c r="X718" s="14" t="s">
        <v>38</v>
      </c>
      <c r="Y718" s="14" t="s">
        <v>6703</v>
      </c>
      <c r="Z718" s="13">
        <v>65.9</v>
      </c>
      <c r="AA718" s="28"/>
      <c r="AB718" s="28" t="s">
        <v>5844</v>
      </c>
      <c r="AC718" s="31">
        <f>VLOOKUP(T718,[1]PWK!D$5:L$840,9,0)</f>
        <v>65.9</v>
      </c>
      <c r="AD718" s="32">
        <f t="shared" si="46"/>
        <v>0</v>
      </c>
    </row>
    <row r="719" spans="1:30">
      <c r="A719" s="13">
        <v>715</v>
      </c>
      <c r="B719" s="13" t="s">
        <v>4339</v>
      </c>
      <c r="C719" s="14" t="s">
        <v>4340</v>
      </c>
      <c r="D719" s="15" t="s">
        <v>6619</v>
      </c>
      <c r="E719" s="13">
        <v>68</v>
      </c>
      <c r="F719" s="16" t="s">
        <v>9201</v>
      </c>
      <c r="G719" s="11"/>
      <c r="H719" s="2">
        <v>68</v>
      </c>
      <c r="I719" s="2">
        <f t="shared" si="47"/>
        <v>0</v>
      </c>
      <c r="J719" s="1" t="b">
        <f t="shared" si="48"/>
        <v>1</v>
      </c>
      <c r="K719" s="1" t="b">
        <f t="shared" si="49"/>
        <v>1</v>
      </c>
      <c r="S719" s="13">
        <v>715</v>
      </c>
      <c r="T719" s="13" t="s">
        <v>3083</v>
      </c>
      <c r="U719" s="14" t="s">
        <v>3084</v>
      </c>
      <c r="V719" s="14" t="s">
        <v>6695</v>
      </c>
      <c r="W719" s="14" t="s">
        <v>107</v>
      </c>
      <c r="X719" s="14" t="s">
        <v>38</v>
      </c>
      <c r="Y719" s="14" t="s">
        <v>6704</v>
      </c>
      <c r="Z719" s="13">
        <v>63.6</v>
      </c>
      <c r="AA719" s="28"/>
      <c r="AB719" s="28" t="s">
        <v>5844</v>
      </c>
      <c r="AC719" s="31">
        <f>VLOOKUP(T719,[1]PWK!D$5:L$840,9,0)</f>
        <v>63.6</v>
      </c>
      <c r="AD719" s="32">
        <f t="shared" si="46"/>
        <v>0</v>
      </c>
    </row>
    <row r="720" spans="1:30">
      <c r="A720" s="13">
        <v>716</v>
      </c>
      <c r="B720" s="13" t="s">
        <v>4331</v>
      </c>
      <c r="C720" s="14" t="s">
        <v>4332</v>
      </c>
      <c r="D720" s="15" t="s">
        <v>6026</v>
      </c>
      <c r="E720" s="13">
        <v>61.9</v>
      </c>
      <c r="F720" s="16" t="s">
        <v>9201</v>
      </c>
      <c r="G720" s="11"/>
      <c r="H720" s="2">
        <v>61.9</v>
      </c>
      <c r="I720" s="2">
        <f t="shared" si="47"/>
        <v>0</v>
      </c>
      <c r="J720" s="1" t="b">
        <f t="shared" si="48"/>
        <v>1</v>
      </c>
      <c r="K720" s="1" t="b">
        <f t="shared" si="49"/>
        <v>1</v>
      </c>
      <c r="S720" s="13">
        <v>716</v>
      </c>
      <c r="T720" s="13" t="s">
        <v>5786</v>
      </c>
      <c r="U720" s="14" t="s">
        <v>5787</v>
      </c>
      <c r="V720" s="14" t="s">
        <v>6695</v>
      </c>
      <c r="W720" s="14" t="s">
        <v>107</v>
      </c>
      <c r="X720" s="14" t="s">
        <v>38</v>
      </c>
      <c r="Y720" s="14" t="s">
        <v>6705</v>
      </c>
      <c r="Z720" s="13">
        <v>64.3</v>
      </c>
      <c r="AA720" s="28"/>
      <c r="AB720" s="28" t="s">
        <v>5844</v>
      </c>
      <c r="AC720" s="31">
        <f>VLOOKUP(T720,[1]PWK!D$5:L$840,9,0)</f>
        <v>66.1</v>
      </c>
      <c r="AD720" s="32">
        <f t="shared" si="46"/>
        <v>1.8</v>
      </c>
    </row>
    <row r="721" spans="1:30">
      <c r="A721" s="13">
        <v>717</v>
      </c>
      <c r="B721" s="13" t="s">
        <v>4345</v>
      </c>
      <c r="C721" s="14" t="s">
        <v>4346</v>
      </c>
      <c r="D721" s="15" t="s">
        <v>6025</v>
      </c>
      <c r="E721" s="13">
        <v>56.5</v>
      </c>
      <c r="F721" s="16" t="s">
        <v>9201</v>
      </c>
      <c r="G721" s="11"/>
      <c r="H721" s="2">
        <v>56.5</v>
      </c>
      <c r="I721" s="2">
        <f t="shared" si="47"/>
        <v>0</v>
      </c>
      <c r="J721" s="1" t="b">
        <f t="shared" si="48"/>
        <v>1</v>
      </c>
      <c r="K721" s="1" t="b">
        <f t="shared" si="49"/>
        <v>1</v>
      </c>
      <c r="S721" s="13">
        <v>717</v>
      </c>
      <c r="T721" s="13" t="s">
        <v>4908</v>
      </c>
      <c r="U721" s="14" t="s">
        <v>4909</v>
      </c>
      <c r="V721" s="14" t="s">
        <v>6695</v>
      </c>
      <c r="W721" s="14" t="s">
        <v>107</v>
      </c>
      <c r="X721" s="14" t="s">
        <v>38</v>
      </c>
      <c r="Y721" s="14" t="s">
        <v>6706</v>
      </c>
      <c r="Z721" s="13">
        <v>65.5</v>
      </c>
      <c r="AA721" s="28"/>
      <c r="AB721" s="28" t="s">
        <v>5844</v>
      </c>
      <c r="AC721" s="31">
        <f>VLOOKUP(T721,[1]PWK!D$5:L$840,9,0)</f>
        <v>65.5</v>
      </c>
      <c r="AD721" s="32">
        <f t="shared" ref="AD721:AD744" si="50">AC721-Z721</f>
        <v>0</v>
      </c>
    </row>
    <row r="722" spans="1:30">
      <c r="A722" s="13">
        <v>718</v>
      </c>
      <c r="B722" s="13" t="s">
        <v>4351</v>
      </c>
      <c r="C722" s="14" t="s">
        <v>4352</v>
      </c>
      <c r="D722" s="15" t="s">
        <v>6759</v>
      </c>
      <c r="E722" s="13">
        <v>59.6</v>
      </c>
      <c r="F722" s="16" t="s">
        <v>9201</v>
      </c>
      <c r="G722" s="11"/>
      <c r="H722" s="2">
        <v>59.6</v>
      </c>
      <c r="I722" s="2">
        <f t="shared" si="47"/>
        <v>0</v>
      </c>
      <c r="J722" s="1" t="b">
        <f t="shared" si="48"/>
        <v>1</v>
      </c>
      <c r="K722" s="1" t="b">
        <f t="shared" si="49"/>
        <v>1</v>
      </c>
      <c r="S722" s="13">
        <v>718</v>
      </c>
      <c r="T722" s="13" t="s">
        <v>5772</v>
      </c>
      <c r="U722" s="14" t="s">
        <v>5773</v>
      </c>
      <c r="V722" s="14" t="s">
        <v>106</v>
      </c>
      <c r="W722" s="14" t="s">
        <v>4123</v>
      </c>
      <c r="X722" s="14" t="s">
        <v>38</v>
      </c>
      <c r="Y722" s="14" t="s">
        <v>6708</v>
      </c>
      <c r="Z722" s="13">
        <v>63.3</v>
      </c>
      <c r="AA722" s="28"/>
      <c r="AB722" s="28" t="s">
        <v>5844</v>
      </c>
      <c r="AC722" s="31">
        <f>VLOOKUP(T722,[1]PWK!D$5:L$840,9,0)</f>
        <v>63.3</v>
      </c>
      <c r="AD722" s="32">
        <f t="shared" si="50"/>
        <v>0</v>
      </c>
    </row>
    <row r="723" spans="1:30">
      <c r="A723" s="13">
        <v>719</v>
      </c>
      <c r="B723" s="13" t="s">
        <v>4357</v>
      </c>
      <c r="C723" s="14" t="s">
        <v>4358</v>
      </c>
      <c r="D723" s="15" t="s">
        <v>5954</v>
      </c>
      <c r="E723" s="13">
        <v>52.4</v>
      </c>
      <c r="F723" s="16" t="s">
        <v>9201</v>
      </c>
      <c r="G723" s="11"/>
      <c r="H723" s="2">
        <v>52.4</v>
      </c>
      <c r="I723" s="2">
        <f t="shared" si="47"/>
        <v>0</v>
      </c>
      <c r="J723" s="1" t="b">
        <f t="shared" si="48"/>
        <v>1</v>
      </c>
      <c r="K723" s="1" t="b">
        <f t="shared" si="49"/>
        <v>1</v>
      </c>
      <c r="S723" s="13">
        <v>719</v>
      </c>
      <c r="T723" s="13" t="s">
        <v>4120</v>
      </c>
      <c r="U723" s="14" t="s">
        <v>4121</v>
      </c>
      <c r="V723" s="14" t="s">
        <v>106</v>
      </c>
      <c r="W723" s="14" t="s">
        <v>4123</v>
      </c>
      <c r="X723" s="14" t="s">
        <v>38</v>
      </c>
      <c r="Y723" s="14" t="s">
        <v>6709</v>
      </c>
      <c r="Z723" s="13">
        <v>62.7</v>
      </c>
      <c r="AA723" s="28"/>
      <c r="AB723" s="28" t="s">
        <v>5844</v>
      </c>
      <c r="AC723" s="31">
        <f>VLOOKUP(T723,[1]PWK!D$5:L$840,9,0)</f>
        <v>62.7</v>
      </c>
      <c r="AD723" s="32">
        <f t="shared" si="50"/>
        <v>0</v>
      </c>
    </row>
    <row r="724" spans="1:30">
      <c r="A724" s="13">
        <v>720</v>
      </c>
      <c r="B724" s="13" t="s">
        <v>4363</v>
      </c>
      <c r="C724" s="14" t="s">
        <v>4364</v>
      </c>
      <c r="D724" s="15" t="s">
        <v>6664</v>
      </c>
      <c r="E724" s="13">
        <v>66</v>
      </c>
      <c r="F724" s="16" t="s">
        <v>9201</v>
      </c>
      <c r="G724" s="11"/>
      <c r="H724" s="2">
        <v>66</v>
      </c>
      <c r="I724" s="2">
        <f t="shared" si="47"/>
        <v>0</v>
      </c>
      <c r="J724" s="1" t="b">
        <f t="shared" si="48"/>
        <v>1</v>
      </c>
      <c r="K724" s="1" t="b">
        <f t="shared" si="49"/>
        <v>1</v>
      </c>
      <c r="S724" s="13">
        <v>720</v>
      </c>
      <c r="T724" s="13" t="s">
        <v>4127</v>
      </c>
      <c r="U724" s="14" t="s">
        <v>4128</v>
      </c>
      <c r="V724" s="14" t="s">
        <v>538</v>
      </c>
      <c r="W724" s="14" t="s">
        <v>4123</v>
      </c>
      <c r="X724" s="14" t="s">
        <v>38</v>
      </c>
      <c r="Y724" s="14" t="s">
        <v>6710</v>
      </c>
      <c r="Z724" s="13">
        <v>61.5</v>
      </c>
      <c r="AA724" s="28"/>
      <c r="AB724" s="28" t="s">
        <v>5844</v>
      </c>
      <c r="AC724" s="31">
        <f>VLOOKUP(T724,[1]PWK!D$5:L$840,9,0)</f>
        <v>63.3</v>
      </c>
      <c r="AD724" s="32">
        <f t="shared" si="50"/>
        <v>1.8</v>
      </c>
    </row>
    <row r="725" spans="1:30">
      <c r="A725" s="13">
        <v>721</v>
      </c>
      <c r="B725" s="13" t="s">
        <v>4375</v>
      </c>
      <c r="C725" s="14" t="s">
        <v>4376</v>
      </c>
      <c r="D725" s="15" t="s">
        <v>6665</v>
      </c>
      <c r="E725" s="13">
        <v>66.4</v>
      </c>
      <c r="F725" s="16" t="s">
        <v>9201</v>
      </c>
      <c r="G725" s="11"/>
      <c r="H725" s="2">
        <v>66.4</v>
      </c>
      <c r="I725" s="2">
        <f t="shared" si="47"/>
        <v>0</v>
      </c>
      <c r="J725" s="1" t="b">
        <f t="shared" si="48"/>
        <v>1</v>
      </c>
      <c r="K725" s="1" t="b">
        <f t="shared" si="49"/>
        <v>1</v>
      </c>
      <c r="S725" s="13">
        <v>721</v>
      </c>
      <c r="T725" s="13" t="s">
        <v>212</v>
      </c>
      <c r="U725" s="14" t="s">
        <v>213</v>
      </c>
      <c r="V725" s="14" t="s">
        <v>215</v>
      </c>
      <c r="W725" s="14" t="s">
        <v>95</v>
      </c>
      <c r="X725" s="14" t="s">
        <v>38</v>
      </c>
      <c r="Y725" s="14" t="s">
        <v>6711</v>
      </c>
      <c r="Z725" s="13">
        <v>61.9</v>
      </c>
      <c r="AA725" s="28"/>
      <c r="AB725" s="28" t="s">
        <v>5844</v>
      </c>
      <c r="AC725" s="31">
        <f>VLOOKUP(T725,[1]PWK!D$5:L$840,9,0)</f>
        <v>61.9</v>
      </c>
      <c r="AD725" s="32">
        <f t="shared" si="50"/>
        <v>0</v>
      </c>
    </row>
    <row r="726" spans="1:30">
      <c r="A726" s="13">
        <v>722</v>
      </c>
      <c r="B726" s="13" t="s">
        <v>4369</v>
      </c>
      <c r="C726" s="14" t="s">
        <v>4370</v>
      </c>
      <c r="D726" s="15" t="s">
        <v>6666</v>
      </c>
      <c r="E726" s="13">
        <v>66.1</v>
      </c>
      <c r="F726" s="16" t="s">
        <v>9201</v>
      </c>
      <c r="G726" s="11"/>
      <c r="H726" s="2">
        <v>66.1</v>
      </c>
      <c r="I726" s="2">
        <f t="shared" si="47"/>
        <v>0</v>
      </c>
      <c r="J726" s="1" t="b">
        <f t="shared" si="48"/>
        <v>1</v>
      </c>
      <c r="K726" s="1" t="b">
        <f t="shared" si="49"/>
        <v>1</v>
      </c>
      <c r="S726" s="13">
        <v>722</v>
      </c>
      <c r="T726" s="13" t="s">
        <v>219</v>
      </c>
      <c r="U726" s="14" t="s">
        <v>220</v>
      </c>
      <c r="V726" s="14" t="s">
        <v>215</v>
      </c>
      <c r="W726" s="14" t="s">
        <v>95</v>
      </c>
      <c r="X726" s="14" t="s">
        <v>38</v>
      </c>
      <c r="Y726" s="14" t="s">
        <v>6712</v>
      </c>
      <c r="Z726" s="13">
        <v>60.8</v>
      </c>
      <c r="AA726" s="28"/>
      <c r="AB726" s="28" t="s">
        <v>5844</v>
      </c>
      <c r="AC726" s="31">
        <f>VLOOKUP(T726,[1]PWK!D$5:L$840,9,0)</f>
        <v>60.8</v>
      </c>
      <c r="AD726" s="32">
        <f t="shared" si="50"/>
        <v>0</v>
      </c>
    </row>
    <row r="727" spans="1:30">
      <c r="A727" s="13">
        <v>723</v>
      </c>
      <c r="B727" s="13" t="s">
        <v>4381</v>
      </c>
      <c r="C727" s="14" t="s">
        <v>4382</v>
      </c>
      <c r="D727" s="15" t="s">
        <v>6685</v>
      </c>
      <c r="E727" s="13">
        <v>62.3</v>
      </c>
      <c r="F727" s="16" t="s">
        <v>9201</v>
      </c>
      <c r="G727" s="11"/>
      <c r="H727" s="2">
        <v>62.3</v>
      </c>
      <c r="I727" s="2">
        <f t="shared" si="47"/>
        <v>0</v>
      </c>
      <c r="J727" s="1" t="b">
        <f t="shared" si="48"/>
        <v>1</v>
      </c>
      <c r="K727" s="1" t="b">
        <f t="shared" si="49"/>
        <v>1</v>
      </c>
      <c r="S727" s="13">
        <v>723</v>
      </c>
      <c r="T727" s="13" t="s">
        <v>890</v>
      </c>
      <c r="U727" s="14" t="s">
        <v>6713</v>
      </c>
      <c r="V727" s="14" t="s">
        <v>215</v>
      </c>
      <c r="W727" s="14" t="s">
        <v>95</v>
      </c>
      <c r="X727" s="14" t="s">
        <v>38</v>
      </c>
      <c r="Y727" s="14" t="s">
        <v>6714</v>
      </c>
      <c r="Z727" s="13">
        <v>63.2</v>
      </c>
      <c r="AA727" s="28"/>
      <c r="AB727" s="28" t="s">
        <v>5844</v>
      </c>
      <c r="AC727" s="31">
        <f>VLOOKUP(T727,[1]PWK!D$5:L$840,9,0)</f>
        <v>61.6</v>
      </c>
      <c r="AD727" s="32">
        <f t="shared" si="50"/>
        <v>-1.6</v>
      </c>
    </row>
    <row r="728" spans="1:30">
      <c r="A728" s="13">
        <v>724</v>
      </c>
      <c r="B728" s="13" t="s">
        <v>4387</v>
      </c>
      <c r="C728" s="14" t="s">
        <v>4388</v>
      </c>
      <c r="D728" s="15" t="s">
        <v>6025</v>
      </c>
      <c r="E728" s="13">
        <v>56.7</v>
      </c>
      <c r="F728" s="16" t="s">
        <v>9201</v>
      </c>
      <c r="G728" s="11"/>
      <c r="H728" s="2">
        <v>56.7</v>
      </c>
      <c r="I728" s="2">
        <f t="shared" si="47"/>
        <v>0</v>
      </c>
      <c r="J728" s="1" t="b">
        <f t="shared" si="48"/>
        <v>1</v>
      </c>
      <c r="K728" s="1" t="b">
        <f t="shared" si="49"/>
        <v>1</v>
      </c>
      <c r="S728" s="13">
        <v>724</v>
      </c>
      <c r="T728" s="13" t="s">
        <v>2759</v>
      </c>
      <c r="U728" s="14" t="s">
        <v>2760</v>
      </c>
      <c r="V728" s="14" t="s">
        <v>215</v>
      </c>
      <c r="W728" s="14" t="s">
        <v>95</v>
      </c>
      <c r="X728" s="14" t="s">
        <v>38</v>
      </c>
      <c r="Y728" s="14" t="s">
        <v>6715</v>
      </c>
      <c r="Z728" s="13">
        <v>60.4</v>
      </c>
      <c r="AA728" s="28"/>
      <c r="AB728" s="28" t="s">
        <v>5844</v>
      </c>
      <c r="AC728" s="31">
        <f>VLOOKUP(T728,[1]PWK!D$5:L$840,9,0)</f>
        <v>60</v>
      </c>
      <c r="AD728" s="32">
        <f t="shared" si="50"/>
        <v>-0.399999999999999</v>
      </c>
    </row>
    <row r="729" spans="1:30">
      <c r="A729" s="13">
        <v>725</v>
      </c>
      <c r="B729" s="13" t="s">
        <v>4392</v>
      </c>
      <c r="C729" s="14" t="s">
        <v>4393</v>
      </c>
      <c r="D729" s="15" t="s">
        <v>6847</v>
      </c>
      <c r="E729" s="13">
        <v>64.9</v>
      </c>
      <c r="F729" s="16" t="s">
        <v>9201</v>
      </c>
      <c r="G729" s="11"/>
      <c r="H729" s="2">
        <v>64.9</v>
      </c>
      <c r="I729" s="2">
        <f t="shared" si="47"/>
        <v>0</v>
      </c>
      <c r="J729" s="1" t="b">
        <f t="shared" si="48"/>
        <v>1</v>
      </c>
      <c r="K729" s="1" t="b">
        <f t="shared" si="49"/>
        <v>1</v>
      </c>
      <c r="S729" s="13">
        <v>725</v>
      </c>
      <c r="T729" s="13" t="s">
        <v>2882</v>
      </c>
      <c r="U729" s="14" t="s">
        <v>2883</v>
      </c>
      <c r="V729" s="14" t="s">
        <v>215</v>
      </c>
      <c r="W729" s="14" t="s">
        <v>95</v>
      </c>
      <c r="X729" s="14" t="s">
        <v>38</v>
      </c>
      <c r="Y729" s="14" t="s">
        <v>6716</v>
      </c>
      <c r="Z729" s="13">
        <v>61.7</v>
      </c>
      <c r="AA729" s="28"/>
      <c r="AB729" s="28" t="s">
        <v>5844</v>
      </c>
      <c r="AC729" s="31">
        <f>VLOOKUP(T729,[1]PWK!D$5:L$840,9,0)</f>
        <v>61.7</v>
      </c>
      <c r="AD729" s="32">
        <f t="shared" si="50"/>
        <v>0</v>
      </c>
    </row>
    <row r="730" spans="1:30">
      <c r="A730" s="13">
        <v>726</v>
      </c>
      <c r="B730" s="13" t="s">
        <v>4404</v>
      </c>
      <c r="C730" s="14" t="s">
        <v>4405</v>
      </c>
      <c r="D730" s="15" t="s">
        <v>6762</v>
      </c>
      <c r="E730" s="13">
        <v>59.9</v>
      </c>
      <c r="F730" s="16" t="s">
        <v>9201</v>
      </c>
      <c r="G730" s="11"/>
      <c r="H730" s="2">
        <v>59.9</v>
      </c>
      <c r="I730" s="2">
        <f t="shared" si="47"/>
        <v>0</v>
      </c>
      <c r="J730" s="1" t="b">
        <f t="shared" si="48"/>
        <v>1</v>
      </c>
      <c r="K730" s="1" t="b">
        <f t="shared" si="49"/>
        <v>1</v>
      </c>
      <c r="S730" s="13">
        <v>726</v>
      </c>
      <c r="T730" s="13" t="s">
        <v>3109</v>
      </c>
      <c r="U730" s="14" t="s">
        <v>3110</v>
      </c>
      <c r="V730" s="14" t="s">
        <v>215</v>
      </c>
      <c r="W730" s="14" t="s">
        <v>95</v>
      </c>
      <c r="X730" s="14" t="s">
        <v>38</v>
      </c>
      <c r="Y730" s="14" t="s">
        <v>6717</v>
      </c>
      <c r="Z730" s="13">
        <v>60.8</v>
      </c>
      <c r="AA730" s="28"/>
      <c r="AB730" s="28" t="s">
        <v>5844</v>
      </c>
      <c r="AC730" s="31">
        <f>VLOOKUP(T730,[1]PWK!D$5:L$840,9,0)</f>
        <v>63.2</v>
      </c>
      <c r="AD730" s="32">
        <f t="shared" si="50"/>
        <v>2.40000000000001</v>
      </c>
    </row>
    <row r="731" spans="1:30">
      <c r="A731" s="13">
        <v>727</v>
      </c>
      <c r="B731" s="13" t="s">
        <v>4398</v>
      </c>
      <c r="C731" s="14" t="s">
        <v>4399</v>
      </c>
      <c r="D731" s="15" t="s">
        <v>6148</v>
      </c>
      <c r="E731" s="13">
        <v>27.6</v>
      </c>
      <c r="F731" s="16" t="s">
        <v>9201</v>
      </c>
      <c r="G731" s="11"/>
      <c r="H731" s="2">
        <v>27.6</v>
      </c>
      <c r="I731" s="2">
        <f t="shared" si="47"/>
        <v>0</v>
      </c>
      <c r="J731" s="1" t="b">
        <f t="shared" si="48"/>
        <v>1</v>
      </c>
      <c r="K731" s="1" t="b">
        <f t="shared" si="49"/>
        <v>1</v>
      </c>
      <c r="S731" s="13">
        <v>727</v>
      </c>
      <c r="T731" s="13" t="s">
        <v>4244</v>
      </c>
      <c r="U731" s="14" t="s">
        <v>4245</v>
      </c>
      <c r="V731" s="14" t="s">
        <v>215</v>
      </c>
      <c r="W731" s="14" t="s">
        <v>95</v>
      </c>
      <c r="X731" s="14" t="s">
        <v>38</v>
      </c>
      <c r="Y731" s="14" t="s">
        <v>6718</v>
      </c>
      <c r="Z731" s="13">
        <v>61.5</v>
      </c>
      <c r="AA731" s="28"/>
      <c r="AB731" s="28" t="s">
        <v>5844</v>
      </c>
      <c r="AC731" s="31">
        <f>VLOOKUP(T731,[1]PWK!D$5:L$840,9,0)</f>
        <v>61.4</v>
      </c>
      <c r="AD731" s="32">
        <f t="shared" si="50"/>
        <v>-0.100000000000001</v>
      </c>
    </row>
    <row r="732" spans="1:30">
      <c r="A732" s="13">
        <v>728</v>
      </c>
      <c r="B732" s="13" t="s">
        <v>4411</v>
      </c>
      <c r="C732" s="14" t="s">
        <v>4412</v>
      </c>
      <c r="D732" s="15" t="s">
        <v>6770</v>
      </c>
      <c r="E732" s="13">
        <v>60.4</v>
      </c>
      <c r="F732" s="16" t="s">
        <v>9201</v>
      </c>
      <c r="G732" s="11"/>
      <c r="H732" s="2">
        <v>60.4</v>
      </c>
      <c r="I732" s="2">
        <f t="shared" si="47"/>
        <v>0</v>
      </c>
      <c r="J732" s="1" t="b">
        <f t="shared" si="48"/>
        <v>1</v>
      </c>
      <c r="K732" s="1" t="b">
        <f t="shared" si="49"/>
        <v>1</v>
      </c>
      <c r="S732" s="13">
        <v>728</v>
      </c>
      <c r="T732" s="13" t="s">
        <v>4300</v>
      </c>
      <c r="U732" s="14" t="s">
        <v>4301</v>
      </c>
      <c r="V732" s="14" t="s">
        <v>215</v>
      </c>
      <c r="W732" s="14" t="s">
        <v>95</v>
      </c>
      <c r="X732" s="14" t="s">
        <v>38</v>
      </c>
      <c r="Y732" s="14" t="s">
        <v>6719</v>
      </c>
      <c r="Z732" s="13">
        <v>62.4</v>
      </c>
      <c r="AA732" s="28"/>
      <c r="AB732" s="28" t="s">
        <v>5844</v>
      </c>
      <c r="AC732" s="31">
        <f>VLOOKUP(T732,[1]PWK!D$5:L$840,9,0)</f>
        <v>60.8</v>
      </c>
      <c r="AD732" s="32">
        <f t="shared" si="50"/>
        <v>-1.6</v>
      </c>
    </row>
    <row r="733" spans="1:30">
      <c r="A733" s="13">
        <v>729</v>
      </c>
      <c r="B733" s="13" t="s">
        <v>4417</v>
      </c>
      <c r="C733" s="14" t="s">
        <v>4418</v>
      </c>
      <c r="D733" s="15" t="s">
        <v>6052</v>
      </c>
      <c r="E733" s="13">
        <v>60.3</v>
      </c>
      <c r="F733" s="16" t="s">
        <v>9201</v>
      </c>
      <c r="G733" s="11"/>
      <c r="H733" s="2">
        <v>60.3</v>
      </c>
      <c r="I733" s="2">
        <f t="shared" si="47"/>
        <v>0</v>
      </c>
      <c r="J733" s="1" t="b">
        <f t="shared" si="48"/>
        <v>1</v>
      </c>
      <c r="K733" s="1" t="b">
        <f t="shared" si="49"/>
        <v>1</v>
      </c>
      <c r="S733" s="13">
        <v>729</v>
      </c>
      <c r="T733" s="13" t="s">
        <v>395</v>
      </c>
      <c r="U733" s="14" t="s">
        <v>396</v>
      </c>
      <c r="V733" s="14" t="s">
        <v>398</v>
      </c>
      <c r="W733" s="14" t="s">
        <v>95</v>
      </c>
      <c r="X733" s="14" t="s">
        <v>38</v>
      </c>
      <c r="Y733" s="14" t="s">
        <v>6720</v>
      </c>
      <c r="Z733" s="13">
        <v>62.9</v>
      </c>
      <c r="AA733" s="28"/>
      <c r="AB733" s="28" t="s">
        <v>5844</v>
      </c>
      <c r="AC733" s="31">
        <f>VLOOKUP(T733,[1]PWK!D$5:L$840,9,0)</f>
        <v>62.9</v>
      </c>
      <c r="AD733" s="32">
        <f t="shared" si="50"/>
        <v>0</v>
      </c>
    </row>
    <row r="734" spans="1:30">
      <c r="A734" s="13">
        <v>730</v>
      </c>
      <c r="B734" s="13" t="s">
        <v>4424</v>
      </c>
      <c r="C734" s="14" t="s">
        <v>4425</v>
      </c>
      <c r="D734" s="15" t="s">
        <v>6051</v>
      </c>
      <c r="E734" s="13">
        <v>60.4</v>
      </c>
      <c r="F734" s="16" t="s">
        <v>9201</v>
      </c>
      <c r="G734" s="11"/>
      <c r="H734" s="2">
        <v>58.4</v>
      </c>
      <c r="I734" s="2">
        <f t="shared" si="47"/>
        <v>-2</v>
      </c>
      <c r="J734" s="1" t="b">
        <f t="shared" si="48"/>
        <v>1</v>
      </c>
      <c r="K734" s="1" t="b">
        <f t="shared" si="49"/>
        <v>0</v>
      </c>
      <c r="S734" s="13">
        <v>730</v>
      </c>
      <c r="T734" s="13" t="s">
        <v>484</v>
      </c>
      <c r="U734" s="14" t="s">
        <v>486</v>
      </c>
      <c r="V734" s="14" t="s">
        <v>398</v>
      </c>
      <c r="W734" s="14" t="s">
        <v>95</v>
      </c>
      <c r="X734" s="14" t="s">
        <v>38</v>
      </c>
      <c r="Y734" s="14" t="s">
        <v>6721</v>
      </c>
      <c r="Z734" s="13">
        <v>62</v>
      </c>
      <c r="AA734" s="28"/>
      <c r="AB734" s="28" t="s">
        <v>5844</v>
      </c>
      <c r="AC734" s="31">
        <f>VLOOKUP(T734,[1]PWK!D$5:L$840,9,0)</f>
        <v>62</v>
      </c>
      <c r="AD734" s="32">
        <f t="shared" si="50"/>
        <v>0</v>
      </c>
    </row>
    <row r="735" spans="1:30">
      <c r="A735" s="13">
        <v>731</v>
      </c>
      <c r="B735" s="13" t="s">
        <v>4430</v>
      </c>
      <c r="C735" s="14" t="s">
        <v>4431</v>
      </c>
      <c r="D735" s="15" t="s">
        <v>6179</v>
      </c>
      <c r="E735" s="13">
        <v>23</v>
      </c>
      <c r="F735" s="16" t="s">
        <v>9201</v>
      </c>
      <c r="G735" s="11"/>
      <c r="H735" s="2">
        <v>23</v>
      </c>
      <c r="I735" s="2">
        <f t="shared" si="47"/>
        <v>0</v>
      </c>
      <c r="J735" s="1" t="b">
        <f t="shared" si="48"/>
        <v>1</v>
      </c>
      <c r="K735" s="1" t="b">
        <f t="shared" si="49"/>
        <v>1</v>
      </c>
      <c r="S735" s="13">
        <v>731</v>
      </c>
      <c r="T735" s="13" t="s">
        <v>1072</v>
      </c>
      <c r="U735" s="14" t="s">
        <v>1073</v>
      </c>
      <c r="V735" s="14" t="s">
        <v>398</v>
      </c>
      <c r="W735" s="14" t="s">
        <v>95</v>
      </c>
      <c r="X735" s="14" t="s">
        <v>38</v>
      </c>
      <c r="Y735" s="14" t="s">
        <v>6722</v>
      </c>
      <c r="Z735" s="13">
        <v>62.9</v>
      </c>
      <c r="AA735" s="28"/>
      <c r="AB735" s="28" t="s">
        <v>5844</v>
      </c>
      <c r="AC735" s="31">
        <f>VLOOKUP(T735,[1]PWK!D$5:L$840,9,0)</f>
        <v>62.9</v>
      </c>
      <c r="AD735" s="32">
        <f t="shared" si="50"/>
        <v>0</v>
      </c>
    </row>
    <row r="736" spans="1:30">
      <c r="A736" s="13">
        <v>732</v>
      </c>
      <c r="B736" s="13" t="s">
        <v>4442</v>
      </c>
      <c r="C736" s="14" t="s">
        <v>4443</v>
      </c>
      <c r="D736" s="15" t="s">
        <v>6388</v>
      </c>
      <c r="E736" s="13">
        <v>11.5</v>
      </c>
      <c r="F736" s="16" t="s">
        <v>9201</v>
      </c>
      <c r="G736" s="11"/>
      <c r="H736" s="2">
        <v>11.5</v>
      </c>
      <c r="I736" s="2">
        <f t="shared" si="47"/>
        <v>0</v>
      </c>
      <c r="J736" s="1" t="b">
        <f t="shared" si="48"/>
        <v>1</v>
      </c>
      <c r="K736" s="1" t="b">
        <f t="shared" si="49"/>
        <v>1</v>
      </c>
      <c r="S736" s="13">
        <v>732</v>
      </c>
      <c r="T736" s="13" t="s">
        <v>1833</v>
      </c>
      <c r="U736" s="14" t="s">
        <v>1834</v>
      </c>
      <c r="V736" s="14" t="s">
        <v>398</v>
      </c>
      <c r="W736" s="14" t="s">
        <v>95</v>
      </c>
      <c r="X736" s="14" t="s">
        <v>38</v>
      </c>
      <c r="Y736" s="14" t="s">
        <v>6723</v>
      </c>
      <c r="Z736" s="13">
        <v>60.8</v>
      </c>
      <c r="AA736" s="28"/>
      <c r="AB736" s="28" t="s">
        <v>5844</v>
      </c>
      <c r="AC736" s="31">
        <f>VLOOKUP(T736,[1]PWK!D$5:L$840,9,0)</f>
        <v>60.8</v>
      </c>
      <c r="AD736" s="32">
        <f t="shared" si="50"/>
        <v>0</v>
      </c>
    </row>
    <row r="737" spans="1:30">
      <c r="A737" s="13">
        <v>733</v>
      </c>
      <c r="B737" s="13" t="s">
        <v>4436</v>
      </c>
      <c r="C737" s="14" t="s">
        <v>4437</v>
      </c>
      <c r="D737" s="15" t="s">
        <v>6763</v>
      </c>
      <c r="E737" s="13">
        <v>62.5</v>
      </c>
      <c r="F737" s="16" t="s">
        <v>9201</v>
      </c>
      <c r="G737" s="11"/>
      <c r="H737" s="2">
        <v>61.8</v>
      </c>
      <c r="I737" s="2">
        <f t="shared" si="47"/>
        <v>-0.700000000000003</v>
      </c>
      <c r="J737" s="1" t="b">
        <f t="shared" si="48"/>
        <v>1</v>
      </c>
      <c r="K737" s="1" t="b">
        <f t="shared" si="49"/>
        <v>0</v>
      </c>
      <c r="S737" s="13">
        <v>733</v>
      </c>
      <c r="T737" s="13" t="s">
        <v>1940</v>
      </c>
      <c r="U737" s="14" t="s">
        <v>1941</v>
      </c>
      <c r="V737" s="14" t="s">
        <v>398</v>
      </c>
      <c r="W737" s="14" t="s">
        <v>95</v>
      </c>
      <c r="X737" s="14" t="s">
        <v>38</v>
      </c>
      <c r="Y737" s="14" t="s">
        <v>6724</v>
      </c>
      <c r="Z737" s="13">
        <v>63.7</v>
      </c>
      <c r="AA737" s="28"/>
      <c r="AB737" s="28" t="s">
        <v>5844</v>
      </c>
      <c r="AC737" s="31">
        <f>VLOOKUP(T737,[1]PWK!D$5:L$840,9,0)</f>
        <v>63.6</v>
      </c>
      <c r="AD737" s="32">
        <f t="shared" si="50"/>
        <v>-0.100000000000001</v>
      </c>
    </row>
    <row r="738" spans="1:30">
      <c r="A738" s="13">
        <v>734</v>
      </c>
      <c r="B738" s="13" t="s">
        <v>4449</v>
      </c>
      <c r="C738" s="14" t="s">
        <v>4450</v>
      </c>
      <c r="D738" s="15" t="s">
        <v>6824</v>
      </c>
      <c r="E738" s="13">
        <v>61.3</v>
      </c>
      <c r="F738" s="16" t="s">
        <v>9201</v>
      </c>
      <c r="G738" s="11"/>
      <c r="H738" s="2">
        <v>61.3</v>
      </c>
      <c r="I738" s="2">
        <f t="shared" si="47"/>
        <v>0</v>
      </c>
      <c r="J738" s="1" t="b">
        <f t="shared" si="48"/>
        <v>1</v>
      </c>
      <c r="K738" s="1" t="b">
        <f t="shared" si="49"/>
        <v>1</v>
      </c>
      <c r="S738" s="13">
        <v>734</v>
      </c>
      <c r="T738" s="13" t="s">
        <v>2319</v>
      </c>
      <c r="U738" s="14" t="s">
        <v>2320</v>
      </c>
      <c r="V738" s="14" t="s">
        <v>398</v>
      </c>
      <c r="W738" s="14" t="s">
        <v>95</v>
      </c>
      <c r="X738" s="14" t="s">
        <v>38</v>
      </c>
      <c r="Y738" s="14" t="s">
        <v>6725</v>
      </c>
      <c r="Z738" s="13">
        <v>62.4</v>
      </c>
      <c r="AA738" s="28"/>
      <c r="AB738" s="28" t="s">
        <v>5844</v>
      </c>
      <c r="AC738" s="31">
        <f>VLOOKUP(T738,[1]PWK!D$5:L$840,9,0)</f>
        <v>62.4</v>
      </c>
      <c r="AD738" s="32">
        <f t="shared" si="50"/>
        <v>0</v>
      </c>
    </row>
    <row r="739" spans="1:30">
      <c r="A739" s="13">
        <v>735</v>
      </c>
      <c r="B739" s="13" t="s">
        <v>4455</v>
      </c>
      <c r="C739" s="14" t="s">
        <v>4456</v>
      </c>
      <c r="D739" s="15" t="s">
        <v>6764</v>
      </c>
      <c r="E739" s="13">
        <v>60.3</v>
      </c>
      <c r="F739" s="16" t="s">
        <v>9201</v>
      </c>
      <c r="G739" s="11"/>
      <c r="H739" s="2">
        <v>60.3</v>
      </c>
      <c r="I739" s="2">
        <f t="shared" si="47"/>
        <v>0</v>
      </c>
      <c r="J739" s="1" t="b">
        <f t="shared" si="48"/>
        <v>1</v>
      </c>
      <c r="K739" s="1" t="b">
        <f t="shared" si="49"/>
        <v>1</v>
      </c>
      <c r="S739" s="13">
        <v>735</v>
      </c>
      <c r="T739" s="13" t="s">
        <v>2711</v>
      </c>
      <c r="U739" s="14" t="s">
        <v>2712</v>
      </c>
      <c r="V739" s="14" t="s">
        <v>398</v>
      </c>
      <c r="W739" s="14" t="s">
        <v>95</v>
      </c>
      <c r="X739" s="14" t="s">
        <v>38</v>
      </c>
      <c r="Y739" s="14" t="s">
        <v>6726</v>
      </c>
      <c r="Z739" s="13">
        <v>62.6</v>
      </c>
      <c r="AA739" s="28"/>
      <c r="AB739" s="28" t="s">
        <v>5844</v>
      </c>
      <c r="AC739" s="31">
        <f>VLOOKUP(T739,[1]PWK!D$5:L$840,9,0)</f>
        <v>62.5</v>
      </c>
      <c r="AD739" s="32">
        <f t="shared" si="50"/>
        <v>-0.100000000000001</v>
      </c>
    </row>
    <row r="740" spans="1:30">
      <c r="A740" s="13">
        <v>736</v>
      </c>
      <c r="B740" s="13" t="s">
        <v>4461</v>
      </c>
      <c r="C740" s="14" t="s">
        <v>4462</v>
      </c>
      <c r="D740" s="15" t="s">
        <v>5926</v>
      </c>
      <c r="E740" s="13">
        <v>56.5</v>
      </c>
      <c r="F740" s="16" t="s">
        <v>9201</v>
      </c>
      <c r="G740" s="11"/>
      <c r="H740" s="2">
        <v>56.5</v>
      </c>
      <c r="I740" s="2">
        <f t="shared" si="47"/>
        <v>0</v>
      </c>
      <c r="J740" s="1" t="b">
        <f t="shared" si="48"/>
        <v>1</v>
      </c>
      <c r="K740" s="1" t="b">
        <f t="shared" si="49"/>
        <v>1</v>
      </c>
      <c r="S740" s="13">
        <v>736</v>
      </c>
      <c r="T740" s="13" t="s">
        <v>5819</v>
      </c>
      <c r="U740" s="14" t="s">
        <v>5820</v>
      </c>
      <c r="V740" s="14" t="s">
        <v>398</v>
      </c>
      <c r="W740" s="14" t="s">
        <v>95</v>
      </c>
      <c r="X740" s="14" t="s">
        <v>38</v>
      </c>
      <c r="Y740" s="14" t="s">
        <v>6727</v>
      </c>
      <c r="Z740" s="13">
        <v>63</v>
      </c>
      <c r="AA740" s="28"/>
      <c r="AB740" s="28" t="s">
        <v>5844</v>
      </c>
      <c r="AC740" s="31">
        <f>VLOOKUP(T740,[1]PWK!D$5:L$840,9,0)</f>
        <v>63</v>
      </c>
      <c r="AD740" s="32">
        <f t="shared" si="50"/>
        <v>0</v>
      </c>
    </row>
    <row r="741" spans="1:30">
      <c r="A741" s="13">
        <v>737</v>
      </c>
      <c r="B741" s="13" t="s">
        <v>4468</v>
      </c>
      <c r="C741" s="14" t="s">
        <v>4469</v>
      </c>
      <c r="D741" s="15" t="s">
        <v>6460</v>
      </c>
      <c r="E741" s="13">
        <v>34.1</v>
      </c>
      <c r="F741" s="16" t="s">
        <v>9201</v>
      </c>
      <c r="G741" s="11"/>
      <c r="H741" s="2">
        <v>34.1</v>
      </c>
      <c r="I741" s="2">
        <f t="shared" si="47"/>
        <v>0</v>
      </c>
      <c r="J741" s="1" t="b">
        <f t="shared" si="48"/>
        <v>1</v>
      </c>
      <c r="K741" s="1" t="b">
        <f t="shared" si="49"/>
        <v>1</v>
      </c>
      <c r="S741" s="13">
        <v>737</v>
      </c>
      <c r="T741" s="13" t="s">
        <v>4207</v>
      </c>
      <c r="U741" s="14" t="s">
        <v>4208</v>
      </c>
      <c r="V741" s="14" t="s">
        <v>398</v>
      </c>
      <c r="W741" s="14" t="s">
        <v>95</v>
      </c>
      <c r="X741" s="14" t="s">
        <v>38</v>
      </c>
      <c r="Y741" s="14" t="s">
        <v>6728</v>
      </c>
      <c r="Z741" s="13">
        <v>61.3</v>
      </c>
      <c r="AA741" s="28"/>
      <c r="AB741" s="28" t="s">
        <v>5844</v>
      </c>
      <c r="AC741" s="31">
        <f>VLOOKUP(T741,[1]PWK!D$5:L$840,9,0)</f>
        <v>61.2</v>
      </c>
      <c r="AD741" s="32">
        <f t="shared" si="50"/>
        <v>-0.0999999999999943</v>
      </c>
    </row>
    <row r="742" spans="1:30">
      <c r="A742" s="13">
        <v>738</v>
      </c>
      <c r="B742" s="13" t="s">
        <v>4475</v>
      </c>
      <c r="C742" s="14" t="s">
        <v>4476</v>
      </c>
      <c r="D742" s="15" t="s">
        <v>6812</v>
      </c>
      <c r="E742" s="13">
        <v>63.4</v>
      </c>
      <c r="F742" s="16" t="s">
        <v>9201</v>
      </c>
      <c r="G742" s="11"/>
      <c r="H742" s="2">
        <v>63.4</v>
      </c>
      <c r="I742" s="2">
        <f t="shared" si="47"/>
        <v>0</v>
      </c>
      <c r="J742" s="1" t="b">
        <f t="shared" si="48"/>
        <v>1</v>
      </c>
      <c r="K742" s="1" t="b">
        <f t="shared" si="49"/>
        <v>1</v>
      </c>
      <c r="S742" s="13">
        <v>738</v>
      </c>
      <c r="T742" s="13" t="s">
        <v>4623</v>
      </c>
      <c r="U742" s="14" t="s">
        <v>4624</v>
      </c>
      <c r="V742" s="14" t="s">
        <v>398</v>
      </c>
      <c r="W742" s="14" t="s">
        <v>95</v>
      </c>
      <c r="X742" s="14" t="s">
        <v>38</v>
      </c>
      <c r="Y742" s="14" t="s">
        <v>6729</v>
      </c>
      <c r="Z742" s="13">
        <v>61.7</v>
      </c>
      <c r="AA742" s="28"/>
      <c r="AB742" s="28" t="s">
        <v>5844</v>
      </c>
      <c r="AC742" s="31">
        <f>VLOOKUP(T742,[1]PWK!D$5:L$840,9,0)</f>
        <v>61.7</v>
      </c>
      <c r="AD742" s="32">
        <f t="shared" si="50"/>
        <v>0</v>
      </c>
    </row>
    <row r="743" spans="1:30">
      <c r="A743" s="13">
        <v>739</v>
      </c>
      <c r="B743" s="13" t="s">
        <v>4481</v>
      </c>
      <c r="C743" s="14" t="s">
        <v>4482</v>
      </c>
      <c r="D743" s="15" t="s">
        <v>5993</v>
      </c>
      <c r="E743" s="13">
        <v>58.8</v>
      </c>
      <c r="F743" s="16" t="s">
        <v>9201</v>
      </c>
      <c r="G743" s="11"/>
      <c r="H743" s="2">
        <v>58.8</v>
      </c>
      <c r="I743" s="2">
        <f t="shared" si="47"/>
        <v>0</v>
      </c>
      <c r="J743" s="1" t="b">
        <f t="shared" si="48"/>
        <v>1</v>
      </c>
      <c r="K743" s="1" t="b">
        <f t="shared" si="49"/>
        <v>1</v>
      </c>
      <c r="S743" s="13">
        <v>739</v>
      </c>
      <c r="T743" s="13" t="s">
        <v>4825</v>
      </c>
      <c r="U743" s="14" t="s">
        <v>4826</v>
      </c>
      <c r="V743" s="14" t="s">
        <v>398</v>
      </c>
      <c r="W743" s="14" t="s">
        <v>95</v>
      </c>
      <c r="X743" s="14" t="s">
        <v>38</v>
      </c>
      <c r="Y743" s="14" t="s">
        <v>6730</v>
      </c>
      <c r="Z743" s="13">
        <v>67.3</v>
      </c>
      <c r="AA743" s="28"/>
      <c r="AB743" s="28" t="s">
        <v>5844</v>
      </c>
      <c r="AC743" s="31">
        <f>VLOOKUP(T743,[1]PWK!D$5:L$840,9,0)</f>
        <v>67.3</v>
      </c>
      <c r="AD743" s="32">
        <f t="shared" si="50"/>
        <v>0</v>
      </c>
    </row>
    <row r="744" spans="1:30">
      <c r="A744" s="13">
        <v>740</v>
      </c>
      <c r="B744" s="13" t="s">
        <v>4487</v>
      </c>
      <c r="C744" s="14" t="s">
        <v>4488</v>
      </c>
      <c r="D744" s="15" t="s">
        <v>6807</v>
      </c>
      <c r="E744" s="13">
        <v>63.3</v>
      </c>
      <c r="F744" s="16" t="s">
        <v>9201</v>
      </c>
      <c r="G744" s="11"/>
      <c r="H744" s="2">
        <v>63.3</v>
      </c>
      <c r="I744" s="2">
        <f t="shared" si="47"/>
        <v>0</v>
      </c>
      <c r="J744" s="1" t="b">
        <f t="shared" si="48"/>
        <v>1</v>
      </c>
      <c r="K744" s="1" t="b">
        <f t="shared" si="49"/>
        <v>1</v>
      </c>
      <c r="S744" s="13">
        <v>740</v>
      </c>
      <c r="T744" s="13" t="s">
        <v>4928</v>
      </c>
      <c r="U744" s="14" t="s">
        <v>4929</v>
      </c>
      <c r="V744" s="14" t="s">
        <v>398</v>
      </c>
      <c r="W744" s="14" t="s">
        <v>95</v>
      </c>
      <c r="X744" s="14" t="s">
        <v>38</v>
      </c>
      <c r="Y744" s="14" t="s">
        <v>6731</v>
      </c>
      <c r="Z744" s="13">
        <v>63.6</v>
      </c>
      <c r="AA744" s="28"/>
      <c r="AB744" s="28" t="s">
        <v>5844</v>
      </c>
      <c r="AC744" s="31">
        <f>VLOOKUP(T744,[1]PWK!D$5:L$840,9,0)</f>
        <v>63.6</v>
      </c>
      <c r="AD744" s="32">
        <f t="shared" si="50"/>
        <v>0</v>
      </c>
    </row>
    <row r="745" spans="1:30">
      <c r="A745" s="13">
        <v>741</v>
      </c>
      <c r="B745" s="13" t="s">
        <v>4493</v>
      </c>
      <c r="C745" s="14" t="s">
        <v>4494</v>
      </c>
      <c r="D745" s="15" t="s">
        <v>6667</v>
      </c>
      <c r="E745" s="13">
        <v>66.3</v>
      </c>
      <c r="F745" s="16" t="s">
        <v>9201</v>
      </c>
      <c r="G745" s="11"/>
      <c r="H745" s="2">
        <v>66.3</v>
      </c>
      <c r="I745" s="2">
        <f t="shared" si="47"/>
        <v>0</v>
      </c>
      <c r="J745" s="1" t="b">
        <f t="shared" si="48"/>
        <v>1</v>
      </c>
      <c r="K745" s="1" t="b">
        <f t="shared" si="49"/>
        <v>1</v>
      </c>
      <c r="S745" s="13">
        <v>741</v>
      </c>
      <c r="T745" s="13" t="s">
        <v>5209</v>
      </c>
      <c r="U745" s="14" t="s">
        <v>6732</v>
      </c>
      <c r="V745" s="14" t="s">
        <v>173</v>
      </c>
      <c r="W745" s="14" t="s">
        <v>95</v>
      </c>
      <c r="X745" s="42" t="s">
        <v>38</v>
      </c>
      <c r="Y745" s="16" t="s">
        <v>6733</v>
      </c>
      <c r="Z745" s="13">
        <v>61.6</v>
      </c>
      <c r="AA745" s="28"/>
      <c r="AB745" s="28"/>
      <c r="AC745" s="31">
        <v>61.6</v>
      </c>
      <c r="AD745" s="32"/>
    </row>
    <row r="746" spans="1:30">
      <c r="A746" s="13">
        <v>742</v>
      </c>
      <c r="B746" s="13" t="s">
        <v>4499</v>
      </c>
      <c r="C746" s="14" t="s">
        <v>4500</v>
      </c>
      <c r="D746" s="15" t="s">
        <v>5917</v>
      </c>
      <c r="E746" s="13">
        <v>61.7</v>
      </c>
      <c r="F746" s="16" t="s">
        <v>9201</v>
      </c>
      <c r="G746" s="11"/>
      <c r="H746" s="2">
        <v>61.7</v>
      </c>
      <c r="I746" s="2">
        <f t="shared" si="47"/>
        <v>0</v>
      </c>
      <c r="J746" s="1" t="b">
        <f t="shared" si="48"/>
        <v>1</v>
      </c>
      <c r="K746" s="1" t="b">
        <f t="shared" si="49"/>
        <v>1</v>
      </c>
      <c r="S746" s="13">
        <v>742</v>
      </c>
      <c r="T746" s="13" t="s">
        <v>153</v>
      </c>
      <c r="U746" s="14" t="s">
        <v>155</v>
      </c>
      <c r="V746" s="14" t="s">
        <v>157</v>
      </c>
      <c r="W746" s="14" t="s">
        <v>95</v>
      </c>
      <c r="X746" s="14" t="s">
        <v>38</v>
      </c>
      <c r="Y746" s="14" t="s">
        <v>6734</v>
      </c>
      <c r="Z746" s="13">
        <v>61.5</v>
      </c>
      <c r="AA746" s="28"/>
      <c r="AB746" s="28" t="s">
        <v>5844</v>
      </c>
      <c r="AC746" s="31">
        <f>VLOOKUP(T746,[1]PWK!D$5:L$840,9,0)</f>
        <v>61.5</v>
      </c>
      <c r="AD746" s="32">
        <f t="shared" ref="AD746:AD777" si="51">AC746-Z746</f>
        <v>0</v>
      </c>
    </row>
    <row r="747" spans="1:30">
      <c r="A747" s="13">
        <v>743</v>
      </c>
      <c r="B747" s="13" t="s">
        <v>4505</v>
      </c>
      <c r="C747" s="14" t="s">
        <v>4506</v>
      </c>
      <c r="D747" s="15" t="s">
        <v>5867</v>
      </c>
      <c r="E747" s="13">
        <v>56.3</v>
      </c>
      <c r="F747" s="16" t="s">
        <v>9201</v>
      </c>
      <c r="G747" s="11"/>
      <c r="H747" s="2">
        <v>56.3</v>
      </c>
      <c r="I747" s="2">
        <f t="shared" si="47"/>
        <v>0</v>
      </c>
      <c r="J747" s="1" t="b">
        <f t="shared" si="48"/>
        <v>1</v>
      </c>
      <c r="K747" s="1" t="b">
        <f t="shared" si="49"/>
        <v>1</v>
      </c>
      <c r="S747" s="13">
        <v>743</v>
      </c>
      <c r="T747" s="13" t="s">
        <v>256</v>
      </c>
      <c r="U747" s="14" t="s">
        <v>257</v>
      </c>
      <c r="V747" s="14" t="s">
        <v>157</v>
      </c>
      <c r="W747" s="14" t="s">
        <v>95</v>
      </c>
      <c r="X747" s="14" t="s">
        <v>38</v>
      </c>
      <c r="Y747" s="14" t="s">
        <v>6735</v>
      </c>
      <c r="Z747" s="13">
        <v>62.4</v>
      </c>
      <c r="AA747" s="28"/>
      <c r="AB747" s="28" t="s">
        <v>5844</v>
      </c>
      <c r="AC747" s="31">
        <f>VLOOKUP(T747,[1]PWK!D$5:L$840,9,0)</f>
        <v>62.3</v>
      </c>
      <c r="AD747" s="32">
        <f t="shared" si="51"/>
        <v>-0.100000000000001</v>
      </c>
    </row>
    <row r="748" spans="1:30">
      <c r="A748" s="13">
        <v>744</v>
      </c>
      <c r="B748" s="13" t="s">
        <v>4517</v>
      </c>
      <c r="C748" s="14" t="s">
        <v>4518</v>
      </c>
      <c r="D748" s="15" t="s">
        <v>5869</v>
      </c>
      <c r="E748" s="13">
        <v>51.3</v>
      </c>
      <c r="F748" s="16" t="s">
        <v>9201</v>
      </c>
      <c r="G748" s="11"/>
      <c r="H748" s="2">
        <v>51.3</v>
      </c>
      <c r="I748" s="2">
        <f t="shared" si="47"/>
        <v>0</v>
      </c>
      <c r="J748" s="1" t="b">
        <f t="shared" si="48"/>
        <v>1</v>
      </c>
      <c r="K748" s="1" t="b">
        <f t="shared" si="49"/>
        <v>1</v>
      </c>
      <c r="S748" s="13">
        <v>744</v>
      </c>
      <c r="T748" s="13" t="s">
        <v>416</v>
      </c>
      <c r="U748" s="14" t="s">
        <v>417</v>
      </c>
      <c r="V748" s="14" t="s">
        <v>157</v>
      </c>
      <c r="W748" s="14" t="s">
        <v>95</v>
      </c>
      <c r="X748" s="14" t="s">
        <v>38</v>
      </c>
      <c r="Y748" s="14" t="s">
        <v>6736</v>
      </c>
      <c r="Z748" s="13">
        <v>60.8</v>
      </c>
      <c r="AA748" s="28"/>
      <c r="AB748" s="28" t="s">
        <v>5844</v>
      </c>
      <c r="AC748" s="31">
        <f>VLOOKUP(T748,[1]PWK!D$5:L$840,9,0)</f>
        <v>60.7</v>
      </c>
      <c r="AD748" s="32">
        <f t="shared" si="51"/>
        <v>-0.0999999999999943</v>
      </c>
    </row>
    <row r="749" spans="1:30">
      <c r="A749" s="13">
        <v>745</v>
      </c>
      <c r="B749" s="13" t="s">
        <v>4524</v>
      </c>
      <c r="C749" s="14" t="s">
        <v>4525</v>
      </c>
      <c r="D749" s="15" t="s">
        <v>6340</v>
      </c>
      <c r="E749" s="13">
        <v>31</v>
      </c>
      <c r="F749" s="16" t="s">
        <v>9201</v>
      </c>
      <c r="G749" s="11"/>
      <c r="H749" s="2">
        <v>31</v>
      </c>
      <c r="I749" s="2">
        <f t="shared" si="47"/>
        <v>0</v>
      </c>
      <c r="J749" s="1" t="b">
        <f t="shared" si="48"/>
        <v>1</v>
      </c>
      <c r="K749" s="1" t="b">
        <f t="shared" si="49"/>
        <v>1</v>
      </c>
      <c r="S749" s="13">
        <v>745</v>
      </c>
      <c r="T749" s="13" t="s">
        <v>877</v>
      </c>
      <c r="U749" s="14" t="s">
        <v>878</v>
      </c>
      <c r="V749" s="14" t="s">
        <v>157</v>
      </c>
      <c r="W749" s="14" t="s">
        <v>95</v>
      </c>
      <c r="X749" s="14" t="s">
        <v>38</v>
      </c>
      <c r="Y749" s="14" t="s">
        <v>6737</v>
      </c>
      <c r="Z749" s="13">
        <v>62.6</v>
      </c>
      <c r="AA749" s="28"/>
      <c r="AB749" s="28" t="s">
        <v>5844</v>
      </c>
      <c r="AC749" s="31">
        <f>VLOOKUP(T749,[1]PWK!D$5:L$840,9,0)</f>
        <v>61</v>
      </c>
      <c r="AD749" s="32">
        <f t="shared" si="51"/>
        <v>-1.6</v>
      </c>
    </row>
    <row r="750" spans="1:30">
      <c r="A750" s="13">
        <v>746</v>
      </c>
      <c r="B750" s="13" t="s">
        <v>4511</v>
      </c>
      <c r="C750" s="14" t="s">
        <v>4512</v>
      </c>
      <c r="D750" s="15" t="s">
        <v>5962</v>
      </c>
      <c r="E750" s="13">
        <v>60.9</v>
      </c>
      <c r="F750" s="16" t="s">
        <v>9201</v>
      </c>
      <c r="G750" s="11"/>
      <c r="H750" s="2">
        <v>60.9</v>
      </c>
      <c r="I750" s="2">
        <f t="shared" si="47"/>
        <v>0</v>
      </c>
      <c r="J750" s="1" t="b">
        <f t="shared" si="48"/>
        <v>1</v>
      </c>
      <c r="K750" s="1" t="b">
        <f t="shared" si="49"/>
        <v>1</v>
      </c>
      <c r="S750" s="13">
        <v>746</v>
      </c>
      <c r="T750" s="13" t="s">
        <v>2470</v>
      </c>
      <c r="U750" s="14" t="s">
        <v>2471</v>
      </c>
      <c r="V750" s="14" t="s">
        <v>157</v>
      </c>
      <c r="W750" s="14" t="s">
        <v>95</v>
      </c>
      <c r="X750" s="14" t="s">
        <v>38</v>
      </c>
      <c r="Y750" s="14" t="s">
        <v>6738</v>
      </c>
      <c r="Z750" s="13">
        <v>66.4</v>
      </c>
      <c r="AA750" s="28"/>
      <c r="AB750" s="28" t="s">
        <v>5844</v>
      </c>
      <c r="AC750" s="31">
        <f>VLOOKUP(T750,[1]PWK!D$5:L$840,9,0)</f>
        <v>66.4</v>
      </c>
      <c r="AD750" s="32">
        <f t="shared" si="51"/>
        <v>0</v>
      </c>
    </row>
    <row r="751" spans="1:30">
      <c r="A751" s="13">
        <v>747</v>
      </c>
      <c r="B751" s="13" t="s">
        <v>4536</v>
      </c>
      <c r="C751" s="14" t="s">
        <v>4537</v>
      </c>
      <c r="D751" s="15" t="s">
        <v>6012</v>
      </c>
      <c r="E751" s="13">
        <v>62.5</v>
      </c>
      <c r="F751" s="16" t="s">
        <v>9201</v>
      </c>
      <c r="G751" s="11"/>
      <c r="H751" s="2">
        <v>62.5</v>
      </c>
      <c r="I751" s="2">
        <f t="shared" si="47"/>
        <v>0</v>
      </c>
      <c r="J751" s="1" t="b">
        <f t="shared" si="48"/>
        <v>1</v>
      </c>
      <c r="K751" s="1" t="b">
        <f t="shared" si="49"/>
        <v>1</v>
      </c>
      <c r="S751" s="13">
        <v>747</v>
      </c>
      <c r="T751" s="13" t="s">
        <v>2902</v>
      </c>
      <c r="U751" s="14" t="s">
        <v>2903</v>
      </c>
      <c r="V751" s="14" t="s">
        <v>157</v>
      </c>
      <c r="W751" s="14" t="s">
        <v>95</v>
      </c>
      <c r="X751" s="14" t="s">
        <v>38</v>
      </c>
      <c r="Y751" s="14" t="s">
        <v>6739</v>
      </c>
      <c r="Z751" s="13">
        <v>61.2</v>
      </c>
      <c r="AA751" s="28"/>
      <c r="AB751" s="28" t="s">
        <v>5844</v>
      </c>
      <c r="AC751" s="31">
        <f>VLOOKUP(T751,[1]PWK!D$5:L$840,9,0)</f>
        <v>61.1</v>
      </c>
      <c r="AD751" s="32">
        <f t="shared" si="51"/>
        <v>-0.100000000000001</v>
      </c>
    </row>
    <row r="752" spans="1:30">
      <c r="A752" s="13">
        <v>748</v>
      </c>
      <c r="B752" s="13" t="s">
        <v>4530</v>
      </c>
      <c r="C752" s="14" t="s">
        <v>4531</v>
      </c>
      <c r="D752" s="15" t="s">
        <v>5908</v>
      </c>
      <c r="E752" s="13">
        <v>56</v>
      </c>
      <c r="F752" s="16" t="s">
        <v>9201</v>
      </c>
      <c r="G752" s="11"/>
      <c r="H752" s="2">
        <v>56</v>
      </c>
      <c r="I752" s="2">
        <f t="shared" si="47"/>
        <v>0</v>
      </c>
      <c r="J752" s="1" t="b">
        <f t="shared" si="48"/>
        <v>1</v>
      </c>
      <c r="K752" s="1" t="b">
        <f t="shared" si="49"/>
        <v>1</v>
      </c>
      <c r="S752" s="13">
        <v>748</v>
      </c>
      <c r="T752" s="13" t="s">
        <v>3054</v>
      </c>
      <c r="U752" s="14" t="s">
        <v>3056</v>
      </c>
      <c r="V752" s="14" t="s">
        <v>157</v>
      </c>
      <c r="W752" s="14" t="s">
        <v>95</v>
      </c>
      <c r="X752" s="14" t="s">
        <v>38</v>
      </c>
      <c r="Y752" s="14" t="s">
        <v>6740</v>
      </c>
      <c r="Z752" s="13">
        <v>63.6</v>
      </c>
      <c r="AA752" s="28"/>
      <c r="AB752" s="28" t="s">
        <v>5844</v>
      </c>
      <c r="AC752" s="31">
        <f>VLOOKUP(T752,[1]PWK!D$5:L$840,9,0)</f>
        <v>63.1</v>
      </c>
      <c r="AD752" s="32">
        <f t="shared" si="51"/>
        <v>-0.5</v>
      </c>
    </row>
    <row r="753" spans="1:30">
      <c r="A753" s="13">
        <v>749</v>
      </c>
      <c r="B753" s="13" t="s">
        <v>4542</v>
      </c>
      <c r="C753" s="14" t="s">
        <v>4543</v>
      </c>
      <c r="D753" s="15" t="s">
        <v>6645</v>
      </c>
      <c r="E753" s="13">
        <v>66.4</v>
      </c>
      <c r="F753" s="16" t="s">
        <v>9201</v>
      </c>
      <c r="G753" s="11"/>
      <c r="H753" s="2">
        <v>66.4</v>
      </c>
      <c r="I753" s="2">
        <f t="shared" si="47"/>
        <v>0</v>
      </c>
      <c r="J753" s="1" t="b">
        <f t="shared" si="48"/>
        <v>1</v>
      </c>
      <c r="K753" s="1" t="b">
        <f t="shared" si="49"/>
        <v>1</v>
      </c>
      <c r="S753" s="13">
        <v>749</v>
      </c>
      <c r="T753" s="13" t="s">
        <v>3849</v>
      </c>
      <c r="U753" s="14" t="s">
        <v>3850</v>
      </c>
      <c r="V753" s="14" t="s">
        <v>157</v>
      </c>
      <c r="W753" s="14" t="s">
        <v>95</v>
      </c>
      <c r="X753" s="14" t="s">
        <v>38</v>
      </c>
      <c r="Y753" s="14" t="s">
        <v>6741</v>
      </c>
      <c r="Z753" s="13">
        <v>46.5</v>
      </c>
      <c r="AA753" s="28"/>
      <c r="AB753" s="28" t="s">
        <v>5844</v>
      </c>
      <c r="AC753" s="31">
        <f>VLOOKUP(T753,[1]PWK!D$5:L$840,9,0)</f>
        <v>46.5</v>
      </c>
      <c r="AD753" s="32">
        <f t="shared" si="51"/>
        <v>0</v>
      </c>
    </row>
    <row r="754" spans="1:30">
      <c r="A754" s="13">
        <v>750</v>
      </c>
      <c r="B754" s="13" t="s">
        <v>4554</v>
      </c>
      <c r="C754" s="14" t="s">
        <v>4555</v>
      </c>
      <c r="D754" s="15" t="s">
        <v>5968</v>
      </c>
      <c r="E754" s="13">
        <v>66.3</v>
      </c>
      <c r="F754" s="16" t="s">
        <v>9201</v>
      </c>
      <c r="G754" s="11"/>
      <c r="H754" s="2">
        <v>66.3</v>
      </c>
      <c r="I754" s="2">
        <f t="shared" si="47"/>
        <v>0</v>
      </c>
      <c r="J754" s="1" t="b">
        <f t="shared" si="48"/>
        <v>1</v>
      </c>
      <c r="K754" s="1" t="b">
        <f t="shared" si="49"/>
        <v>1</v>
      </c>
      <c r="S754" s="13">
        <v>750</v>
      </c>
      <c r="T754" s="13" t="s">
        <v>4063</v>
      </c>
      <c r="U754" s="14" t="s">
        <v>4064</v>
      </c>
      <c r="V754" s="14" t="s">
        <v>157</v>
      </c>
      <c r="W754" s="14" t="s">
        <v>95</v>
      </c>
      <c r="X754" s="14" t="s">
        <v>38</v>
      </c>
      <c r="Y754" s="14" t="s">
        <v>6742</v>
      </c>
      <c r="Z754" s="13">
        <v>63.2</v>
      </c>
      <c r="AA754" s="28"/>
      <c r="AB754" s="28" t="s">
        <v>5844</v>
      </c>
      <c r="AC754" s="31">
        <f>VLOOKUP(T754,[1]PWK!D$5:L$840,9,0)</f>
        <v>61.7</v>
      </c>
      <c r="AD754" s="32">
        <f t="shared" si="51"/>
        <v>-1.5</v>
      </c>
    </row>
    <row r="755" spans="1:30">
      <c r="A755" s="13">
        <v>751</v>
      </c>
      <c r="B755" s="13" t="s">
        <v>4548</v>
      </c>
      <c r="C755" s="14" t="s">
        <v>4549</v>
      </c>
      <c r="D755" s="15" t="s">
        <v>6433</v>
      </c>
      <c r="E755" s="13">
        <v>13.4</v>
      </c>
      <c r="F755" s="16" t="s">
        <v>9201</v>
      </c>
      <c r="G755" s="11"/>
      <c r="H755" s="2">
        <v>13.4</v>
      </c>
      <c r="I755" s="2">
        <f t="shared" si="47"/>
        <v>0</v>
      </c>
      <c r="J755" s="1" t="b">
        <f t="shared" si="48"/>
        <v>1</v>
      </c>
      <c r="K755" s="1" t="b">
        <f t="shared" si="49"/>
        <v>1</v>
      </c>
      <c r="S755" s="13">
        <v>751</v>
      </c>
      <c r="T755" s="13" t="s">
        <v>4268</v>
      </c>
      <c r="U755" s="14" t="s">
        <v>4269</v>
      </c>
      <c r="V755" s="14" t="s">
        <v>157</v>
      </c>
      <c r="W755" s="14" t="s">
        <v>95</v>
      </c>
      <c r="X755" s="14" t="s">
        <v>38</v>
      </c>
      <c r="Y755" s="14" t="s">
        <v>6743</v>
      </c>
      <c r="Z755" s="13">
        <v>60.7</v>
      </c>
      <c r="AA755" s="28"/>
      <c r="AB755" s="28" t="s">
        <v>5844</v>
      </c>
      <c r="AC755" s="31">
        <f>VLOOKUP(T755,[1]PWK!D$5:L$840,9,0)</f>
        <v>60.7</v>
      </c>
      <c r="AD755" s="32">
        <f t="shared" si="51"/>
        <v>0</v>
      </c>
    </row>
    <row r="756" spans="1:30">
      <c r="A756" s="13">
        <v>752</v>
      </c>
      <c r="B756" s="13" t="s">
        <v>4560</v>
      </c>
      <c r="C756" s="14" t="s">
        <v>4561</v>
      </c>
      <c r="D756" s="15" t="s">
        <v>6053</v>
      </c>
      <c r="E756" s="13">
        <v>66.4</v>
      </c>
      <c r="F756" s="16" t="s">
        <v>9201</v>
      </c>
      <c r="G756" s="11"/>
      <c r="H756" s="2">
        <v>66.4</v>
      </c>
      <c r="I756" s="2">
        <f t="shared" si="47"/>
        <v>0</v>
      </c>
      <c r="J756" s="1" t="b">
        <f t="shared" si="48"/>
        <v>1</v>
      </c>
      <c r="K756" s="1" t="b">
        <f t="shared" si="49"/>
        <v>1</v>
      </c>
      <c r="S756" s="13">
        <v>752</v>
      </c>
      <c r="T756" s="13" t="s">
        <v>4280</v>
      </c>
      <c r="U756" s="14" t="s">
        <v>4281</v>
      </c>
      <c r="V756" s="14" t="s">
        <v>157</v>
      </c>
      <c r="W756" s="14" t="s">
        <v>95</v>
      </c>
      <c r="X756" s="14" t="s">
        <v>38</v>
      </c>
      <c r="Y756" s="14" t="s">
        <v>6744</v>
      </c>
      <c r="Z756" s="13">
        <v>60.2</v>
      </c>
      <c r="AA756" s="28"/>
      <c r="AB756" s="28" t="s">
        <v>5844</v>
      </c>
      <c r="AC756" s="31">
        <f>VLOOKUP(T756,[1]PWK!D$5:L$840,9,0)</f>
        <v>60.7</v>
      </c>
      <c r="AD756" s="32">
        <f t="shared" si="51"/>
        <v>0.5</v>
      </c>
    </row>
    <row r="757" spans="1:30">
      <c r="A757" s="13">
        <v>753</v>
      </c>
      <c r="B757" s="13" t="s">
        <v>4568</v>
      </c>
      <c r="C757" s="14" t="s">
        <v>4569</v>
      </c>
      <c r="D757" s="15" t="s">
        <v>9237</v>
      </c>
      <c r="E757" s="13">
        <v>65.8</v>
      </c>
      <c r="F757" s="16" t="s">
        <v>9201</v>
      </c>
      <c r="G757" s="11"/>
      <c r="H757" s="2">
        <v>65.8</v>
      </c>
      <c r="I757" s="2">
        <f t="shared" si="47"/>
        <v>0</v>
      </c>
      <c r="J757" s="1" t="b">
        <f t="shared" si="48"/>
        <v>1</v>
      </c>
      <c r="K757" s="1" t="b">
        <f t="shared" si="49"/>
        <v>1</v>
      </c>
      <c r="S757" s="13">
        <v>753</v>
      </c>
      <c r="T757" s="13" t="s">
        <v>4673</v>
      </c>
      <c r="U757" s="14" t="s">
        <v>4674</v>
      </c>
      <c r="V757" s="14" t="s">
        <v>157</v>
      </c>
      <c r="W757" s="14" t="s">
        <v>95</v>
      </c>
      <c r="X757" s="14" t="s">
        <v>38</v>
      </c>
      <c r="Y757" s="14" t="s">
        <v>6745</v>
      </c>
      <c r="Z757" s="13">
        <v>62</v>
      </c>
      <c r="AA757" s="28"/>
      <c r="AB757" s="28" t="s">
        <v>5844</v>
      </c>
      <c r="AC757" s="31">
        <f>VLOOKUP(T757,[1]PWK!D$5:L$840,9,0)</f>
        <v>62</v>
      </c>
      <c r="AD757" s="32">
        <f t="shared" si="51"/>
        <v>0</v>
      </c>
    </row>
    <row r="758" spans="1:30">
      <c r="A758" s="13">
        <v>754</v>
      </c>
      <c r="B758" s="13" t="s">
        <v>4574</v>
      </c>
      <c r="C758" s="14" t="s">
        <v>4575</v>
      </c>
      <c r="D758" s="15" t="s">
        <v>6219</v>
      </c>
      <c r="E758" s="13">
        <v>9.5</v>
      </c>
      <c r="F758" s="16" t="s">
        <v>9201</v>
      </c>
      <c r="G758" s="11"/>
      <c r="H758" s="2">
        <v>9.5</v>
      </c>
      <c r="I758" s="2">
        <f t="shared" si="47"/>
        <v>0</v>
      </c>
      <c r="J758" s="1" t="b">
        <f t="shared" si="48"/>
        <v>1</v>
      </c>
      <c r="K758" s="1" t="b">
        <f t="shared" si="49"/>
        <v>1</v>
      </c>
      <c r="S758" s="13">
        <v>754</v>
      </c>
      <c r="T758" s="13" t="s">
        <v>5062</v>
      </c>
      <c r="U758" s="14" t="s">
        <v>5063</v>
      </c>
      <c r="V758" s="14" t="s">
        <v>157</v>
      </c>
      <c r="W758" s="14" t="s">
        <v>95</v>
      </c>
      <c r="X758" s="14" t="s">
        <v>38</v>
      </c>
      <c r="Y758" s="14" t="s">
        <v>6746</v>
      </c>
      <c r="Z758" s="13">
        <v>62.3</v>
      </c>
      <c r="AA758" s="28"/>
      <c r="AB758" s="28" t="s">
        <v>5844</v>
      </c>
      <c r="AC758" s="31">
        <f>VLOOKUP(T758,[1]PWK!D$5:L$840,9,0)</f>
        <v>61.8</v>
      </c>
      <c r="AD758" s="32">
        <f t="shared" si="51"/>
        <v>-0.5</v>
      </c>
    </row>
    <row r="759" spans="1:30">
      <c r="A759" s="13">
        <v>755</v>
      </c>
      <c r="B759" s="13" t="s">
        <v>4586</v>
      </c>
      <c r="C759" s="14" t="s">
        <v>4587</v>
      </c>
      <c r="D759" s="15" t="s">
        <v>6848</v>
      </c>
      <c r="E759" s="13">
        <v>61.4</v>
      </c>
      <c r="F759" s="16" t="s">
        <v>9201</v>
      </c>
      <c r="G759" s="11"/>
      <c r="H759" s="2">
        <v>61.4</v>
      </c>
      <c r="I759" s="2">
        <f t="shared" si="47"/>
        <v>0</v>
      </c>
      <c r="J759" s="1" t="b">
        <f t="shared" si="48"/>
        <v>1</v>
      </c>
      <c r="K759" s="1" t="b">
        <f t="shared" si="49"/>
        <v>1</v>
      </c>
      <c r="S759" s="13">
        <v>755</v>
      </c>
      <c r="T759" s="13" t="s">
        <v>91</v>
      </c>
      <c r="U759" s="14" t="s">
        <v>92</v>
      </c>
      <c r="V759" s="14" t="s">
        <v>94</v>
      </c>
      <c r="W759" s="14" t="s">
        <v>95</v>
      </c>
      <c r="X759" s="14" t="s">
        <v>38</v>
      </c>
      <c r="Y759" s="14" t="s">
        <v>6747</v>
      </c>
      <c r="Z759" s="13">
        <v>61.1</v>
      </c>
      <c r="AA759" s="28"/>
      <c r="AB759" s="28" t="s">
        <v>5844</v>
      </c>
      <c r="AC759" s="31">
        <f>VLOOKUP(T759,[1]PWK!D$5:L$840,9,0)</f>
        <v>61</v>
      </c>
      <c r="AD759" s="32">
        <f t="shared" si="51"/>
        <v>-0.100000000000001</v>
      </c>
    </row>
    <row r="760" spans="1:30">
      <c r="A760" s="13">
        <v>756</v>
      </c>
      <c r="B760" s="13" t="s">
        <v>4580</v>
      </c>
      <c r="C760" s="14" t="s">
        <v>4581</v>
      </c>
      <c r="D760" s="15" t="s">
        <v>6308</v>
      </c>
      <c r="E760" s="13">
        <v>34.8</v>
      </c>
      <c r="F760" s="16" t="s">
        <v>9201</v>
      </c>
      <c r="G760" s="11"/>
      <c r="H760" s="2">
        <v>34.8</v>
      </c>
      <c r="I760" s="2">
        <f t="shared" si="47"/>
        <v>0</v>
      </c>
      <c r="J760" s="1" t="b">
        <f t="shared" si="48"/>
        <v>1</v>
      </c>
      <c r="K760" s="1" t="b">
        <f t="shared" si="49"/>
        <v>1</v>
      </c>
      <c r="S760" s="13">
        <v>756</v>
      </c>
      <c r="T760" s="13" t="s">
        <v>98</v>
      </c>
      <c r="U760" s="14" t="s">
        <v>94</v>
      </c>
      <c r="V760" s="14" t="s">
        <v>94</v>
      </c>
      <c r="W760" s="14" t="s">
        <v>95</v>
      </c>
      <c r="X760" s="14" t="s">
        <v>38</v>
      </c>
      <c r="Y760" s="14" t="s">
        <v>6748</v>
      </c>
      <c r="Z760" s="13">
        <v>59.2</v>
      </c>
      <c r="AA760" s="28"/>
      <c r="AB760" s="28" t="s">
        <v>5844</v>
      </c>
      <c r="AC760" s="31">
        <f>VLOOKUP(T760,[1]PWK!D$5:L$840,9,0)</f>
        <v>59.2</v>
      </c>
      <c r="AD760" s="32">
        <f t="shared" si="51"/>
        <v>0</v>
      </c>
    </row>
    <row r="761" spans="1:30">
      <c r="A761" s="13">
        <v>757</v>
      </c>
      <c r="B761" s="13" t="s">
        <v>4592</v>
      </c>
      <c r="C761" s="14" t="s">
        <v>6508</v>
      </c>
      <c r="D761" s="15" t="s">
        <v>6509</v>
      </c>
      <c r="E761" s="13">
        <v>34.1</v>
      </c>
      <c r="F761" s="16" t="s">
        <v>9201</v>
      </c>
      <c r="G761" s="11"/>
      <c r="H761" s="2">
        <v>34.1</v>
      </c>
      <c r="I761" s="2">
        <f t="shared" si="47"/>
        <v>0</v>
      </c>
      <c r="J761" s="1" t="b">
        <f t="shared" si="48"/>
        <v>1</v>
      </c>
      <c r="K761" s="1" t="b">
        <f t="shared" si="49"/>
        <v>1</v>
      </c>
      <c r="S761" s="13">
        <v>757</v>
      </c>
      <c r="T761" s="13" t="s">
        <v>423</v>
      </c>
      <c r="U761" s="14" t="s">
        <v>424</v>
      </c>
      <c r="V761" s="14" t="s">
        <v>94</v>
      </c>
      <c r="W761" s="14" t="s">
        <v>95</v>
      </c>
      <c r="X761" s="14" t="s">
        <v>38</v>
      </c>
      <c r="Y761" s="14" t="s">
        <v>6749</v>
      </c>
      <c r="Z761" s="13">
        <v>59.1</v>
      </c>
      <c r="AA761" s="28"/>
      <c r="AB761" s="28" t="s">
        <v>5844</v>
      </c>
      <c r="AC761" s="31">
        <f>VLOOKUP(T761,[1]PWK!D$5:L$840,9,0)</f>
        <v>59.1</v>
      </c>
      <c r="AD761" s="32">
        <f t="shared" si="51"/>
        <v>0</v>
      </c>
    </row>
    <row r="762" spans="1:30">
      <c r="A762" s="13">
        <v>758</v>
      </c>
      <c r="B762" s="13" t="s">
        <v>4599</v>
      </c>
      <c r="C762" s="14" t="s">
        <v>6505</v>
      </c>
      <c r="D762" s="15" t="s">
        <v>6506</v>
      </c>
      <c r="E762" s="13">
        <v>50.9</v>
      </c>
      <c r="F762" s="16" t="s">
        <v>9201</v>
      </c>
      <c r="G762" s="11"/>
      <c r="H762" s="2">
        <v>50.9</v>
      </c>
      <c r="I762" s="2">
        <f t="shared" si="47"/>
        <v>0</v>
      </c>
      <c r="J762" s="1" t="b">
        <f t="shared" si="48"/>
        <v>1</v>
      </c>
      <c r="K762" s="1" t="b">
        <f t="shared" si="49"/>
        <v>1</v>
      </c>
      <c r="S762" s="13">
        <v>758</v>
      </c>
      <c r="T762" s="13" t="s">
        <v>1130</v>
      </c>
      <c r="U762" s="14" t="s">
        <v>1131</v>
      </c>
      <c r="V762" s="14" t="s">
        <v>94</v>
      </c>
      <c r="W762" s="14" t="s">
        <v>95</v>
      </c>
      <c r="X762" s="14" t="s">
        <v>38</v>
      </c>
      <c r="Y762" s="14" t="s">
        <v>6750</v>
      </c>
      <c r="Z762" s="13">
        <v>58.6</v>
      </c>
      <c r="AA762" s="28"/>
      <c r="AB762" s="28" t="s">
        <v>5844</v>
      </c>
      <c r="AC762" s="31">
        <f>VLOOKUP(T762,[1]PWK!D$5:L$840,9,0)</f>
        <v>58.5</v>
      </c>
      <c r="AD762" s="32">
        <f t="shared" si="51"/>
        <v>-0.100000000000001</v>
      </c>
    </row>
    <row r="763" spans="1:30">
      <c r="A763" s="13">
        <v>759</v>
      </c>
      <c r="B763" s="13" t="s">
        <v>4605</v>
      </c>
      <c r="C763" s="14" t="s">
        <v>4606</v>
      </c>
      <c r="D763" s="15" t="s">
        <v>6435</v>
      </c>
      <c r="E763" s="13">
        <v>16.1</v>
      </c>
      <c r="F763" s="16" t="s">
        <v>9201</v>
      </c>
      <c r="G763" s="11"/>
      <c r="H763" s="2">
        <v>16.1</v>
      </c>
      <c r="I763" s="2">
        <f t="shared" si="47"/>
        <v>0</v>
      </c>
      <c r="J763" s="1" t="b">
        <f t="shared" si="48"/>
        <v>1</v>
      </c>
      <c r="K763" s="1" t="b">
        <f t="shared" si="49"/>
        <v>1</v>
      </c>
      <c r="S763" s="13">
        <v>759</v>
      </c>
      <c r="T763" s="13" t="s">
        <v>1487</v>
      </c>
      <c r="U763" s="14" t="s">
        <v>1488</v>
      </c>
      <c r="V763" s="14" t="s">
        <v>94</v>
      </c>
      <c r="W763" s="14" t="s">
        <v>95</v>
      </c>
      <c r="X763" s="14" t="s">
        <v>38</v>
      </c>
      <c r="Y763" s="14" t="s">
        <v>6751</v>
      </c>
      <c r="Z763" s="13">
        <v>62.2</v>
      </c>
      <c r="AA763" s="28"/>
      <c r="AB763" s="28" t="s">
        <v>5844</v>
      </c>
      <c r="AC763" s="31">
        <f>VLOOKUP(T763,[1]PWK!D$5:L$840,9,0)</f>
        <v>62.2</v>
      </c>
      <c r="AD763" s="32">
        <f t="shared" si="51"/>
        <v>0</v>
      </c>
    </row>
    <row r="764" spans="1:30">
      <c r="A764" s="13">
        <v>760</v>
      </c>
      <c r="B764" s="13" t="s">
        <v>4611</v>
      </c>
      <c r="C764" s="14" t="s">
        <v>4612</v>
      </c>
      <c r="D764" s="15" t="s">
        <v>6045</v>
      </c>
      <c r="E764" s="13">
        <v>53.6</v>
      </c>
      <c r="F764" s="16" t="s">
        <v>9201</v>
      </c>
      <c r="G764" s="11"/>
      <c r="H764" s="2">
        <v>53.6</v>
      </c>
      <c r="I764" s="2">
        <f t="shared" si="47"/>
        <v>0</v>
      </c>
      <c r="J764" s="1" t="b">
        <f t="shared" si="48"/>
        <v>1</v>
      </c>
      <c r="K764" s="1" t="b">
        <f t="shared" si="49"/>
        <v>1</v>
      </c>
      <c r="S764" s="13">
        <v>760</v>
      </c>
      <c r="T764" s="13" t="s">
        <v>2050</v>
      </c>
      <c r="U764" s="14" t="s">
        <v>2051</v>
      </c>
      <c r="V764" s="14" t="s">
        <v>94</v>
      </c>
      <c r="W764" s="14" t="s">
        <v>95</v>
      </c>
      <c r="X764" s="14" t="s">
        <v>38</v>
      </c>
      <c r="Y764" s="14" t="s">
        <v>6752</v>
      </c>
      <c r="Z764" s="13">
        <v>61</v>
      </c>
      <c r="AA764" s="28"/>
      <c r="AB764" s="28" t="s">
        <v>5844</v>
      </c>
      <c r="AC764" s="31">
        <f>VLOOKUP(T764,[1]PWK!D$5:L$840,9,0)</f>
        <v>61</v>
      </c>
      <c r="AD764" s="32">
        <f t="shared" si="51"/>
        <v>0</v>
      </c>
    </row>
    <row r="765" spans="1:30">
      <c r="A765" s="13">
        <v>761</v>
      </c>
      <c r="B765" s="13" t="s">
        <v>4617</v>
      </c>
      <c r="C765" s="14" t="s">
        <v>4618</v>
      </c>
      <c r="D765" s="15" t="s">
        <v>6330</v>
      </c>
      <c r="E765" s="13">
        <v>33.2</v>
      </c>
      <c r="F765" s="16" t="s">
        <v>9201</v>
      </c>
      <c r="G765" s="11"/>
      <c r="H765" s="2">
        <v>33.2</v>
      </c>
      <c r="I765" s="2">
        <f t="shared" si="47"/>
        <v>0</v>
      </c>
      <c r="J765" s="1" t="b">
        <f t="shared" si="48"/>
        <v>1</v>
      </c>
      <c r="K765" s="1" t="b">
        <f t="shared" si="49"/>
        <v>1</v>
      </c>
      <c r="S765" s="13">
        <v>761</v>
      </c>
      <c r="T765" s="13" t="s">
        <v>2069</v>
      </c>
      <c r="U765" s="14" t="s">
        <v>2070</v>
      </c>
      <c r="V765" s="14" t="s">
        <v>94</v>
      </c>
      <c r="W765" s="14" t="s">
        <v>95</v>
      </c>
      <c r="X765" s="14" t="s">
        <v>38</v>
      </c>
      <c r="Y765" s="14" t="s">
        <v>6753</v>
      </c>
      <c r="Z765" s="13">
        <v>59.7</v>
      </c>
      <c r="AA765" s="28"/>
      <c r="AB765" s="28" t="s">
        <v>5844</v>
      </c>
      <c r="AC765" s="31">
        <f>VLOOKUP(T765,[1]PWK!D$5:L$840,9,0)</f>
        <v>59.7</v>
      </c>
      <c r="AD765" s="32">
        <f t="shared" si="51"/>
        <v>0</v>
      </c>
    </row>
    <row r="766" spans="1:30">
      <c r="A766" s="13">
        <v>762</v>
      </c>
      <c r="B766" s="13" t="s">
        <v>4623</v>
      </c>
      <c r="C766" s="14" t="s">
        <v>4624</v>
      </c>
      <c r="D766" s="15" t="s">
        <v>6729</v>
      </c>
      <c r="E766" s="13">
        <v>61.7</v>
      </c>
      <c r="F766" s="16" t="s">
        <v>9201</v>
      </c>
      <c r="G766" s="11"/>
      <c r="H766" s="2">
        <v>61.7</v>
      </c>
      <c r="I766" s="2">
        <f t="shared" si="47"/>
        <v>0</v>
      </c>
      <c r="J766" s="1" t="b">
        <f t="shared" si="48"/>
        <v>1</v>
      </c>
      <c r="K766" s="1" t="b">
        <f t="shared" si="49"/>
        <v>1</v>
      </c>
      <c r="S766" s="13">
        <v>762</v>
      </c>
      <c r="T766" s="13" t="s">
        <v>2134</v>
      </c>
      <c r="U766" s="14" t="s">
        <v>2135</v>
      </c>
      <c r="V766" s="14" t="s">
        <v>94</v>
      </c>
      <c r="W766" s="14" t="s">
        <v>95</v>
      </c>
      <c r="X766" s="14" t="s">
        <v>38</v>
      </c>
      <c r="Y766" s="14" t="s">
        <v>6754</v>
      </c>
      <c r="Z766" s="13">
        <v>58.9</v>
      </c>
      <c r="AA766" s="28"/>
      <c r="AB766" s="28" t="s">
        <v>5844</v>
      </c>
      <c r="AC766" s="31">
        <f>VLOOKUP(T766,[1]PWK!D$5:L$840,9,0)</f>
        <v>58.9</v>
      </c>
      <c r="AD766" s="32">
        <f t="shared" si="51"/>
        <v>0</v>
      </c>
    </row>
    <row r="767" spans="1:30">
      <c r="A767" s="13">
        <v>763</v>
      </c>
      <c r="B767" s="13" t="s">
        <v>4635</v>
      </c>
      <c r="C767" s="14" t="s">
        <v>4636</v>
      </c>
      <c r="D767" s="15" t="s">
        <v>6578</v>
      </c>
      <c r="E767" s="13">
        <v>49.3</v>
      </c>
      <c r="F767" s="16" t="s">
        <v>9201</v>
      </c>
      <c r="G767" s="11"/>
      <c r="H767" s="2">
        <v>49.3</v>
      </c>
      <c r="I767" s="2">
        <f t="shared" si="47"/>
        <v>0</v>
      </c>
      <c r="J767" s="1" t="b">
        <f t="shared" si="48"/>
        <v>1</v>
      </c>
      <c r="K767" s="1" t="b">
        <f t="shared" si="49"/>
        <v>1</v>
      </c>
      <c r="S767" s="13">
        <v>763</v>
      </c>
      <c r="T767" s="13" t="s">
        <v>3017</v>
      </c>
      <c r="U767" s="14" t="s">
        <v>3018</v>
      </c>
      <c r="V767" s="14" t="s">
        <v>94</v>
      </c>
      <c r="W767" s="14" t="s">
        <v>95</v>
      </c>
      <c r="X767" s="14" t="s">
        <v>38</v>
      </c>
      <c r="Y767" s="14" t="s">
        <v>6755</v>
      </c>
      <c r="Z767" s="13">
        <v>60.1</v>
      </c>
      <c r="AA767" s="28"/>
      <c r="AB767" s="28" t="s">
        <v>5844</v>
      </c>
      <c r="AC767" s="31">
        <f>VLOOKUP(T767,[1]PWK!D$5:L$840,9,0)</f>
        <v>60</v>
      </c>
      <c r="AD767" s="32">
        <f t="shared" si="51"/>
        <v>-0.100000000000001</v>
      </c>
    </row>
    <row r="768" spans="1:30">
      <c r="A768" s="13">
        <v>764</v>
      </c>
      <c r="B768" s="13" t="s">
        <v>4629</v>
      </c>
      <c r="C768" s="14" t="s">
        <v>4630</v>
      </c>
      <c r="D768" s="15" t="s">
        <v>6790</v>
      </c>
      <c r="E768" s="13">
        <v>58.1</v>
      </c>
      <c r="F768" s="16" t="s">
        <v>9201</v>
      </c>
      <c r="G768" s="11"/>
      <c r="H768" s="2">
        <v>58.1</v>
      </c>
      <c r="I768" s="2">
        <f t="shared" si="47"/>
        <v>0</v>
      </c>
      <c r="J768" s="1" t="b">
        <f t="shared" si="48"/>
        <v>1</v>
      </c>
      <c r="K768" s="1" t="b">
        <f t="shared" si="49"/>
        <v>1</v>
      </c>
      <c r="S768" s="13">
        <v>764</v>
      </c>
      <c r="T768" s="13" t="s">
        <v>3203</v>
      </c>
      <c r="U768" s="14" t="s">
        <v>3204</v>
      </c>
      <c r="V768" s="14" t="s">
        <v>94</v>
      </c>
      <c r="W768" s="14" t="s">
        <v>95</v>
      </c>
      <c r="X768" s="14" t="s">
        <v>38</v>
      </c>
      <c r="Y768" s="14" t="s">
        <v>6756</v>
      </c>
      <c r="Z768" s="13">
        <v>58.6</v>
      </c>
      <c r="AA768" s="28"/>
      <c r="AB768" s="28" t="s">
        <v>5844</v>
      </c>
      <c r="AC768" s="31">
        <f>VLOOKUP(T768,[1]PWK!D$5:L$840,9,0)</f>
        <v>58.6</v>
      </c>
      <c r="AD768" s="32">
        <f t="shared" si="51"/>
        <v>0</v>
      </c>
    </row>
    <row r="769" spans="1:30">
      <c r="A769" s="13">
        <v>765</v>
      </c>
      <c r="B769" s="13" t="s">
        <v>4641</v>
      </c>
      <c r="C769" s="14" t="s">
        <v>4642</v>
      </c>
      <c r="D769" s="15" t="s">
        <v>6126</v>
      </c>
      <c r="E769" s="13">
        <v>34.6</v>
      </c>
      <c r="F769" s="16" t="s">
        <v>9201</v>
      </c>
      <c r="G769" s="11"/>
      <c r="H769" s="2">
        <v>34.6</v>
      </c>
      <c r="I769" s="2">
        <f t="shared" si="47"/>
        <v>0</v>
      </c>
      <c r="J769" s="1" t="b">
        <f t="shared" si="48"/>
        <v>1</v>
      </c>
      <c r="K769" s="1" t="b">
        <f t="shared" si="49"/>
        <v>1</v>
      </c>
      <c r="S769" s="13">
        <v>765</v>
      </c>
      <c r="T769" s="13" t="s">
        <v>3279</v>
      </c>
      <c r="U769" s="14" t="s">
        <v>3281</v>
      </c>
      <c r="V769" s="14" t="s">
        <v>94</v>
      </c>
      <c r="W769" s="14" t="s">
        <v>95</v>
      </c>
      <c r="X769" s="14" t="s">
        <v>38</v>
      </c>
      <c r="Y769" s="14" t="s">
        <v>3283</v>
      </c>
      <c r="Z769" s="13">
        <v>61.1</v>
      </c>
      <c r="AA769" s="28"/>
      <c r="AB769" s="28" t="s">
        <v>5844</v>
      </c>
      <c r="AC769" s="31">
        <f>VLOOKUP(T769,[1]PWK!D$5:L$840,9,0)</f>
        <v>61.1</v>
      </c>
      <c r="AD769" s="32">
        <f t="shared" si="51"/>
        <v>0</v>
      </c>
    </row>
    <row r="770" spans="1:30">
      <c r="A770" s="13">
        <v>766</v>
      </c>
      <c r="B770" s="13" t="s">
        <v>4648</v>
      </c>
      <c r="C770" s="14" t="s">
        <v>4649</v>
      </c>
      <c r="D770" s="15" t="s">
        <v>6425</v>
      </c>
      <c r="E770" s="13">
        <v>39.4</v>
      </c>
      <c r="F770" s="16" t="s">
        <v>9201</v>
      </c>
      <c r="G770" s="11"/>
      <c r="H770" s="2">
        <v>39.4</v>
      </c>
      <c r="I770" s="2">
        <f t="shared" si="47"/>
        <v>0</v>
      </c>
      <c r="J770" s="1" t="b">
        <f t="shared" si="48"/>
        <v>1</v>
      </c>
      <c r="K770" s="1" t="b">
        <f t="shared" si="49"/>
        <v>1</v>
      </c>
      <c r="S770" s="13">
        <v>766</v>
      </c>
      <c r="T770" s="13" t="s">
        <v>3989</v>
      </c>
      <c r="U770" s="14" t="s">
        <v>3990</v>
      </c>
      <c r="V770" s="14" t="s">
        <v>94</v>
      </c>
      <c r="W770" s="14" t="s">
        <v>95</v>
      </c>
      <c r="X770" s="14" t="s">
        <v>38</v>
      </c>
      <c r="Y770" s="14" t="s">
        <v>6757</v>
      </c>
      <c r="Z770" s="13">
        <v>60.9</v>
      </c>
      <c r="AA770" s="28"/>
      <c r="AB770" s="28" t="s">
        <v>5844</v>
      </c>
      <c r="AC770" s="31">
        <f>VLOOKUP(T770,[1]PWK!D$5:L$840,9,0)</f>
        <v>60.9</v>
      </c>
      <c r="AD770" s="32">
        <f t="shared" si="51"/>
        <v>0</v>
      </c>
    </row>
    <row r="771" spans="1:30">
      <c r="A771" s="13">
        <v>767</v>
      </c>
      <c r="B771" s="13" t="s">
        <v>4655</v>
      </c>
      <c r="C771" s="14" t="s">
        <v>6191</v>
      </c>
      <c r="D771" s="15" t="s">
        <v>6192</v>
      </c>
      <c r="E771" s="13">
        <v>27</v>
      </c>
      <c r="F771" s="16" t="s">
        <v>9201</v>
      </c>
      <c r="G771" s="11"/>
      <c r="H771" s="2">
        <v>27</v>
      </c>
      <c r="I771" s="2">
        <f t="shared" si="47"/>
        <v>0</v>
      </c>
      <c r="J771" s="1" t="b">
        <f t="shared" si="48"/>
        <v>1</v>
      </c>
      <c r="K771" s="1" t="b">
        <f t="shared" si="49"/>
        <v>1</v>
      </c>
      <c r="S771" s="13">
        <v>767</v>
      </c>
      <c r="T771" s="13" t="s">
        <v>4181</v>
      </c>
      <c r="U771" s="14" t="s">
        <v>4182</v>
      </c>
      <c r="V771" s="14" t="s">
        <v>94</v>
      </c>
      <c r="W771" s="14" t="s">
        <v>95</v>
      </c>
      <c r="X771" s="14" t="s">
        <v>38</v>
      </c>
      <c r="Y771" s="14" t="s">
        <v>6758</v>
      </c>
      <c r="Z771" s="13">
        <v>60</v>
      </c>
      <c r="AA771" s="28"/>
      <c r="AB771" s="28" t="s">
        <v>5844</v>
      </c>
      <c r="AC771" s="31">
        <f>VLOOKUP(T771,[1]PWK!D$5:L$840,9,0)</f>
        <v>59.9</v>
      </c>
      <c r="AD771" s="32">
        <f t="shared" si="51"/>
        <v>-0.100000000000001</v>
      </c>
    </row>
    <row r="772" spans="1:30">
      <c r="A772" s="13">
        <v>768</v>
      </c>
      <c r="B772" s="13" t="s">
        <v>4661</v>
      </c>
      <c r="C772" s="14" t="s">
        <v>4662</v>
      </c>
      <c r="D772" s="15" t="s">
        <v>6825</v>
      </c>
      <c r="E772" s="13">
        <v>64</v>
      </c>
      <c r="F772" s="16" t="s">
        <v>9201</v>
      </c>
      <c r="G772" s="11"/>
      <c r="H772" s="2">
        <v>64</v>
      </c>
      <c r="I772" s="2">
        <f t="shared" si="47"/>
        <v>0</v>
      </c>
      <c r="J772" s="1" t="b">
        <f t="shared" si="48"/>
        <v>1</v>
      </c>
      <c r="K772" s="1" t="b">
        <f t="shared" si="49"/>
        <v>1</v>
      </c>
      <c r="S772" s="13">
        <v>768</v>
      </c>
      <c r="T772" s="13" t="s">
        <v>4351</v>
      </c>
      <c r="U772" s="14" t="s">
        <v>4352</v>
      </c>
      <c r="V772" s="14" t="s">
        <v>94</v>
      </c>
      <c r="W772" s="14" t="s">
        <v>95</v>
      </c>
      <c r="X772" s="14" t="s">
        <v>38</v>
      </c>
      <c r="Y772" s="14" t="s">
        <v>6759</v>
      </c>
      <c r="Z772" s="13">
        <v>59.6</v>
      </c>
      <c r="AA772" s="28"/>
      <c r="AB772" s="28" t="s">
        <v>5844</v>
      </c>
      <c r="AC772" s="31">
        <f>VLOOKUP(T772,[1]PWK!D$5:L$840,9,0)</f>
        <v>59.8</v>
      </c>
      <c r="AD772" s="32">
        <f t="shared" si="51"/>
        <v>0.199999999999996</v>
      </c>
    </row>
    <row r="773" spans="1:30">
      <c r="A773" s="13">
        <v>769</v>
      </c>
      <c r="B773" s="13" t="s">
        <v>4667</v>
      </c>
      <c r="C773" s="14" t="s">
        <v>4668</v>
      </c>
      <c r="D773" s="15" t="s">
        <v>6075</v>
      </c>
      <c r="E773" s="13">
        <v>10.8</v>
      </c>
      <c r="F773" s="16" t="s">
        <v>9201</v>
      </c>
      <c r="G773" s="11"/>
      <c r="H773" s="2">
        <v>10.8</v>
      </c>
      <c r="I773" s="2">
        <f t="shared" si="47"/>
        <v>0</v>
      </c>
      <c r="J773" s="1" t="b">
        <f t="shared" si="48"/>
        <v>1</v>
      </c>
      <c r="K773" s="1" t="b">
        <f t="shared" si="49"/>
        <v>1</v>
      </c>
      <c r="S773" s="13">
        <v>769</v>
      </c>
      <c r="T773" s="13" t="s">
        <v>5010</v>
      </c>
      <c r="U773" s="14" t="s">
        <v>5011</v>
      </c>
      <c r="V773" s="14" t="s">
        <v>94</v>
      </c>
      <c r="W773" s="14" t="s">
        <v>95</v>
      </c>
      <c r="X773" s="14" t="s">
        <v>38</v>
      </c>
      <c r="Y773" s="14" t="s">
        <v>6760</v>
      </c>
      <c r="Z773" s="13">
        <v>62.4</v>
      </c>
      <c r="AA773" s="28"/>
      <c r="AB773" s="28" t="s">
        <v>5844</v>
      </c>
      <c r="AC773" s="31">
        <f>VLOOKUP(T773,[1]PWK!D$5:L$840,9,0)</f>
        <v>62.4</v>
      </c>
      <c r="AD773" s="32">
        <f t="shared" si="51"/>
        <v>0</v>
      </c>
    </row>
    <row r="774" spans="1:30">
      <c r="A774" s="13">
        <v>770</v>
      </c>
      <c r="B774" s="13" t="s">
        <v>4673</v>
      </c>
      <c r="C774" s="14" t="s">
        <v>4674</v>
      </c>
      <c r="D774" s="15" t="s">
        <v>6745</v>
      </c>
      <c r="E774" s="13">
        <v>62</v>
      </c>
      <c r="F774" s="16" t="s">
        <v>9201</v>
      </c>
      <c r="G774" s="11"/>
      <c r="H774" s="2">
        <v>62</v>
      </c>
      <c r="I774" s="2">
        <f t="shared" ref="I774:I837" si="52">H774-E774</f>
        <v>0</v>
      </c>
      <c r="J774" s="1" t="b">
        <f t="shared" ref="J774:J837" si="53">IF(I774&lt;0.5,TRUE,FALSE)</f>
        <v>1</v>
      </c>
      <c r="K774" s="1" t="b">
        <f t="shared" ref="K774:K837" si="54">IF(I774&gt;-0.5,TRUE,FALSE)</f>
        <v>1</v>
      </c>
      <c r="S774" s="13">
        <v>770</v>
      </c>
      <c r="T774" s="13" t="s">
        <v>5087</v>
      </c>
      <c r="U774" s="14" t="s">
        <v>5088</v>
      </c>
      <c r="V774" s="14" t="s">
        <v>94</v>
      </c>
      <c r="W774" s="14" t="s">
        <v>95</v>
      </c>
      <c r="X774" s="14" t="s">
        <v>38</v>
      </c>
      <c r="Y774" s="14" t="s">
        <v>6761</v>
      </c>
      <c r="Z774" s="13">
        <v>60.7</v>
      </c>
      <c r="AA774" s="28"/>
      <c r="AB774" s="28" t="s">
        <v>5844</v>
      </c>
      <c r="AC774" s="31">
        <f>VLOOKUP(T774,[1]PWK!D$5:L$840,9,0)</f>
        <v>60.7</v>
      </c>
      <c r="AD774" s="32">
        <f t="shared" si="51"/>
        <v>0</v>
      </c>
    </row>
    <row r="775" spans="1:30">
      <c r="A775" s="13">
        <v>771</v>
      </c>
      <c r="B775" s="13" t="s">
        <v>4679</v>
      </c>
      <c r="C775" s="14" t="s">
        <v>4680</v>
      </c>
      <c r="D775" s="15" t="s">
        <v>6258</v>
      </c>
      <c r="E775" s="13">
        <v>16.4</v>
      </c>
      <c r="F775" s="16" t="s">
        <v>9201</v>
      </c>
      <c r="G775" s="11"/>
      <c r="H775" s="2">
        <v>16.4</v>
      </c>
      <c r="I775" s="2">
        <f t="shared" si="52"/>
        <v>0</v>
      </c>
      <c r="J775" s="1" t="b">
        <f t="shared" si="53"/>
        <v>1</v>
      </c>
      <c r="K775" s="1" t="b">
        <f t="shared" si="54"/>
        <v>1</v>
      </c>
      <c r="S775" s="13">
        <v>771</v>
      </c>
      <c r="T775" s="13" t="s">
        <v>4404</v>
      </c>
      <c r="U775" s="14" t="s">
        <v>4405</v>
      </c>
      <c r="V775" s="14" t="s">
        <v>215</v>
      </c>
      <c r="W775" s="14" t="s">
        <v>4407</v>
      </c>
      <c r="X775" s="14" t="s">
        <v>38</v>
      </c>
      <c r="Y775" s="14" t="s">
        <v>6762</v>
      </c>
      <c r="Z775" s="13">
        <v>59.9</v>
      </c>
      <c r="AA775" s="28"/>
      <c r="AB775" s="28" t="s">
        <v>5844</v>
      </c>
      <c r="AC775" s="31">
        <f>VLOOKUP(T775,[1]PWK!D$5:L$840,9,0)</f>
        <v>59.9</v>
      </c>
      <c r="AD775" s="32">
        <f t="shared" si="51"/>
        <v>0</v>
      </c>
    </row>
    <row r="776" spans="1:30">
      <c r="A776" s="13">
        <v>772</v>
      </c>
      <c r="B776" s="13" t="s">
        <v>4685</v>
      </c>
      <c r="C776" s="14" t="s">
        <v>4686</v>
      </c>
      <c r="D776" s="15" t="s">
        <v>6771</v>
      </c>
      <c r="E776" s="13">
        <v>57.7</v>
      </c>
      <c r="F776" s="16" t="s">
        <v>9201</v>
      </c>
      <c r="G776" s="11"/>
      <c r="H776" s="2">
        <v>57.7</v>
      </c>
      <c r="I776" s="2">
        <f t="shared" si="52"/>
        <v>0</v>
      </c>
      <c r="J776" s="1" t="b">
        <f t="shared" si="53"/>
        <v>1</v>
      </c>
      <c r="K776" s="1" t="b">
        <f t="shared" si="54"/>
        <v>1</v>
      </c>
      <c r="S776" s="13">
        <v>772</v>
      </c>
      <c r="T776" s="13" t="s">
        <v>4436</v>
      </c>
      <c r="U776" s="14" t="s">
        <v>4437</v>
      </c>
      <c r="V776" s="14" t="s">
        <v>157</v>
      </c>
      <c r="W776" s="14" t="s">
        <v>4407</v>
      </c>
      <c r="X776" s="14" t="s">
        <v>38</v>
      </c>
      <c r="Y776" s="14" t="s">
        <v>6763</v>
      </c>
      <c r="Z776" s="13">
        <v>62.5</v>
      </c>
      <c r="AA776" s="28"/>
      <c r="AB776" s="28" t="s">
        <v>5844</v>
      </c>
      <c r="AC776" s="31">
        <f>VLOOKUP(T776,[1]PWK!D$5:L$840,9,0)</f>
        <v>61.8</v>
      </c>
      <c r="AD776" s="32">
        <f t="shared" si="51"/>
        <v>-0.700000000000003</v>
      </c>
    </row>
    <row r="777" spans="1:30">
      <c r="A777" s="13">
        <v>773</v>
      </c>
      <c r="B777" s="13" t="s">
        <v>4691</v>
      </c>
      <c r="C777" s="14" t="s">
        <v>4692</v>
      </c>
      <c r="D777" s="15" t="s">
        <v>5851</v>
      </c>
      <c r="E777" s="13">
        <v>70.1</v>
      </c>
      <c r="F777" s="16" t="s">
        <v>9201</v>
      </c>
      <c r="G777" s="11"/>
      <c r="H777" s="2">
        <v>70.1</v>
      </c>
      <c r="I777" s="2">
        <f t="shared" si="52"/>
        <v>0</v>
      </c>
      <c r="J777" s="1" t="b">
        <f t="shared" si="53"/>
        <v>1</v>
      </c>
      <c r="K777" s="1" t="b">
        <f t="shared" si="54"/>
        <v>1</v>
      </c>
      <c r="S777" s="13">
        <v>773</v>
      </c>
      <c r="T777" s="13" t="s">
        <v>4455</v>
      </c>
      <c r="U777" s="14" t="s">
        <v>4456</v>
      </c>
      <c r="V777" s="14" t="s">
        <v>157</v>
      </c>
      <c r="W777" s="14" t="s">
        <v>4407</v>
      </c>
      <c r="X777" s="14" t="s">
        <v>38</v>
      </c>
      <c r="Y777" s="14" t="s">
        <v>6764</v>
      </c>
      <c r="Z777" s="13">
        <v>60.3</v>
      </c>
      <c r="AA777" s="28"/>
      <c r="AB777" s="28" t="s">
        <v>5844</v>
      </c>
      <c r="AC777" s="31">
        <f>VLOOKUP(T777,[1]PWK!D$5:L$840,9,0)</f>
        <v>60.3</v>
      </c>
      <c r="AD777" s="32">
        <f t="shared" si="51"/>
        <v>0</v>
      </c>
    </row>
    <row r="778" spans="1:30">
      <c r="A778" s="13">
        <v>774</v>
      </c>
      <c r="B778" s="13" t="s">
        <v>4699</v>
      </c>
      <c r="C778" s="14" t="s">
        <v>4700</v>
      </c>
      <c r="D778" s="15" t="s">
        <v>6579</v>
      </c>
      <c r="E778" s="13">
        <v>47</v>
      </c>
      <c r="F778" s="16" t="s">
        <v>9201</v>
      </c>
      <c r="G778" s="11"/>
      <c r="H778" s="2">
        <v>47</v>
      </c>
      <c r="I778" s="2">
        <f t="shared" si="52"/>
        <v>0</v>
      </c>
      <c r="J778" s="1" t="b">
        <f t="shared" si="53"/>
        <v>1</v>
      </c>
      <c r="K778" s="1" t="b">
        <f t="shared" si="54"/>
        <v>1</v>
      </c>
      <c r="S778" s="13">
        <v>774</v>
      </c>
      <c r="T778" s="13" t="s">
        <v>249</v>
      </c>
      <c r="U778" s="14" t="s">
        <v>250</v>
      </c>
      <c r="V778" s="14" t="s">
        <v>252</v>
      </c>
      <c r="W778" s="14" t="s">
        <v>244</v>
      </c>
      <c r="X778" s="14" t="s">
        <v>38</v>
      </c>
      <c r="Y778" s="14" t="s">
        <v>6765</v>
      </c>
      <c r="Z778" s="13">
        <v>61.6</v>
      </c>
      <c r="AA778" s="28"/>
      <c r="AB778" s="28" t="s">
        <v>5844</v>
      </c>
      <c r="AC778" s="31">
        <f>VLOOKUP(T778,[1]PWK!D$5:L$840,9,0)</f>
        <v>61</v>
      </c>
      <c r="AD778" s="32">
        <f t="shared" ref="AD778:AD799" si="55">AC778-Z778</f>
        <v>-0.600000000000001</v>
      </c>
    </row>
    <row r="779" spans="1:30">
      <c r="A779" s="13">
        <v>775</v>
      </c>
      <c r="B779" s="13" t="s">
        <v>4705</v>
      </c>
      <c r="C779" s="14" t="s">
        <v>4706</v>
      </c>
      <c r="D779" s="15" t="s">
        <v>6631</v>
      </c>
      <c r="E779" s="13">
        <v>69.1</v>
      </c>
      <c r="F779" s="16" t="s">
        <v>9201</v>
      </c>
      <c r="G779" s="11"/>
      <c r="H779" s="2">
        <v>69.1</v>
      </c>
      <c r="I779" s="2">
        <f t="shared" si="52"/>
        <v>0</v>
      </c>
      <c r="J779" s="1" t="b">
        <f t="shared" si="53"/>
        <v>1</v>
      </c>
      <c r="K779" s="1" t="b">
        <f t="shared" si="54"/>
        <v>1</v>
      </c>
      <c r="S779" s="13">
        <v>775</v>
      </c>
      <c r="T779" s="13" t="s">
        <v>1289</v>
      </c>
      <c r="U779" s="14" t="s">
        <v>1290</v>
      </c>
      <c r="V779" s="14" t="s">
        <v>252</v>
      </c>
      <c r="W779" s="14" t="s">
        <v>244</v>
      </c>
      <c r="X779" s="14" t="s">
        <v>38</v>
      </c>
      <c r="Y779" s="14" t="s">
        <v>6766</v>
      </c>
      <c r="Z779" s="13">
        <v>61.6</v>
      </c>
      <c r="AA779" s="28"/>
      <c r="AB779" s="28" t="s">
        <v>5844</v>
      </c>
      <c r="AC779" s="31">
        <f>VLOOKUP(T779,[1]PWK!D$5:L$840,9,0)</f>
        <v>61.6</v>
      </c>
      <c r="AD779" s="32">
        <f t="shared" si="55"/>
        <v>0</v>
      </c>
    </row>
    <row r="780" spans="1:30">
      <c r="A780" s="13">
        <v>776</v>
      </c>
      <c r="B780" s="13" t="s">
        <v>9242</v>
      </c>
      <c r="C780" s="14" t="s">
        <v>9243</v>
      </c>
      <c r="D780" s="15" t="s">
        <v>9244</v>
      </c>
      <c r="E780" s="13">
        <v>66.1</v>
      </c>
      <c r="F780" s="16" t="s">
        <v>9201</v>
      </c>
      <c r="G780" s="11"/>
      <c r="H780" s="2">
        <v>66.1</v>
      </c>
      <c r="I780" s="2">
        <f t="shared" si="52"/>
        <v>0</v>
      </c>
      <c r="J780" s="1" t="b">
        <f t="shared" si="53"/>
        <v>1</v>
      </c>
      <c r="K780" s="1" t="b">
        <f t="shared" si="54"/>
        <v>1</v>
      </c>
      <c r="S780" s="13">
        <v>776</v>
      </c>
      <c r="T780" s="13" t="s">
        <v>1480</v>
      </c>
      <c r="U780" s="14" t="s">
        <v>1481</v>
      </c>
      <c r="V780" s="14" t="s">
        <v>252</v>
      </c>
      <c r="W780" s="14" t="s">
        <v>244</v>
      </c>
      <c r="X780" s="14" t="s">
        <v>38</v>
      </c>
      <c r="Y780" s="14" t="s">
        <v>6767</v>
      </c>
      <c r="Z780" s="13">
        <v>59.2</v>
      </c>
      <c r="AA780" s="28"/>
      <c r="AB780" s="28" t="s">
        <v>5844</v>
      </c>
      <c r="AC780" s="31">
        <f>VLOOKUP(T780,[1]PWK!D$5:L$840,9,0)</f>
        <v>59.1</v>
      </c>
      <c r="AD780" s="32">
        <f t="shared" si="55"/>
        <v>-0.100000000000001</v>
      </c>
    </row>
    <row r="781" spans="1:30">
      <c r="A781" s="13">
        <v>777</v>
      </c>
      <c r="B781" s="13" t="s">
        <v>4711</v>
      </c>
      <c r="C781" s="14" t="s">
        <v>4712</v>
      </c>
      <c r="D781" s="15" t="s">
        <v>6134</v>
      </c>
      <c r="E781" s="13">
        <v>30.1</v>
      </c>
      <c r="F781" s="16" t="s">
        <v>9201</v>
      </c>
      <c r="G781" s="11"/>
      <c r="H781" s="2">
        <v>30.1</v>
      </c>
      <c r="I781" s="2">
        <f t="shared" si="52"/>
        <v>0</v>
      </c>
      <c r="J781" s="1" t="b">
        <f t="shared" si="53"/>
        <v>1</v>
      </c>
      <c r="K781" s="1" t="b">
        <f t="shared" si="54"/>
        <v>1</v>
      </c>
      <c r="S781" s="13">
        <v>777</v>
      </c>
      <c r="T781" s="13" t="s">
        <v>1933</v>
      </c>
      <c r="U781" s="14" t="s">
        <v>1935</v>
      </c>
      <c r="V781" s="14" t="s">
        <v>252</v>
      </c>
      <c r="W781" s="14" t="s">
        <v>244</v>
      </c>
      <c r="X781" s="14" t="s">
        <v>38</v>
      </c>
      <c r="Y781" s="14" t="s">
        <v>6768</v>
      </c>
      <c r="Z781" s="13">
        <v>61.8</v>
      </c>
      <c r="AA781" s="28"/>
      <c r="AB781" s="28" t="s">
        <v>5844</v>
      </c>
      <c r="AC781" s="31">
        <f>VLOOKUP(T781,[1]PWK!D$5:L$840,9,0)</f>
        <v>61.9</v>
      </c>
      <c r="AD781" s="32">
        <f t="shared" si="55"/>
        <v>0.100000000000001</v>
      </c>
    </row>
    <row r="782" spans="1:30">
      <c r="A782" s="13">
        <v>778</v>
      </c>
      <c r="B782" s="13" t="s">
        <v>4717</v>
      </c>
      <c r="C782" s="14" t="s">
        <v>4718</v>
      </c>
      <c r="D782" s="15" t="s">
        <v>6682</v>
      </c>
      <c r="E782" s="13">
        <v>63.6</v>
      </c>
      <c r="F782" s="16" t="s">
        <v>9201</v>
      </c>
      <c r="G782" s="11"/>
      <c r="H782" s="2">
        <v>63.6</v>
      </c>
      <c r="I782" s="2">
        <f t="shared" si="52"/>
        <v>0</v>
      </c>
      <c r="J782" s="1" t="b">
        <f t="shared" si="53"/>
        <v>1</v>
      </c>
      <c r="K782" s="1" t="b">
        <f t="shared" si="54"/>
        <v>1</v>
      </c>
      <c r="S782" s="13">
        <v>778</v>
      </c>
      <c r="T782" s="13" t="s">
        <v>3899</v>
      </c>
      <c r="U782" s="14" t="s">
        <v>3900</v>
      </c>
      <c r="V782" s="14" t="s">
        <v>252</v>
      </c>
      <c r="W782" s="14" t="s">
        <v>244</v>
      </c>
      <c r="X782" s="14" t="s">
        <v>38</v>
      </c>
      <c r="Y782" s="14" t="s">
        <v>6769</v>
      </c>
      <c r="Z782" s="13">
        <v>59.7</v>
      </c>
      <c r="AA782" s="28"/>
      <c r="AB782" s="28" t="s">
        <v>5844</v>
      </c>
      <c r="AC782" s="31">
        <f>VLOOKUP(T782,[1]PWK!D$5:L$840,9,0)</f>
        <v>59.7</v>
      </c>
      <c r="AD782" s="32">
        <f t="shared" si="55"/>
        <v>0</v>
      </c>
    </row>
    <row r="783" spans="1:30">
      <c r="A783" s="13">
        <v>779</v>
      </c>
      <c r="B783" s="13" t="s">
        <v>4723</v>
      </c>
      <c r="C783" s="14" t="s">
        <v>4724</v>
      </c>
      <c r="D783" s="15" t="s">
        <v>6194</v>
      </c>
      <c r="E783" s="13">
        <v>23.6</v>
      </c>
      <c r="F783" s="16" t="s">
        <v>9201</v>
      </c>
      <c r="G783" s="11"/>
      <c r="H783" s="2">
        <v>23.6</v>
      </c>
      <c r="I783" s="2">
        <f t="shared" si="52"/>
        <v>0</v>
      </c>
      <c r="J783" s="1" t="b">
        <f t="shared" si="53"/>
        <v>1</v>
      </c>
      <c r="K783" s="1" t="b">
        <f t="shared" si="54"/>
        <v>1</v>
      </c>
      <c r="S783" s="13">
        <v>779</v>
      </c>
      <c r="T783" s="13" t="s">
        <v>4411</v>
      </c>
      <c r="U783" s="14" t="s">
        <v>4412</v>
      </c>
      <c r="V783" s="14" t="s">
        <v>252</v>
      </c>
      <c r="W783" s="14" t="s">
        <v>244</v>
      </c>
      <c r="X783" s="14" t="s">
        <v>38</v>
      </c>
      <c r="Y783" s="14" t="s">
        <v>6770</v>
      </c>
      <c r="Z783" s="13">
        <v>60.4</v>
      </c>
      <c r="AA783" s="28"/>
      <c r="AB783" s="28" t="s">
        <v>5844</v>
      </c>
      <c r="AC783" s="31">
        <f>VLOOKUP(T783,[1]PWK!D$5:L$840,9,0)</f>
        <v>60.6</v>
      </c>
      <c r="AD783" s="32">
        <f t="shared" si="55"/>
        <v>0.200000000000003</v>
      </c>
    </row>
    <row r="784" spans="1:30">
      <c r="A784" s="13">
        <v>780</v>
      </c>
      <c r="B784" s="13" t="s">
        <v>4729</v>
      </c>
      <c r="C784" s="14" t="s">
        <v>4730</v>
      </c>
      <c r="D784" s="15" t="s">
        <v>6683</v>
      </c>
      <c r="E784" s="13">
        <v>63</v>
      </c>
      <c r="F784" s="16" t="s">
        <v>9201</v>
      </c>
      <c r="G784" s="11"/>
      <c r="H784" s="2">
        <v>63</v>
      </c>
      <c r="I784" s="2">
        <f t="shared" si="52"/>
        <v>0</v>
      </c>
      <c r="J784" s="1" t="b">
        <f t="shared" si="53"/>
        <v>1</v>
      </c>
      <c r="K784" s="1" t="b">
        <f t="shared" si="54"/>
        <v>1</v>
      </c>
      <c r="S784" s="13">
        <v>780</v>
      </c>
      <c r="T784" s="13" t="s">
        <v>4685</v>
      </c>
      <c r="U784" s="14" t="s">
        <v>4686</v>
      </c>
      <c r="V784" s="14" t="s">
        <v>252</v>
      </c>
      <c r="W784" s="14" t="s">
        <v>244</v>
      </c>
      <c r="X784" s="14" t="s">
        <v>38</v>
      </c>
      <c r="Y784" s="14" t="s">
        <v>6771</v>
      </c>
      <c r="Z784" s="13">
        <v>57.7</v>
      </c>
      <c r="AA784" s="28"/>
      <c r="AB784" s="28" t="s">
        <v>5844</v>
      </c>
      <c r="AC784" s="31">
        <f>VLOOKUP(T784,[1]PWK!D$5:L$840,9,0)</f>
        <v>57.7</v>
      </c>
      <c r="AD784" s="32">
        <f t="shared" si="55"/>
        <v>0</v>
      </c>
    </row>
    <row r="785" spans="1:30">
      <c r="A785" s="13">
        <v>781</v>
      </c>
      <c r="B785" s="13" t="s">
        <v>4735</v>
      </c>
      <c r="C785" s="14" t="s">
        <v>4736</v>
      </c>
      <c r="D785" s="15" t="s">
        <v>6452</v>
      </c>
      <c r="E785" s="13">
        <v>15.3</v>
      </c>
      <c r="F785" s="16" t="s">
        <v>9201</v>
      </c>
      <c r="G785" s="11"/>
      <c r="H785" s="2">
        <v>15.3</v>
      </c>
      <c r="I785" s="2">
        <f t="shared" si="52"/>
        <v>0</v>
      </c>
      <c r="J785" s="1" t="b">
        <f t="shared" si="53"/>
        <v>1</v>
      </c>
      <c r="K785" s="1" t="b">
        <f t="shared" si="54"/>
        <v>1</v>
      </c>
      <c r="S785" s="13">
        <v>781</v>
      </c>
      <c r="T785" s="13" t="s">
        <v>4978</v>
      </c>
      <c r="U785" s="14" t="s">
        <v>4979</v>
      </c>
      <c r="V785" s="14" t="s">
        <v>252</v>
      </c>
      <c r="W785" s="14" t="s">
        <v>244</v>
      </c>
      <c r="X785" s="14" t="s">
        <v>38</v>
      </c>
      <c r="Y785" s="14" t="s">
        <v>6772</v>
      </c>
      <c r="Z785" s="13">
        <v>59.2</v>
      </c>
      <c r="AA785" s="28"/>
      <c r="AB785" s="28" t="s">
        <v>5844</v>
      </c>
      <c r="AC785" s="31">
        <f>VLOOKUP(T785,[1]PWK!D$5:L$840,9,0)</f>
        <v>60.3</v>
      </c>
      <c r="AD785" s="32">
        <f t="shared" si="55"/>
        <v>1.09999999999999</v>
      </c>
    </row>
    <row r="786" spans="1:30">
      <c r="A786" s="13">
        <v>782</v>
      </c>
      <c r="B786" s="13" t="s">
        <v>4741</v>
      </c>
      <c r="C786" s="14" t="s">
        <v>4742</v>
      </c>
      <c r="D786" s="15" t="s">
        <v>9245</v>
      </c>
      <c r="E786" s="13">
        <v>50.3</v>
      </c>
      <c r="F786" s="16" t="s">
        <v>9201</v>
      </c>
      <c r="G786" s="11"/>
      <c r="H786" s="2">
        <v>50.3</v>
      </c>
      <c r="I786" s="2">
        <f t="shared" si="52"/>
        <v>0</v>
      </c>
      <c r="J786" s="1" t="b">
        <f t="shared" si="53"/>
        <v>1</v>
      </c>
      <c r="K786" s="1" t="b">
        <f t="shared" si="54"/>
        <v>1</v>
      </c>
      <c r="S786" s="13">
        <v>782</v>
      </c>
      <c r="T786" s="13" t="s">
        <v>6774</v>
      </c>
      <c r="U786" s="14" t="s">
        <v>252</v>
      </c>
      <c r="V786" s="14" t="s">
        <v>6775</v>
      </c>
      <c r="W786" s="14" t="s">
        <v>244</v>
      </c>
      <c r="X786" s="14" t="s">
        <v>38</v>
      </c>
      <c r="Y786" s="14" t="s">
        <v>6776</v>
      </c>
      <c r="Z786" s="13">
        <v>60.3</v>
      </c>
      <c r="AA786" s="28"/>
      <c r="AB786" s="28" t="s">
        <v>5844</v>
      </c>
      <c r="AC786" s="31">
        <f>VLOOKUP(T786,[1]PWK!D$5:L$840,9,0)</f>
        <v>60.3</v>
      </c>
      <c r="AD786" s="32">
        <f t="shared" si="55"/>
        <v>0</v>
      </c>
    </row>
    <row r="787" spans="1:30">
      <c r="A787" s="13">
        <v>783</v>
      </c>
      <c r="B787" s="13" t="s">
        <v>4747</v>
      </c>
      <c r="C787" s="14" t="s">
        <v>4748</v>
      </c>
      <c r="D787" s="15" t="s">
        <v>6568</v>
      </c>
      <c r="E787" s="13">
        <v>48.9</v>
      </c>
      <c r="F787" s="16" t="s">
        <v>9201</v>
      </c>
      <c r="G787" s="11"/>
      <c r="H787" s="2">
        <v>48.9</v>
      </c>
      <c r="I787" s="2">
        <f t="shared" si="52"/>
        <v>0</v>
      </c>
      <c r="J787" s="1" t="b">
        <f t="shared" si="53"/>
        <v>1</v>
      </c>
      <c r="K787" s="1" t="b">
        <f t="shared" si="54"/>
        <v>1</v>
      </c>
      <c r="S787" s="13">
        <v>783</v>
      </c>
      <c r="T787" s="13" t="s">
        <v>240</v>
      </c>
      <c r="U787" s="14" t="s">
        <v>241</v>
      </c>
      <c r="V787" s="14" t="s">
        <v>244</v>
      </c>
      <c r="W787" s="14" t="s">
        <v>244</v>
      </c>
      <c r="X787" s="14" t="s">
        <v>38</v>
      </c>
      <c r="Y787" s="14" t="s">
        <v>6777</v>
      </c>
      <c r="Z787" s="13">
        <v>58.9</v>
      </c>
      <c r="AA787" s="28"/>
      <c r="AB787" s="28" t="s">
        <v>5844</v>
      </c>
      <c r="AC787" s="31">
        <f>VLOOKUP(T787,[1]PWK!D$5:L$840,9,0)</f>
        <v>58.9</v>
      </c>
      <c r="AD787" s="32">
        <f t="shared" si="55"/>
        <v>0</v>
      </c>
    </row>
    <row r="788" spans="1:30">
      <c r="A788" s="13">
        <v>784</v>
      </c>
      <c r="B788" s="13" t="s">
        <v>4760</v>
      </c>
      <c r="C788" s="14" t="s">
        <v>4761</v>
      </c>
      <c r="D788" s="15" t="s">
        <v>6021</v>
      </c>
      <c r="E788" s="13">
        <v>60</v>
      </c>
      <c r="F788" s="16" t="s">
        <v>9201</v>
      </c>
      <c r="G788" s="11"/>
      <c r="H788" s="2">
        <v>60</v>
      </c>
      <c r="I788" s="2">
        <f t="shared" si="52"/>
        <v>0</v>
      </c>
      <c r="J788" s="1" t="b">
        <f t="shared" si="53"/>
        <v>1</v>
      </c>
      <c r="K788" s="1" t="b">
        <f t="shared" si="54"/>
        <v>1</v>
      </c>
      <c r="S788" s="13">
        <v>784</v>
      </c>
      <c r="T788" s="13" t="s">
        <v>694</v>
      </c>
      <c r="U788" s="14" t="s">
        <v>695</v>
      </c>
      <c r="V788" s="14" t="s">
        <v>244</v>
      </c>
      <c r="W788" s="14" t="s">
        <v>244</v>
      </c>
      <c r="X788" s="14" t="s">
        <v>38</v>
      </c>
      <c r="Y788" s="14" t="s">
        <v>6778</v>
      </c>
      <c r="Z788" s="13">
        <v>58.6</v>
      </c>
      <c r="AA788" s="28"/>
      <c r="AB788" s="28" t="s">
        <v>5844</v>
      </c>
      <c r="AC788" s="31">
        <f>VLOOKUP(T788,[1]PWK!D$5:L$840,9,0)</f>
        <v>58.5</v>
      </c>
      <c r="AD788" s="32">
        <f t="shared" si="55"/>
        <v>-0.100000000000001</v>
      </c>
    </row>
    <row r="789" spans="1:30">
      <c r="A789" s="13">
        <v>785</v>
      </c>
      <c r="B789" s="13" t="s">
        <v>4753</v>
      </c>
      <c r="C789" s="14" t="s">
        <v>4754</v>
      </c>
      <c r="D789" s="15" t="s">
        <v>6520</v>
      </c>
      <c r="E789" s="13">
        <v>61.3</v>
      </c>
      <c r="F789" s="16" t="s">
        <v>9201</v>
      </c>
      <c r="G789" s="11"/>
      <c r="H789" s="2">
        <v>61.3</v>
      </c>
      <c r="I789" s="2">
        <f t="shared" si="52"/>
        <v>0</v>
      </c>
      <c r="J789" s="1" t="b">
        <f t="shared" si="53"/>
        <v>1</v>
      </c>
      <c r="K789" s="1" t="b">
        <f t="shared" si="54"/>
        <v>1</v>
      </c>
      <c r="S789" s="13">
        <v>785</v>
      </c>
      <c r="T789" s="13" t="s">
        <v>1157</v>
      </c>
      <c r="U789" s="14" t="s">
        <v>1158</v>
      </c>
      <c r="V789" s="14" t="s">
        <v>244</v>
      </c>
      <c r="W789" s="14" t="s">
        <v>244</v>
      </c>
      <c r="X789" s="14" t="s">
        <v>38</v>
      </c>
      <c r="Y789" s="14" t="s">
        <v>6779</v>
      </c>
      <c r="Z789" s="13">
        <v>56.8</v>
      </c>
      <c r="AA789" s="28"/>
      <c r="AB789" s="28" t="s">
        <v>5844</v>
      </c>
      <c r="AC789" s="31">
        <f>VLOOKUP(T789,[1]PWK!D$5:L$840,9,0)</f>
        <v>56.7</v>
      </c>
      <c r="AD789" s="32">
        <f t="shared" si="55"/>
        <v>-0.0999999999999943</v>
      </c>
    </row>
    <row r="790" spans="1:30">
      <c r="A790" s="13">
        <v>786</v>
      </c>
      <c r="B790" s="13" t="s">
        <v>4766</v>
      </c>
      <c r="C790" s="14" t="s">
        <v>6399</v>
      </c>
      <c r="D790" s="15" t="s">
        <v>6400</v>
      </c>
      <c r="E790" s="13">
        <v>88.6</v>
      </c>
      <c r="F790" s="16" t="s">
        <v>9201</v>
      </c>
      <c r="G790" s="11"/>
      <c r="H790" s="2">
        <v>88.6</v>
      </c>
      <c r="I790" s="2">
        <f t="shared" si="52"/>
        <v>0</v>
      </c>
      <c r="J790" s="1" t="b">
        <f t="shared" si="53"/>
        <v>1</v>
      </c>
      <c r="K790" s="1" t="b">
        <f t="shared" si="54"/>
        <v>1</v>
      </c>
      <c r="S790" s="13">
        <v>786</v>
      </c>
      <c r="T790" s="13" t="s">
        <v>1283</v>
      </c>
      <c r="U790" s="14" t="s">
        <v>1284</v>
      </c>
      <c r="V790" s="14" t="s">
        <v>244</v>
      </c>
      <c r="W790" s="14" t="s">
        <v>244</v>
      </c>
      <c r="X790" s="14" t="s">
        <v>38</v>
      </c>
      <c r="Y790" s="14" t="s">
        <v>6780</v>
      </c>
      <c r="Z790" s="13">
        <v>61</v>
      </c>
      <c r="AA790" s="28"/>
      <c r="AB790" s="28" t="s">
        <v>5844</v>
      </c>
      <c r="AC790" s="31">
        <f>VLOOKUP(T790,[1]PWK!D$5:L$840,9,0)</f>
        <v>61</v>
      </c>
      <c r="AD790" s="32">
        <f t="shared" si="55"/>
        <v>0</v>
      </c>
    </row>
    <row r="791" spans="1:30">
      <c r="A791" s="13">
        <v>787</v>
      </c>
      <c r="B791" s="13" t="s">
        <v>4772</v>
      </c>
      <c r="C791" s="14" t="s">
        <v>4773</v>
      </c>
      <c r="D791" s="15" t="s">
        <v>6152</v>
      </c>
      <c r="E791" s="13">
        <v>26.8</v>
      </c>
      <c r="F791" s="16" t="s">
        <v>9201</v>
      </c>
      <c r="G791" s="11"/>
      <c r="H791" s="2">
        <v>26.8</v>
      </c>
      <c r="I791" s="2">
        <f t="shared" si="52"/>
        <v>0</v>
      </c>
      <c r="J791" s="1" t="b">
        <f t="shared" si="53"/>
        <v>1</v>
      </c>
      <c r="K791" s="1" t="b">
        <f t="shared" si="54"/>
        <v>1</v>
      </c>
      <c r="S791" s="13">
        <v>787</v>
      </c>
      <c r="T791" s="13" t="s">
        <v>1888</v>
      </c>
      <c r="U791" s="14" t="s">
        <v>1889</v>
      </c>
      <c r="V791" s="14" t="s">
        <v>244</v>
      </c>
      <c r="W791" s="14" t="s">
        <v>244</v>
      </c>
      <c r="X791" s="14" t="s">
        <v>38</v>
      </c>
      <c r="Y791" s="14" t="s">
        <v>6781</v>
      </c>
      <c r="Z791" s="13">
        <v>58.8</v>
      </c>
      <c r="AA791" s="28"/>
      <c r="AB791" s="28" t="s">
        <v>5844</v>
      </c>
      <c r="AC791" s="31">
        <f>VLOOKUP(T791,[1]PWK!D$5:L$840,9,0)</f>
        <v>58.8</v>
      </c>
      <c r="AD791" s="32">
        <f t="shared" si="55"/>
        <v>0</v>
      </c>
    </row>
    <row r="792" spans="1:30">
      <c r="A792" s="13">
        <v>788</v>
      </c>
      <c r="B792" s="13" t="s">
        <v>4778</v>
      </c>
      <c r="C792" s="14" t="s">
        <v>4779</v>
      </c>
      <c r="D792" s="15" t="s">
        <v>6027</v>
      </c>
      <c r="E792" s="13">
        <v>60.1</v>
      </c>
      <c r="F792" s="16" t="s">
        <v>9201</v>
      </c>
      <c r="G792" s="11"/>
      <c r="H792" s="2">
        <v>60.1</v>
      </c>
      <c r="I792" s="2">
        <f t="shared" si="52"/>
        <v>0</v>
      </c>
      <c r="J792" s="1" t="b">
        <f t="shared" si="53"/>
        <v>1</v>
      </c>
      <c r="K792" s="1" t="b">
        <f t="shared" si="54"/>
        <v>1</v>
      </c>
      <c r="S792" s="13">
        <v>788</v>
      </c>
      <c r="T792" s="13" t="s">
        <v>2088</v>
      </c>
      <c r="U792" s="14" t="s">
        <v>2089</v>
      </c>
      <c r="V792" s="14" t="s">
        <v>244</v>
      </c>
      <c r="W792" s="14" t="s">
        <v>244</v>
      </c>
      <c r="X792" s="14" t="s">
        <v>38</v>
      </c>
      <c r="Y792" s="14" t="s">
        <v>6782</v>
      </c>
      <c r="Z792" s="13">
        <v>56.9</v>
      </c>
      <c r="AA792" s="28"/>
      <c r="AB792" s="28" t="s">
        <v>5844</v>
      </c>
      <c r="AC792" s="31">
        <f>VLOOKUP(T792,[1]PWK!D$5:L$840,9,0)</f>
        <v>56.9</v>
      </c>
      <c r="AD792" s="32">
        <f t="shared" si="55"/>
        <v>0</v>
      </c>
    </row>
    <row r="793" spans="1:30">
      <c r="A793" s="13">
        <v>789</v>
      </c>
      <c r="B793" s="13" t="s">
        <v>4784</v>
      </c>
      <c r="C793" s="14" t="s">
        <v>4785</v>
      </c>
      <c r="D793" s="15" t="s">
        <v>6167</v>
      </c>
      <c r="E793" s="13">
        <v>10.8</v>
      </c>
      <c r="F793" s="16" t="s">
        <v>9201</v>
      </c>
      <c r="G793" s="11"/>
      <c r="H793" s="2">
        <v>10.8</v>
      </c>
      <c r="I793" s="2">
        <f t="shared" si="52"/>
        <v>0</v>
      </c>
      <c r="J793" s="1" t="b">
        <f t="shared" si="53"/>
        <v>1</v>
      </c>
      <c r="K793" s="1" t="b">
        <f t="shared" si="54"/>
        <v>1</v>
      </c>
      <c r="S793" s="13">
        <v>789</v>
      </c>
      <c r="T793" s="13" t="s">
        <v>2159</v>
      </c>
      <c r="U793" s="14" t="s">
        <v>2160</v>
      </c>
      <c r="V793" s="14" t="s">
        <v>244</v>
      </c>
      <c r="W793" s="14" t="s">
        <v>244</v>
      </c>
      <c r="X793" s="14" t="s">
        <v>38</v>
      </c>
      <c r="Y793" s="14" t="s">
        <v>6783</v>
      </c>
      <c r="Z793" s="13">
        <v>57.5</v>
      </c>
      <c r="AA793" s="28"/>
      <c r="AB793" s="28" t="s">
        <v>5844</v>
      </c>
      <c r="AC793" s="31">
        <f>VLOOKUP(T793,[1]PWK!D$5:L$840,9,0)</f>
        <v>57.4</v>
      </c>
      <c r="AD793" s="32">
        <f t="shared" si="55"/>
        <v>-0.100000000000001</v>
      </c>
    </row>
    <row r="794" spans="1:30">
      <c r="A794" s="13">
        <v>790</v>
      </c>
      <c r="B794" s="13" t="s">
        <v>4790</v>
      </c>
      <c r="C794" s="14" t="s">
        <v>4791</v>
      </c>
      <c r="D794" s="15" t="s">
        <v>6150</v>
      </c>
      <c r="E794" s="13">
        <v>29.1</v>
      </c>
      <c r="F794" s="16" t="s">
        <v>9201</v>
      </c>
      <c r="G794" s="11"/>
      <c r="H794" s="2">
        <v>29.1</v>
      </c>
      <c r="I794" s="2">
        <f t="shared" si="52"/>
        <v>0</v>
      </c>
      <c r="J794" s="1" t="b">
        <f t="shared" si="53"/>
        <v>1</v>
      </c>
      <c r="K794" s="1" t="b">
        <f t="shared" si="54"/>
        <v>1</v>
      </c>
      <c r="S794" s="13">
        <v>790</v>
      </c>
      <c r="T794" s="13" t="s">
        <v>2650</v>
      </c>
      <c r="U794" s="14" t="s">
        <v>2651</v>
      </c>
      <c r="V794" s="14" t="s">
        <v>244</v>
      </c>
      <c r="W794" s="14" t="s">
        <v>244</v>
      </c>
      <c r="X794" s="14" t="s">
        <v>38</v>
      </c>
      <c r="Y794" s="14" t="s">
        <v>6784</v>
      </c>
      <c r="Z794" s="13">
        <v>56.6</v>
      </c>
      <c r="AA794" s="28"/>
      <c r="AB794" s="28" t="s">
        <v>5844</v>
      </c>
      <c r="AC794" s="31">
        <f>VLOOKUP(T794,[1]PWK!D$5:L$840,9,0)</f>
        <v>56.6</v>
      </c>
      <c r="AD794" s="32">
        <f t="shared" si="55"/>
        <v>0</v>
      </c>
    </row>
    <row r="795" spans="1:30">
      <c r="A795" s="13">
        <v>791</v>
      </c>
      <c r="B795" s="13" t="s">
        <v>4796</v>
      </c>
      <c r="C795" s="14" t="s">
        <v>4797</v>
      </c>
      <c r="D795" s="15" t="s">
        <v>6475</v>
      </c>
      <c r="E795" s="13">
        <v>41.5</v>
      </c>
      <c r="F795" s="16" t="s">
        <v>9201</v>
      </c>
      <c r="G795" s="11"/>
      <c r="H795" s="2">
        <v>41.5</v>
      </c>
      <c r="I795" s="2">
        <f t="shared" si="52"/>
        <v>0</v>
      </c>
      <c r="J795" s="1" t="b">
        <f t="shared" si="53"/>
        <v>1</v>
      </c>
      <c r="K795" s="1" t="b">
        <f t="shared" si="54"/>
        <v>1</v>
      </c>
      <c r="S795" s="13">
        <v>791</v>
      </c>
      <c r="T795" s="13" t="s">
        <v>6785</v>
      </c>
      <c r="U795" s="14" t="s">
        <v>6786</v>
      </c>
      <c r="V795" s="14" t="s">
        <v>244</v>
      </c>
      <c r="W795" s="14" t="s">
        <v>244</v>
      </c>
      <c r="X795" s="14" t="s">
        <v>38</v>
      </c>
      <c r="Y795" s="14" t="s">
        <v>6787</v>
      </c>
      <c r="Z795" s="13">
        <v>57.4</v>
      </c>
      <c r="AA795" s="28"/>
      <c r="AB795" s="28" t="s">
        <v>5844</v>
      </c>
      <c r="AC795" s="31">
        <f>VLOOKUP(T795,[1]PWK!D$5:L$840,9,0)</f>
        <v>57.3</v>
      </c>
      <c r="AD795" s="32">
        <f t="shared" si="55"/>
        <v>-0.100000000000001</v>
      </c>
    </row>
    <row r="796" spans="1:30">
      <c r="A796" s="13">
        <v>792</v>
      </c>
      <c r="B796" s="13" t="s">
        <v>4802</v>
      </c>
      <c r="C796" s="14" t="s">
        <v>1871</v>
      </c>
      <c r="D796" s="15" t="s">
        <v>6559</v>
      </c>
      <c r="E796" s="13">
        <v>56.7</v>
      </c>
      <c r="F796" s="16" t="s">
        <v>9201</v>
      </c>
      <c r="G796" s="11"/>
      <c r="H796" s="2">
        <v>56.7</v>
      </c>
      <c r="I796" s="2">
        <f t="shared" si="52"/>
        <v>0</v>
      </c>
      <c r="J796" s="1" t="b">
        <f t="shared" si="53"/>
        <v>1</v>
      </c>
      <c r="K796" s="1" t="b">
        <f t="shared" si="54"/>
        <v>1</v>
      </c>
      <c r="S796" s="13">
        <v>792</v>
      </c>
      <c r="T796" s="13" t="s">
        <v>4220</v>
      </c>
      <c r="U796" s="14" t="s">
        <v>4221</v>
      </c>
      <c r="V796" s="14" t="s">
        <v>244</v>
      </c>
      <c r="W796" s="14" t="s">
        <v>244</v>
      </c>
      <c r="X796" s="14" t="s">
        <v>38</v>
      </c>
      <c r="Y796" s="14" t="s">
        <v>6788</v>
      </c>
      <c r="Z796" s="13">
        <v>57.9</v>
      </c>
      <c r="AA796" s="28"/>
      <c r="AB796" s="28" t="s">
        <v>5844</v>
      </c>
      <c r="AC796" s="31">
        <f>VLOOKUP(T796,[1]PWK!D$5:L$840,9,0)</f>
        <v>57.9</v>
      </c>
      <c r="AD796" s="32">
        <f t="shared" si="55"/>
        <v>0</v>
      </c>
    </row>
    <row r="797" spans="1:30">
      <c r="A797" s="13">
        <v>793</v>
      </c>
      <c r="B797" s="13" t="s">
        <v>4807</v>
      </c>
      <c r="C797" s="14" t="s">
        <v>4808</v>
      </c>
      <c r="D797" s="15" t="s">
        <v>6503</v>
      </c>
      <c r="E797" s="13">
        <v>71.3</v>
      </c>
      <c r="F797" s="16" t="s">
        <v>9201</v>
      </c>
      <c r="G797" s="11"/>
      <c r="H797" s="2">
        <v>71.3</v>
      </c>
      <c r="I797" s="2">
        <f t="shared" si="52"/>
        <v>0</v>
      </c>
      <c r="J797" s="1" t="b">
        <f t="shared" si="53"/>
        <v>1</v>
      </c>
      <c r="K797" s="1" t="b">
        <f t="shared" si="54"/>
        <v>1</v>
      </c>
      <c r="S797" s="13">
        <v>793</v>
      </c>
      <c r="T797" s="13" t="s">
        <v>4294</v>
      </c>
      <c r="U797" s="14" t="s">
        <v>4295</v>
      </c>
      <c r="V797" s="14" t="s">
        <v>244</v>
      </c>
      <c r="W797" s="14" t="s">
        <v>244</v>
      </c>
      <c r="X797" s="14" t="s">
        <v>38</v>
      </c>
      <c r="Y797" s="14" t="s">
        <v>6789</v>
      </c>
      <c r="Z797" s="13">
        <v>57.4</v>
      </c>
      <c r="AA797" s="28"/>
      <c r="AB797" s="28" t="s">
        <v>5844</v>
      </c>
      <c r="AC797" s="31">
        <f>VLOOKUP(T797,[1]PWK!D$5:L$840,9,0)</f>
        <v>57.3</v>
      </c>
      <c r="AD797" s="32">
        <f t="shared" si="55"/>
        <v>-0.100000000000001</v>
      </c>
    </row>
    <row r="798" spans="1:30">
      <c r="A798" s="13">
        <v>794</v>
      </c>
      <c r="B798" s="13" t="s">
        <v>4813</v>
      </c>
      <c r="C798" s="14" t="s">
        <v>4814</v>
      </c>
      <c r="D798" s="15" t="s">
        <v>9246</v>
      </c>
      <c r="E798" s="13">
        <v>61.7</v>
      </c>
      <c r="F798" s="16" t="s">
        <v>9201</v>
      </c>
      <c r="G798" s="11"/>
      <c r="H798" s="2">
        <v>61.7</v>
      </c>
      <c r="I798" s="2">
        <f t="shared" si="52"/>
        <v>0</v>
      </c>
      <c r="J798" s="1" t="b">
        <f t="shared" si="53"/>
        <v>1</v>
      </c>
      <c r="K798" s="1" t="b">
        <f t="shared" si="54"/>
        <v>1</v>
      </c>
      <c r="S798" s="13">
        <v>794</v>
      </c>
      <c r="T798" s="13" t="s">
        <v>4629</v>
      </c>
      <c r="U798" s="14" t="s">
        <v>4630</v>
      </c>
      <c r="V798" s="14" t="s">
        <v>244</v>
      </c>
      <c r="W798" s="14" t="s">
        <v>244</v>
      </c>
      <c r="X798" s="14" t="s">
        <v>38</v>
      </c>
      <c r="Y798" s="14" t="s">
        <v>6790</v>
      </c>
      <c r="Z798" s="13">
        <v>58.1</v>
      </c>
      <c r="AA798" s="28"/>
      <c r="AB798" s="28" t="s">
        <v>5844</v>
      </c>
      <c r="AC798" s="31">
        <f>VLOOKUP(T798,[1]PWK!D$5:L$840,9,0)</f>
        <v>58.1</v>
      </c>
      <c r="AD798" s="32">
        <f t="shared" si="55"/>
        <v>0</v>
      </c>
    </row>
    <row r="799" spans="1:30">
      <c r="A799" s="13">
        <v>795</v>
      </c>
      <c r="B799" s="13" t="s">
        <v>4819</v>
      </c>
      <c r="C799" s="14" t="s">
        <v>4820</v>
      </c>
      <c r="D799" s="15" t="s">
        <v>6684</v>
      </c>
      <c r="E799" s="13">
        <v>62.5</v>
      </c>
      <c r="F799" s="16" t="s">
        <v>9201</v>
      </c>
      <c r="G799" s="11"/>
      <c r="H799" s="2">
        <v>62.5</v>
      </c>
      <c r="I799" s="2">
        <f t="shared" si="52"/>
        <v>0</v>
      </c>
      <c r="J799" s="1" t="b">
        <f t="shared" si="53"/>
        <v>1</v>
      </c>
      <c r="K799" s="1" t="b">
        <f t="shared" si="54"/>
        <v>1</v>
      </c>
      <c r="S799" s="13">
        <v>795</v>
      </c>
      <c r="T799" s="13" t="s">
        <v>5186</v>
      </c>
      <c r="U799" s="14" t="s">
        <v>5187</v>
      </c>
      <c r="V799" s="14" t="s">
        <v>244</v>
      </c>
      <c r="W799" s="14" t="s">
        <v>244</v>
      </c>
      <c r="X799" s="14" t="s">
        <v>38</v>
      </c>
      <c r="Y799" s="14" t="s">
        <v>6791</v>
      </c>
      <c r="Z799" s="13">
        <v>58.3</v>
      </c>
      <c r="AA799" s="28"/>
      <c r="AB799" s="28" t="s">
        <v>5844</v>
      </c>
      <c r="AC799" s="31" t="e">
        <f>VLOOKUP(T799,[1]PWK!D$5:L$840,9,0)</f>
        <v>#N/A</v>
      </c>
      <c r="AD799" s="32" t="e">
        <f t="shared" si="55"/>
        <v>#N/A</v>
      </c>
    </row>
    <row r="800" spans="1:30">
      <c r="A800" s="13">
        <v>796</v>
      </c>
      <c r="B800" s="13" t="s">
        <v>4825</v>
      </c>
      <c r="C800" s="14" t="s">
        <v>4826</v>
      </c>
      <c r="D800" s="15" t="s">
        <v>6730</v>
      </c>
      <c r="E800" s="13">
        <v>67.3</v>
      </c>
      <c r="F800" s="16" t="s">
        <v>9201</v>
      </c>
      <c r="G800" s="11"/>
      <c r="H800" s="2">
        <v>67.3</v>
      </c>
      <c r="I800" s="2">
        <f t="shared" si="52"/>
        <v>0</v>
      </c>
      <c r="J800" s="1" t="b">
        <f t="shared" si="53"/>
        <v>1</v>
      </c>
      <c r="K800" s="1" t="b">
        <f t="shared" si="54"/>
        <v>1</v>
      </c>
      <c r="S800" s="13">
        <v>796</v>
      </c>
      <c r="T800" s="13" t="s">
        <v>5215</v>
      </c>
      <c r="U800" s="14" t="s">
        <v>5216</v>
      </c>
      <c r="V800" s="14" t="s">
        <v>244</v>
      </c>
      <c r="W800" s="14" t="s">
        <v>244</v>
      </c>
      <c r="X800" s="14" t="s">
        <v>38</v>
      </c>
      <c r="Y800" s="14" t="s">
        <v>6792</v>
      </c>
      <c r="Z800" s="13">
        <v>64.1</v>
      </c>
      <c r="AA800" s="28"/>
      <c r="AB800" s="28" t="s">
        <v>5844</v>
      </c>
      <c r="AC800" s="31">
        <v>64.1</v>
      </c>
      <c r="AD800" s="32">
        <v>0</v>
      </c>
    </row>
    <row r="801" spans="1:30">
      <c r="A801" s="13">
        <v>797</v>
      </c>
      <c r="B801" s="13" t="s">
        <v>4831</v>
      </c>
      <c r="C801" s="14" t="s">
        <v>4832</v>
      </c>
      <c r="D801" s="15" t="s">
        <v>6694</v>
      </c>
      <c r="E801" s="13">
        <v>62.2</v>
      </c>
      <c r="F801" s="16" t="s">
        <v>9201</v>
      </c>
      <c r="G801" s="11"/>
      <c r="H801" s="2">
        <v>62.2</v>
      </c>
      <c r="I801" s="2">
        <f t="shared" si="52"/>
        <v>0</v>
      </c>
      <c r="J801" s="1" t="b">
        <f t="shared" si="53"/>
        <v>1</v>
      </c>
      <c r="K801" s="1" t="b">
        <f t="shared" si="54"/>
        <v>1</v>
      </c>
      <c r="S801" s="13">
        <v>797</v>
      </c>
      <c r="T801" s="13" t="s">
        <v>700</v>
      </c>
      <c r="U801" s="14" t="s">
        <v>701</v>
      </c>
      <c r="V801" s="14" t="s">
        <v>703</v>
      </c>
      <c r="W801" s="14" t="s">
        <v>244</v>
      </c>
      <c r="X801" s="14" t="s">
        <v>38</v>
      </c>
      <c r="Y801" s="14" t="s">
        <v>6795</v>
      </c>
      <c r="Z801" s="13">
        <v>61.8</v>
      </c>
      <c r="AA801" s="28"/>
      <c r="AB801" s="28" t="s">
        <v>5844</v>
      </c>
      <c r="AC801" s="31">
        <f>VLOOKUP(T801,[1]PWK!D$5:L$840,9,0)</f>
        <v>61.7</v>
      </c>
      <c r="AD801" s="32">
        <f t="shared" ref="AD801:AD831" si="56">AC801-Z801</f>
        <v>-0.0999999999999943</v>
      </c>
    </row>
    <row r="802" spans="1:30">
      <c r="A802" s="13">
        <v>798</v>
      </c>
      <c r="B802" s="13" t="s">
        <v>4851</v>
      </c>
      <c r="C802" s="14" t="s">
        <v>4852</v>
      </c>
      <c r="D802" s="15" t="s">
        <v>6668</v>
      </c>
      <c r="E802" s="13">
        <v>72.4</v>
      </c>
      <c r="F802" s="16" t="s">
        <v>9201</v>
      </c>
      <c r="G802" s="11"/>
      <c r="H802" s="2">
        <v>72.4</v>
      </c>
      <c r="I802" s="2">
        <f t="shared" si="52"/>
        <v>0</v>
      </c>
      <c r="J802" s="1" t="b">
        <f t="shared" si="53"/>
        <v>1</v>
      </c>
      <c r="K802" s="1" t="b">
        <f t="shared" si="54"/>
        <v>1</v>
      </c>
      <c r="S802" s="13">
        <v>798</v>
      </c>
      <c r="T802" s="13" t="s">
        <v>2693</v>
      </c>
      <c r="U802" s="14" t="s">
        <v>2694</v>
      </c>
      <c r="V802" s="14" t="s">
        <v>703</v>
      </c>
      <c r="W802" s="14" t="s">
        <v>244</v>
      </c>
      <c r="X802" s="14" t="s">
        <v>38</v>
      </c>
      <c r="Y802" s="14" t="s">
        <v>6796</v>
      </c>
      <c r="Z802" s="13">
        <v>61.3</v>
      </c>
      <c r="AA802" s="28"/>
      <c r="AB802" s="28" t="s">
        <v>5844</v>
      </c>
      <c r="AC802" s="31">
        <f>VLOOKUP(T802,[1]PWK!D$5:L$840,9,0)</f>
        <v>61.3</v>
      </c>
      <c r="AD802" s="32">
        <f t="shared" si="56"/>
        <v>0</v>
      </c>
    </row>
    <row r="803" spans="1:30">
      <c r="A803" s="13">
        <v>799</v>
      </c>
      <c r="B803" s="13" t="s">
        <v>4845</v>
      </c>
      <c r="C803" s="14" t="s">
        <v>4846</v>
      </c>
      <c r="D803" s="15" t="s">
        <v>6799</v>
      </c>
      <c r="E803" s="13">
        <v>61.4</v>
      </c>
      <c r="F803" s="16" t="s">
        <v>9201</v>
      </c>
      <c r="G803" s="11"/>
      <c r="H803" s="2">
        <v>61.4</v>
      </c>
      <c r="I803" s="2">
        <f t="shared" si="52"/>
        <v>0</v>
      </c>
      <c r="J803" s="1" t="b">
        <f t="shared" si="53"/>
        <v>1</v>
      </c>
      <c r="K803" s="1" t="b">
        <f t="shared" si="54"/>
        <v>1</v>
      </c>
      <c r="S803" s="13">
        <v>799</v>
      </c>
      <c r="T803" s="13" t="s">
        <v>3485</v>
      </c>
      <c r="U803" s="14" t="s">
        <v>3486</v>
      </c>
      <c r="V803" s="14" t="s">
        <v>703</v>
      </c>
      <c r="W803" s="14" t="s">
        <v>244</v>
      </c>
      <c r="X803" s="14" t="s">
        <v>38</v>
      </c>
      <c r="Y803" s="14" t="s">
        <v>6797</v>
      </c>
      <c r="Z803" s="13">
        <v>62.4</v>
      </c>
      <c r="AA803" s="28"/>
      <c r="AB803" s="28" t="s">
        <v>5844</v>
      </c>
      <c r="AC803" s="31">
        <f>VLOOKUP(T803,[1]PWK!D$5:L$840,9,0)</f>
        <v>62.4</v>
      </c>
      <c r="AD803" s="32">
        <f t="shared" si="56"/>
        <v>0</v>
      </c>
    </row>
    <row r="804" spans="1:30">
      <c r="A804" s="13">
        <v>800</v>
      </c>
      <c r="B804" s="13" t="s">
        <v>4837</v>
      </c>
      <c r="C804" s="14" t="s">
        <v>4838</v>
      </c>
      <c r="D804" s="15" t="s">
        <v>6472</v>
      </c>
      <c r="E804" s="13">
        <v>63.5</v>
      </c>
      <c r="F804" s="16" t="s">
        <v>9201</v>
      </c>
      <c r="G804" s="11"/>
      <c r="H804" s="2">
        <v>63.5</v>
      </c>
      <c r="I804" s="2">
        <f t="shared" si="52"/>
        <v>0</v>
      </c>
      <c r="J804" s="1" t="b">
        <f t="shared" si="53"/>
        <v>1</v>
      </c>
      <c r="K804" s="1" t="b">
        <f t="shared" si="54"/>
        <v>1</v>
      </c>
      <c r="S804" s="13">
        <v>800</v>
      </c>
      <c r="T804" s="13" t="s">
        <v>3534</v>
      </c>
      <c r="U804" s="14" t="s">
        <v>3535</v>
      </c>
      <c r="V804" s="14" t="s">
        <v>703</v>
      </c>
      <c r="W804" s="14" t="s">
        <v>244</v>
      </c>
      <c r="X804" s="14" t="s">
        <v>38</v>
      </c>
      <c r="Y804" s="14" t="s">
        <v>6798</v>
      </c>
      <c r="Z804" s="13">
        <v>61.7</v>
      </c>
      <c r="AA804" s="28"/>
      <c r="AB804" s="28" t="s">
        <v>5844</v>
      </c>
      <c r="AC804" s="31">
        <f>VLOOKUP(T804,[1]PWK!D$5:L$840,9,0)</f>
        <v>61.7</v>
      </c>
      <c r="AD804" s="32">
        <f t="shared" si="56"/>
        <v>0</v>
      </c>
    </row>
    <row r="805" spans="1:30">
      <c r="A805" s="13">
        <v>801</v>
      </c>
      <c r="B805" s="13" t="s">
        <v>4857</v>
      </c>
      <c r="C805" s="14" t="s">
        <v>4858</v>
      </c>
      <c r="D805" s="15" t="s">
        <v>9247</v>
      </c>
      <c r="E805" s="13">
        <v>90.5</v>
      </c>
      <c r="F805" s="16" t="s">
        <v>9201</v>
      </c>
      <c r="G805" s="11"/>
      <c r="H805" s="2">
        <v>90.5</v>
      </c>
      <c r="I805" s="2">
        <f t="shared" si="52"/>
        <v>0</v>
      </c>
      <c r="J805" s="1" t="b">
        <f t="shared" si="53"/>
        <v>1</v>
      </c>
      <c r="K805" s="1" t="b">
        <f t="shared" si="54"/>
        <v>1</v>
      </c>
      <c r="S805" s="13">
        <v>801</v>
      </c>
      <c r="T805" s="13" t="s">
        <v>4845</v>
      </c>
      <c r="U805" s="14" t="s">
        <v>4846</v>
      </c>
      <c r="V805" s="14" t="s">
        <v>703</v>
      </c>
      <c r="W805" s="14" t="s">
        <v>244</v>
      </c>
      <c r="X805" s="14" t="s">
        <v>38</v>
      </c>
      <c r="Y805" s="14" t="s">
        <v>6799</v>
      </c>
      <c r="Z805" s="13">
        <v>61.4</v>
      </c>
      <c r="AA805" s="28"/>
      <c r="AB805" s="28" t="s">
        <v>5844</v>
      </c>
      <c r="AC805" s="31">
        <f>VLOOKUP(T805,[1]PWK!D$5:L$840,9,0)</f>
        <v>61.4</v>
      </c>
      <c r="AD805" s="32">
        <f t="shared" si="56"/>
        <v>0</v>
      </c>
    </row>
    <row r="806" spans="1:30">
      <c r="A806" s="13">
        <v>802</v>
      </c>
      <c r="B806" s="13" t="s">
        <v>4865</v>
      </c>
      <c r="C806" s="14" t="s">
        <v>4866</v>
      </c>
      <c r="D806" s="15" t="s">
        <v>5909</v>
      </c>
      <c r="E806" s="13">
        <v>58.6</v>
      </c>
      <c r="F806" s="16" t="s">
        <v>9201</v>
      </c>
      <c r="G806" s="11"/>
      <c r="H806" s="2">
        <v>58.6</v>
      </c>
      <c r="I806" s="2">
        <f t="shared" si="52"/>
        <v>0</v>
      </c>
      <c r="J806" s="1" t="b">
        <f t="shared" si="53"/>
        <v>1</v>
      </c>
      <c r="K806" s="1" t="b">
        <f t="shared" si="54"/>
        <v>1</v>
      </c>
      <c r="S806" s="13">
        <v>802</v>
      </c>
      <c r="T806" s="13" t="s">
        <v>2235</v>
      </c>
      <c r="U806" s="14" t="s">
        <v>2236</v>
      </c>
      <c r="V806" s="14" t="s">
        <v>245</v>
      </c>
      <c r="W806" s="14" t="s">
        <v>244</v>
      </c>
      <c r="X806" s="14" t="s">
        <v>38</v>
      </c>
      <c r="Y806" s="14" t="s">
        <v>6794</v>
      </c>
      <c r="Z806" s="13">
        <v>57.4</v>
      </c>
      <c r="AA806" s="28"/>
      <c r="AB806" s="28" t="s">
        <v>5844</v>
      </c>
      <c r="AC806" s="31">
        <f>VLOOKUP(T806,[1]PWK!D$5:L$840,9,0)</f>
        <v>58.5</v>
      </c>
      <c r="AD806" s="32">
        <f t="shared" si="56"/>
        <v>1.1</v>
      </c>
    </row>
    <row r="807" spans="1:30">
      <c r="A807" s="13">
        <v>803</v>
      </c>
      <c r="B807" s="13" t="s">
        <v>4871</v>
      </c>
      <c r="C807" s="14" t="s">
        <v>4872</v>
      </c>
      <c r="D807" s="15" t="s">
        <v>6632</v>
      </c>
      <c r="E807" s="13">
        <v>69.6</v>
      </c>
      <c r="F807" s="16" t="s">
        <v>9201</v>
      </c>
      <c r="G807" s="11"/>
      <c r="H807" s="2">
        <v>69.6</v>
      </c>
      <c r="I807" s="2">
        <f t="shared" si="52"/>
        <v>0</v>
      </c>
      <c r="J807" s="1" t="b">
        <f t="shared" si="53"/>
        <v>1</v>
      </c>
      <c r="K807" s="1" t="b">
        <f t="shared" si="54"/>
        <v>1</v>
      </c>
      <c r="S807" s="13">
        <v>803</v>
      </c>
      <c r="T807" s="13" t="s">
        <v>573</v>
      </c>
      <c r="U807" s="14" t="s">
        <v>575</v>
      </c>
      <c r="V807" s="14" t="s">
        <v>577</v>
      </c>
      <c r="W807" s="14" t="s">
        <v>244</v>
      </c>
      <c r="X807" s="14" t="s">
        <v>38</v>
      </c>
      <c r="Y807" s="14" t="s">
        <v>6800</v>
      </c>
      <c r="Z807" s="13">
        <v>65.4</v>
      </c>
      <c r="AA807" s="28"/>
      <c r="AB807" s="28" t="s">
        <v>5844</v>
      </c>
      <c r="AC807" s="31">
        <f>VLOOKUP(T807,[1]PWK!D$5:L$840,9,0)</f>
        <v>65.4</v>
      </c>
      <c r="AD807" s="32">
        <f t="shared" si="56"/>
        <v>0</v>
      </c>
    </row>
    <row r="808" spans="1:30">
      <c r="A808" s="13">
        <v>804</v>
      </c>
      <c r="B808" s="13" t="s">
        <v>4877</v>
      </c>
      <c r="C808" s="14" t="s">
        <v>4878</v>
      </c>
      <c r="D808" s="15" t="s">
        <v>5918</v>
      </c>
      <c r="E808" s="13">
        <v>60.3</v>
      </c>
      <c r="F808" s="16" t="s">
        <v>9201</v>
      </c>
      <c r="G808" s="11"/>
      <c r="H808" s="2">
        <v>60.3</v>
      </c>
      <c r="I808" s="2">
        <f t="shared" si="52"/>
        <v>0</v>
      </c>
      <c r="J808" s="1" t="b">
        <f t="shared" si="53"/>
        <v>1</v>
      </c>
      <c r="K808" s="1" t="b">
        <f t="shared" si="54"/>
        <v>1</v>
      </c>
      <c r="S808" s="13">
        <v>804</v>
      </c>
      <c r="T808" s="13" t="s">
        <v>841</v>
      </c>
      <c r="U808" s="14" t="s">
        <v>842</v>
      </c>
      <c r="V808" s="14" t="s">
        <v>577</v>
      </c>
      <c r="W808" s="14" t="s">
        <v>244</v>
      </c>
      <c r="X808" s="14" t="s">
        <v>38</v>
      </c>
      <c r="Y808" s="14" t="s">
        <v>6801</v>
      </c>
      <c r="Z808" s="13">
        <v>63.1</v>
      </c>
      <c r="AA808" s="28"/>
      <c r="AB808" s="28" t="s">
        <v>5844</v>
      </c>
      <c r="AC808" s="31">
        <f>VLOOKUP(T808,[1]PWK!D$5:L$840,9,0)</f>
        <v>64.9</v>
      </c>
      <c r="AD808" s="32">
        <f t="shared" si="56"/>
        <v>1.8</v>
      </c>
    </row>
    <row r="809" spans="1:30">
      <c r="A809" s="13">
        <v>805</v>
      </c>
      <c r="B809" s="13" t="s">
        <v>4883</v>
      </c>
      <c r="C809" s="14" t="s">
        <v>4884</v>
      </c>
      <c r="D809" s="15" t="s">
        <v>6243</v>
      </c>
      <c r="E809" s="13">
        <v>31.4</v>
      </c>
      <c r="F809" s="16" t="s">
        <v>9201</v>
      </c>
      <c r="G809" s="11"/>
      <c r="H809" s="2">
        <v>31.4</v>
      </c>
      <c r="I809" s="2">
        <f t="shared" si="52"/>
        <v>0</v>
      </c>
      <c r="J809" s="1" t="b">
        <f t="shared" si="53"/>
        <v>1</v>
      </c>
      <c r="K809" s="1" t="b">
        <f t="shared" si="54"/>
        <v>1</v>
      </c>
      <c r="S809" s="13">
        <v>805</v>
      </c>
      <c r="T809" s="13" t="s">
        <v>1124</v>
      </c>
      <c r="U809" s="14" t="s">
        <v>1125</v>
      </c>
      <c r="V809" s="14" t="s">
        <v>577</v>
      </c>
      <c r="W809" s="14" t="s">
        <v>244</v>
      </c>
      <c r="X809" s="14" t="s">
        <v>38</v>
      </c>
      <c r="Y809" s="14" t="s">
        <v>6802</v>
      </c>
      <c r="Z809" s="13">
        <v>61.4</v>
      </c>
      <c r="AA809" s="28"/>
      <c r="AB809" s="28" t="s">
        <v>5844</v>
      </c>
      <c r="AC809" s="31">
        <f>VLOOKUP(T809,[1]PWK!D$5:L$840,9,0)</f>
        <v>61.3</v>
      </c>
      <c r="AD809" s="32">
        <f t="shared" si="56"/>
        <v>-0.100000000000001</v>
      </c>
    </row>
    <row r="810" spans="1:30">
      <c r="A810" s="13">
        <v>806</v>
      </c>
      <c r="B810" s="13" t="s">
        <v>4896</v>
      </c>
      <c r="C810" s="14" t="s">
        <v>4897</v>
      </c>
      <c r="D810" s="15" t="s">
        <v>6153</v>
      </c>
      <c r="E810" s="13">
        <v>24.8</v>
      </c>
      <c r="F810" s="16" t="s">
        <v>9201</v>
      </c>
      <c r="G810" s="11"/>
      <c r="H810" s="2">
        <v>24.8</v>
      </c>
      <c r="I810" s="2">
        <f t="shared" si="52"/>
        <v>0</v>
      </c>
      <c r="J810" s="1" t="b">
        <f t="shared" si="53"/>
        <v>1</v>
      </c>
      <c r="K810" s="1" t="b">
        <f t="shared" si="54"/>
        <v>1</v>
      </c>
      <c r="S810" s="13">
        <v>806</v>
      </c>
      <c r="T810" s="13" t="s">
        <v>1434</v>
      </c>
      <c r="U810" s="14" t="s">
        <v>1435</v>
      </c>
      <c r="V810" s="14" t="s">
        <v>577</v>
      </c>
      <c r="W810" s="14" t="s">
        <v>244</v>
      </c>
      <c r="X810" s="14" t="s">
        <v>38</v>
      </c>
      <c r="Y810" s="14" t="s">
        <v>6803</v>
      </c>
      <c r="Z810" s="13">
        <v>59.8</v>
      </c>
      <c r="AA810" s="28"/>
      <c r="AB810" s="28" t="s">
        <v>5844</v>
      </c>
      <c r="AC810" s="31">
        <f>VLOOKUP(T810,[1]PWK!D$5:L$840,9,0)</f>
        <v>59.8</v>
      </c>
      <c r="AD810" s="32">
        <f t="shared" si="56"/>
        <v>0</v>
      </c>
    </row>
    <row r="811" spans="1:30">
      <c r="A811" s="13">
        <v>807</v>
      </c>
      <c r="B811" s="13" t="s">
        <v>4902</v>
      </c>
      <c r="C811" s="14" t="s">
        <v>4903</v>
      </c>
      <c r="D811" s="15" t="s">
        <v>6001</v>
      </c>
      <c r="E811" s="13">
        <v>56.2</v>
      </c>
      <c r="F811" s="16" t="s">
        <v>9201</v>
      </c>
      <c r="G811" s="11"/>
      <c r="H811" s="2">
        <v>56.2</v>
      </c>
      <c r="I811" s="2">
        <f t="shared" si="52"/>
        <v>0</v>
      </c>
      <c r="J811" s="1" t="b">
        <f t="shared" si="53"/>
        <v>1</v>
      </c>
      <c r="K811" s="1" t="b">
        <f t="shared" si="54"/>
        <v>1</v>
      </c>
      <c r="S811" s="13">
        <v>807</v>
      </c>
      <c r="T811" s="13" t="s">
        <v>2371</v>
      </c>
      <c r="U811" s="14" t="s">
        <v>2373</v>
      </c>
      <c r="V811" s="14" t="s">
        <v>577</v>
      </c>
      <c r="W811" s="14" t="s">
        <v>244</v>
      </c>
      <c r="X811" s="14" t="s">
        <v>38</v>
      </c>
      <c r="Y811" s="14" t="s">
        <v>6804</v>
      </c>
      <c r="Z811" s="13">
        <v>62</v>
      </c>
      <c r="AA811" s="28"/>
      <c r="AB811" s="28" t="s">
        <v>5844</v>
      </c>
      <c r="AC811" s="31">
        <f>VLOOKUP(T811,[1]PWK!D$5:L$840,9,0)</f>
        <v>62.2</v>
      </c>
      <c r="AD811" s="32">
        <f t="shared" si="56"/>
        <v>0.200000000000003</v>
      </c>
    </row>
    <row r="812" spans="1:30">
      <c r="A812" s="13">
        <v>808</v>
      </c>
      <c r="B812" s="13" t="s">
        <v>4890</v>
      </c>
      <c r="C812" s="14" t="s">
        <v>4891</v>
      </c>
      <c r="D812" s="15" t="s">
        <v>5966</v>
      </c>
      <c r="E812" s="13">
        <v>59.3</v>
      </c>
      <c r="F812" s="16" t="s">
        <v>9201</v>
      </c>
      <c r="G812" s="11"/>
      <c r="H812" s="2">
        <v>59.3</v>
      </c>
      <c r="I812" s="2">
        <f t="shared" si="52"/>
        <v>0</v>
      </c>
      <c r="J812" s="1" t="b">
        <f t="shared" si="53"/>
        <v>1</v>
      </c>
      <c r="K812" s="1" t="b">
        <f t="shared" si="54"/>
        <v>1</v>
      </c>
      <c r="S812" s="13">
        <v>808</v>
      </c>
      <c r="T812" s="13" t="s">
        <v>2146</v>
      </c>
      <c r="U812" s="14" t="s">
        <v>2147</v>
      </c>
      <c r="V812" s="14" t="s">
        <v>2149</v>
      </c>
      <c r="W812" s="14" t="s">
        <v>244</v>
      </c>
      <c r="X812" s="14" t="s">
        <v>38</v>
      </c>
      <c r="Y812" s="14" t="s">
        <v>6805</v>
      </c>
      <c r="Z812" s="13">
        <v>61.2</v>
      </c>
      <c r="AA812" s="28"/>
      <c r="AB812" s="28" t="s">
        <v>5844</v>
      </c>
      <c r="AC812" s="31">
        <f>VLOOKUP(T812,[1]PWK!D$5:L$840,9,0)</f>
        <v>61.5</v>
      </c>
      <c r="AD812" s="32">
        <f t="shared" si="56"/>
        <v>0.299999999999997</v>
      </c>
    </row>
    <row r="813" spans="1:30">
      <c r="A813" s="13">
        <v>809</v>
      </c>
      <c r="B813" s="13" t="s">
        <v>4908</v>
      </c>
      <c r="C813" s="14" t="s">
        <v>4909</v>
      </c>
      <c r="D813" s="15" t="s">
        <v>6706</v>
      </c>
      <c r="E813" s="13">
        <v>65.5</v>
      </c>
      <c r="F813" s="16" t="s">
        <v>9201</v>
      </c>
      <c r="G813" s="11"/>
      <c r="H813" s="2">
        <v>65.2</v>
      </c>
      <c r="I813" s="2">
        <f t="shared" si="52"/>
        <v>-0.299999999999997</v>
      </c>
      <c r="J813" s="1" t="b">
        <f t="shared" si="53"/>
        <v>1</v>
      </c>
      <c r="K813" s="1" t="b">
        <f t="shared" si="54"/>
        <v>1</v>
      </c>
      <c r="S813" s="13">
        <v>809</v>
      </c>
      <c r="T813" s="13" t="s">
        <v>4226</v>
      </c>
      <c r="U813" s="14" t="s">
        <v>4227</v>
      </c>
      <c r="V813" s="14" t="s">
        <v>2149</v>
      </c>
      <c r="W813" s="14" t="s">
        <v>244</v>
      </c>
      <c r="X813" s="14" t="s">
        <v>38</v>
      </c>
      <c r="Y813" s="14" t="s">
        <v>6806</v>
      </c>
      <c r="Z813" s="13">
        <v>60.9</v>
      </c>
      <c r="AA813" s="28"/>
      <c r="AB813" s="28" t="s">
        <v>5844</v>
      </c>
      <c r="AC813" s="31">
        <f>VLOOKUP(T813,[1]PWK!D$5:L$840,9,0)</f>
        <v>60</v>
      </c>
      <c r="AD813" s="32">
        <f t="shared" si="56"/>
        <v>-0.899999999999999</v>
      </c>
    </row>
    <row r="814" spans="1:30">
      <c r="A814" s="13">
        <v>810</v>
      </c>
      <c r="B814" s="13" t="s">
        <v>4921</v>
      </c>
      <c r="C814" s="14" t="s">
        <v>4922</v>
      </c>
      <c r="D814" s="15" t="s">
        <v>6059</v>
      </c>
      <c r="E814" s="13">
        <v>24.4</v>
      </c>
      <c r="F814" s="16" t="s">
        <v>9201</v>
      </c>
      <c r="G814" s="11"/>
      <c r="H814" s="2">
        <v>21.8</v>
      </c>
      <c r="I814" s="2">
        <f t="shared" si="52"/>
        <v>-2.6</v>
      </c>
      <c r="J814" s="1" t="b">
        <f t="shared" si="53"/>
        <v>1</v>
      </c>
      <c r="K814" s="1" t="b">
        <f t="shared" si="54"/>
        <v>0</v>
      </c>
      <c r="S814" s="13">
        <v>810</v>
      </c>
      <c r="T814" s="13" t="s">
        <v>4487</v>
      </c>
      <c r="U814" s="14" t="s">
        <v>4488</v>
      </c>
      <c r="V814" s="14" t="s">
        <v>2149</v>
      </c>
      <c r="W814" s="14" t="s">
        <v>244</v>
      </c>
      <c r="X814" s="14" t="s">
        <v>38</v>
      </c>
      <c r="Y814" s="14" t="s">
        <v>6807</v>
      </c>
      <c r="Z814" s="13">
        <v>63.3</v>
      </c>
      <c r="AA814" s="28"/>
      <c r="AB814" s="28" t="s">
        <v>5844</v>
      </c>
      <c r="AC814" s="31">
        <f>VLOOKUP(T814,[1]PWK!D$5:L$840,9,0)</f>
        <v>65.3</v>
      </c>
      <c r="AD814" s="32">
        <f t="shared" si="56"/>
        <v>2</v>
      </c>
    </row>
    <row r="815" spans="1:30">
      <c r="A815" s="13">
        <v>811</v>
      </c>
      <c r="B815" s="13" t="s">
        <v>4934</v>
      </c>
      <c r="C815" s="14" t="s">
        <v>4935</v>
      </c>
      <c r="D815" s="15" t="s">
        <v>6646</v>
      </c>
      <c r="E815" s="13">
        <v>65.4</v>
      </c>
      <c r="F815" s="16" t="s">
        <v>9201</v>
      </c>
      <c r="G815" s="11"/>
      <c r="H815" s="2">
        <v>53</v>
      </c>
      <c r="I815" s="2">
        <f t="shared" si="52"/>
        <v>-12.4</v>
      </c>
      <c r="J815" s="1" t="b">
        <f t="shared" si="53"/>
        <v>1</v>
      </c>
      <c r="K815" s="1" t="b">
        <f t="shared" si="54"/>
        <v>0</v>
      </c>
      <c r="S815" s="13">
        <v>811</v>
      </c>
      <c r="T815" s="13" t="s">
        <v>565</v>
      </c>
      <c r="U815" s="14" t="s">
        <v>567</v>
      </c>
      <c r="V815" s="14" t="s">
        <v>569</v>
      </c>
      <c r="W815" s="14" t="s">
        <v>37</v>
      </c>
      <c r="X815" s="14" t="s">
        <v>38</v>
      </c>
      <c r="Y815" s="14" t="s">
        <v>6809</v>
      </c>
      <c r="Z815" s="13">
        <v>62.8</v>
      </c>
      <c r="AA815" s="28"/>
      <c r="AB815" s="28" t="s">
        <v>5844</v>
      </c>
      <c r="AC815" s="31">
        <f>VLOOKUP(T815,[1]PWK!D$5:L$840,9,0)</f>
        <v>62.7</v>
      </c>
      <c r="AD815" s="32">
        <f t="shared" si="56"/>
        <v>-0.0999999999999943</v>
      </c>
    </row>
    <row r="816" spans="1:30">
      <c r="A816" s="13">
        <v>812</v>
      </c>
      <c r="B816" s="13" t="s">
        <v>4928</v>
      </c>
      <c r="C816" s="14" t="s">
        <v>4929</v>
      </c>
      <c r="D816" s="15" t="s">
        <v>6731</v>
      </c>
      <c r="E816" s="13">
        <v>63.6</v>
      </c>
      <c r="F816" s="16" t="s">
        <v>9201</v>
      </c>
      <c r="G816" s="11"/>
      <c r="H816" s="2">
        <v>51.9</v>
      </c>
      <c r="I816" s="2">
        <f t="shared" si="52"/>
        <v>-11.7</v>
      </c>
      <c r="J816" s="1" t="b">
        <f t="shared" si="53"/>
        <v>1</v>
      </c>
      <c r="K816" s="1" t="b">
        <f t="shared" si="54"/>
        <v>0</v>
      </c>
      <c r="S816" s="13">
        <v>812</v>
      </c>
      <c r="T816" s="13" t="s">
        <v>714</v>
      </c>
      <c r="U816" s="14" t="s">
        <v>715</v>
      </c>
      <c r="V816" s="14" t="s">
        <v>569</v>
      </c>
      <c r="W816" s="14" t="s">
        <v>37</v>
      </c>
      <c r="X816" s="14" t="s">
        <v>38</v>
      </c>
      <c r="Y816" s="14" t="s">
        <v>6810</v>
      </c>
      <c r="Z816" s="13">
        <v>68.4</v>
      </c>
      <c r="AA816" s="28"/>
      <c r="AB816" s="28" t="s">
        <v>5844</v>
      </c>
      <c r="AC816" s="31">
        <f>VLOOKUP(T816,[1]PWK!D$5:L$840,9,0)</f>
        <v>68.7</v>
      </c>
      <c r="AD816" s="32">
        <f t="shared" si="56"/>
        <v>0.299999999999997</v>
      </c>
    </row>
    <row r="817" spans="1:30">
      <c r="A817" s="13">
        <v>813</v>
      </c>
      <c r="B817" s="13" t="s">
        <v>4914</v>
      </c>
      <c r="C817" s="14" t="s">
        <v>4915</v>
      </c>
      <c r="D817" s="15" t="s">
        <v>6553</v>
      </c>
      <c r="E817" s="13">
        <v>62.3</v>
      </c>
      <c r="F817" s="16" t="s">
        <v>9201</v>
      </c>
      <c r="G817" s="11"/>
      <c r="H817" s="2">
        <v>58.9</v>
      </c>
      <c r="I817" s="2">
        <f t="shared" si="52"/>
        <v>-3.4</v>
      </c>
      <c r="J817" s="1" t="b">
        <f t="shared" si="53"/>
        <v>1</v>
      </c>
      <c r="K817" s="1" t="b">
        <f t="shared" si="54"/>
        <v>0</v>
      </c>
      <c r="S817" s="13">
        <v>813</v>
      </c>
      <c r="T817" s="13" t="s">
        <v>2153</v>
      </c>
      <c r="U817" s="14" t="s">
        <v>2154</v>
      </c>
      <c r="V817" s="14" t="s">
        <v>569</v>
      </c>
      <c r="W817" s="14" t="s">
        <v>37</v>
      </c>
      <c r="X817" s="14" t="s">
        <v>38</v>
      </c>
      <c r="Y817" s="14" t="s">
        <v>6811</v>
      </c>
      <c r="Z817" s="13">
        <v>64.1</v>
      </c>
      <c r="AA817" s="28"/>
      <c r="AB817" s="28" t="s">
        <v>5844</v>
      </c>
      <c r="AC817" s="31">
        <f>VLOOKUP(T817,[1]PWK!D$5:L$840,9,0)</f>
        <v>64</v>
      </c>
      <c r="AD817" s="32">
        <f t="shared" si="56"/>
        <v>-0.0999999999999943</v>
      </c>
    </row>
    <row r="818" spans="1:30">
      <c r="A818" s="13">
        <v>814</v>
      </c>
      <c r="B818" s="13" t="s">
        <v>4947</v>
      </c>
      <c r="C818" s="14" t="s">
        <v>4948</v>
      </c>
      <c r="D818" s="15" t="s">
        <v>6476</v>
      </c>
      <c r="E818" s="13">
        <v>40.4</v>
      </c>
      <c r="F818" s="16" t="s">
        <v>9201</v>
      </c>
      <c r="G818" s="11"/>
      <c r="H818" s="2">
        <v>40.3</v>
      </c>
      <c r="I818" s="2">
        <f t="shared" si="52"/>
        <v>-0.100000000000001</v>
      </c>
      <c r="J818" s="1" t="b">
        <f t="shared" si="53"/>
        <v>1</v>
      </c>
      <c r="K818" s="1" t="b">
        <f t="shared" si="54"/>
        <v>1</v>
      </c>
      <c r="S818" s="13">
        <v>814</v>
      </c>
      <c r="T818" s="13" t="s">
        <v>4475</v>
      </c>
      <c r="U818" s="14" t="s">
        <v>4476</v>
      </c>
      <c r="V818" s="14" t="s">
        <v>569</v>
      </c>
      <c r="W818" s="14" t="s">
        <v>37</v>
      </c>
      <c r="X818" s="14" t="s">
        <v>38</v>
      </c>
      <c r="Y818" s="14" t="s">
        <v>6812</v>
      </c>
      <c r="Z818" s="13">
        <v>63.4</v>
      </c>
      <c r="AA818" s="28"/>
      <c r="AB818" s="28" t="s">
        <v>5844</v>
      </c>
      <c r="AC818" s="31">
        <f>VLOOKUP(T818,[1]PWK!D$5:L$840,9,0)</f>
        <v>63.2</v>
      </c>
      <c r="AD818" s="32">
        <f t="shared" si="56"/>
        <v>-0.199999999999996</v>
      </c>
    </row>
    <row r="819" spans="1:30">
      <c r="A819" s="13">
        <v>815</v>
      </c>
      <c r="B819" s="13" t="s">
        <v>4940</v>
      </c>
      <c r="C819" s="14" t="s">
        <v>4941</v>
      </c>
      <c r="D819" s="15" t="s">
        <v>6172</v>
      </c>
      <c r="E819" s="13">
        <v>29.2</v>
      </c>
      <c r="F819" s="16" t="s">
        <v>9201</v>
      </c>
      <c r="G819" s="11"/>
      <c r="H819" s="2">
        <v>22.7</v>
      </c>
      <c r="I819" s="2">
        <f t="shared" si="52"/>
        <v>-6.5</v>
      </c>
      <c r="J819" s="1" t="b">
        <f t="shared" si="53"/>
        <v>1</v>
      </c>
      <c r="K819" s="1" t="b">
        <f t="shared" si="54"/>
        <v>0</v>
      </c>
      <c r="S819" s="13">
        <v>815</v>
      </c>
      <c r="T819" s="13" t="s">
        <v>31</v>
      </c>
      <c r="U819" s="14" t="s">
        <v>32</v>
      </c>
      <c r="V819" s="14" t="s">
        <v>36</v>
      </c>
      <c r="W819" s="14" t="s">
        <v>37</v>
      </c>
      <c r="X819" s="14" t="s">
        <v>38</v>
      </c>
      <c r="Y819" s="14" t="s">
        <v>6813</v>
      </c>
      <c r="Z819" s="13">
        <v>64.5</v>
      </c>
      <c r="AA819" s="28"/>
      <c r="AB819" s="28" t="s">
        <v>5844</v>
      </c>
      <c r="AC819" s="31">
        <f>VLOOKUP(T819,[1]PWK!D$5:L$840,9,0)</f>
        <v>64.5</v>
      </c>
      <c r="AD819" s="32">
        <f t="shared" si="56"/>
        <v>0</v>
      </c>
    </row>
    <row r="820" spans="1:30">
      <c r="A820" s="13">
        <v>816</v>
      </c>
      <c r="B820" s="13" t="s">
        <v>4954</v>
      </c>
      <c r="C820" s="14" t="s">
        <v>4955</v>
      </c>
      <c r="D820" s="15" t="s">
        <v>6583</v>
      </c>
      <c r="E820" s="13">
        <v>56.1</v>
      </c>
      <c r="F820" s="16" t="s">
        <v>9201</v>
      </c>
      <c r="G820" s="11"/>
      <c r="H820" s="2">
        <v>48.5</v>
      </c>
      <c r="I820" s="2">
        <f t="shared" si="52"/>
        <v>-7.6</v>
      </c>
      <c r="J820" s="1" t="b">
        <f t="shared" si="53"/>
        <v>1</v>
      </c>
      <c r="K820" s="1" t="b">
        <f t="shared" si="54"/>
        <v>0</v>
      </c>
      <c r="S820" s="13">
        <v>816</v>
      </c>
      <c r="T820" s="13" t="s">
        <v>192</v>
      </c>
      <c r="U820" s="14" t="s">
        <v>193</v>
      </c>
      <c r="V820" s="14" t="s">
        <v>36</v>
      </c>
      <c r="W820" s="14" t="s">
        <v>37</v>
      </c>
      <c r="X820" s="14" t="s">
        <v>38</v>
      </c>
      <c r="Y820" s="14" t="s">
        <v>6814</v>
      </c>
      <c r="Z820" s="13">
        <v>63.6</v>
      </c>
      <c r="AA820" s="28"/>
      <c r="AB820" s="28" t="s">
        <v>5844</v>
      </c>
      <c r="AC820" s="31">
        <f>VLOOKUP(T820,[1]PWK!D$5:L$840,9,0)</f>
        <v>65.8</v>
      </c>
      <c r="AD820" s="32">
        <f t="shared" si="56"/>
        <v>2.2</v>
      </c>
    </row>
    <row r="821" spans="1:30">
      <c r="A821" s="13">
        <v>817</v>
      </c>
      <c r="B821" s="13" t="s">
        <v>4960</v>
      </c>
      <c r="C821" s="14" t="s">
        <v>4961</v>
      </c>
      <c r="D821" s="15" t="s">
        <v>5890</v>
      </c>
      <c r="E821" s="13">
        <v>57</v>
      </c>
      <c r="F821" s="16" t="s">
        <v>9201</v>
      </c>
      <c r="G821" s="11"/>
      <c r="H821" s="2">
        <v>65.6</v>
      </c>
      <c r="I821" s="2">
        <f t="shared" si="52"/>
        <v>8.59999999999999</v>
      </c>
      <c r="J821" s="1" t="b">
        <f t="shared" si="53"/>
        <v>0</v>
      </c>
      <c r="K821" s="1" t="b">
        <f t="shared" si="54"/>
        <v>1</v>
      </c>
      <c r="S821" s="13">
        <v>817</v>
      </c>
      <c r="T821" s="13" t="s">
        <v>527</v>
      </c>
      <c r="U821" s="14" t="s">
        <v>529</v>
      </c>
      <c r="V821" s="14" t="s">
        <v>36</v>
      </c>
      <c r="W821" s="14" t="s">
        <v>37</v>
      </c>
      <c r="X821" s="14" t="s">
        <v>38</v>
      </c>
      <c r="Y821" s="14" t="s">
        <v>6815</v>
      </c>
      <c r="Z821" s="13">
        <v>62.4</v>
      </c>
      <c r="AA821" s="28"/>
      <c r="AB821" s="28" t="s">
        <v>5844</v>
      </c>
      <c r="AC821" s="31">
        <f>VLOOKUP(T821,[1]PWK!D$5:L$840,9,0)</f>
        <v>62.3</v>
      </c>
      <c r="AD821" s="32">
        <f t="shared" si="56"/>
        <v>-0.100000000000001</v>
      </c>
    </row>
    <row r="822" spans="1:30">
      <c r="A822" s="13">
        <v>818</v>
      </c>
      <c r="B822" s="13" t="s">
        <v>4966</v>
      </c>
      <c r="C822" s="14" t="s">
        <v>6299</v>
      </c>
      <c r="D822" s="15" t="s">
        <v>6300</v>
      </c>
      <c r="E822" s="13">
        <v>22.1</v>
      </c>
      <c r="F822" s="16" t="s">
        <v>9201</v>
      </c>
      <c r="G822" s="11"/>
      <c r="H822" s="2">
        <v>22.1</v>
      </c>
      <c r="I822" s="2">
        <f t="shared" si="52"/>
        <v>0</v>
      </c>
      <c r="J822" s="1" t="b">
        <f t="shared" si="53"/>
        <v>1</v>
      </c>
      <c r="K822" s="1" t="b">
        <f t="shared" si="54"/>
        <v>1</v>
      </c>
      <c r="S822" s="13">
        <v>818</v>
      </c>
      <c r="T822" s="13" t="s">
        <v>590</v>
      </c>
      <c r="U822" s="14" t="s">
        <v>591</v>
      </c>
      <c r="V822" s="14" t="s">
        <v>36</v>
      </c>
      <c r="W822" s="14" t="s">
        <v>37</v>
      </c>
      <c r="X822" s="14" t="s">
        <v>38</v>
      </c>
      <c r="Y822" s="14" t="s">
        <v>6816</v>
      </c>
      <c r="Z822" s="13">
        <v>66.9</v>
      </c>
      <c r="AA822" s="28"/>
      <c r="AB822" s="28" t="s">
        <v>5844</v>
      </c>
      <c r="AC822" s="31">
        <f>VLOOKUP(T822,[1]PWK!D$5:L$840,9,0)</f>
        <v>66.9</v>
      </c>
      <c r="AD822" s="32">
        <f t="shared" si="56"/>
        <v>0</v>
      </c>
    </row>
    <row r="823" spans="1:30">
      <c r="A823" s="13">
        <v>819</v>
      </c>
      <c r="B823" s="13" t="s">
        <v>4972</v>
      </c>
      <c r="C823" s="14" t="s">
        <v>4973</v>
      </c>
      <c r="D823" s="15" t="s">
        <v>6050</v>
      </c>
      <c r="E823" s="13">
        <v>58.2</v>
      </c>
      <c r="F823" s="16" t="s">
        <v>9201</v>
      </c>
      <c r="G823" s="11"/>
      <c r="H823" s="2">
        <v>57.5</v>
      </c>
      <c r="I823" s="2">
        <f t="shared" si="52"/>
        <v>-0.700000000000003</v>
      </c>
      <c r="J823" s="1" t="b">
        <f t="shared" si="53"/>
        <v>1</v>
      </c>
      <c r="K823" s="1" t="b">
        <f t="shared" si="54"/>
        <v>0</v>
      </c>
      <c r="S823" s="13">
        <v>819</v>
      </c>
      <c r="T823" s="13" t="s">
        <v>908</v>
      </c>
      <c r="U823" s="14" t="s">
        <v>909</v>
      </c>
      <c r="V823" s="14" t="s">
        <v>36</v>
      </c>
      <c r="W823" s="14" t="s">
        <v>37</v>
      </c>
      <c r="X823" s="14" t="s">
        <v>38</v>
      </c>
      <c r="Y823" s="14" t="s">
        <v>6817</v>
      </c>
      <c r="Z823" s="13">
        <v>61.6</v>
      </c>
      <c r="AA823" s="28"/>
      <c r="AB823" s="28" t="s">
        <v>5844</v>
      </c>
      <c r="AC823" s="31">
        <f>VLOOKUP(T823,[1]PWK!D$5:L$840,9,0)</f>
        <v>61.5</v>
      </c>
      <c r="AD823" s="32">
        <f t="shared" si="56"/>
        <v>-0.100000000000001</v>
      </c>
    </row>
    <row r="824" spans="1:30">
      <c r="A824" s="13">
        <v>820</v>
      </c>
      <c r="B824" s="13" t="s">
        <v>4984</v>
      </c>
      <c r="C824" s="14" t="s">
        <v>4985</v>
      </c>
      <c r="D824" s="15" t="s">
        <v>5870</v>
      </c>
      <c r="E824" s="13">
        <v>51.9</v>
      </c>
      <c r="F824" s="16" t="s">
        <v>9201</v>
      </c>
      <c r="G824" s="11"/>
      <c r="H824" s="2">
        <v>46.2</v>
      </c>
      <c r="I824" s="2">
        <f t="shared" si="52"/>
        <v>-5.7</v>
      </c>
      <c r="J824" s="1" t="b">
        <f t="shared" si="53"/>
        <v>1</v>
      </c>
      <c r="K824" s="1" t="b">
        <f t="shared" si="54"/>
        <v>0</v>
      </c>
      <c r="S824" s="13">
        <v>820</v>
      </c>
      <c r="T824" s="13" t="s">
        <v>1014</v>
      </c>
      <c r="U824" s="14" t="s">
        <v>1015</v>
      </c>
      <c r="V824" s="14" t="s">
        <v>36</v>
      </c>
      <c r="W824" s="14" t="s">
        <v>37</v>
      </c>
      <c r="X824" s="14" t="s">
        <v>38</v>
      </c>
      <c r="Y824" s="14" t="s">
        <v>6818</v>
      </c>
      <c r="Z824" s="13">
        <v>61.3</v>
      </c>
      <c r="AA824" s="28"/>
      <c r="AB824" s="28" t="s">
        <v>5844</v>
      </c>
      <c r="AC824" s="31">
        <f>VLOOKUP(T824,[1]PWK!D$5:L$840,9,0)</f>
        <v>61.3</v>
      </c>
      <c r="AD824" s="32">
        <f t="shared" si="56"/>
        <v>0</v>
      </c>
    </row>
    <row r="825" spans="1:30">
      <c r="A825" s="13">
        <v>821</v>
      </c>
      <c r="B825" s="13" t="s">
        <v>4990</v>
      </c>
      <c r="C825" s="14" t="s">
        <v>4991</v>
      </c>
      <c r="D825" s="15" t="s">
        <v>6244</v>
      </c>
      <c r="E825" s="13">
        <v>29.8</v>
      </c>
      <c r="F825" s="16" t="s">
        <v>9201</v>
      </c>
      <c r="G825" s="11"/>
      <c r="H825" s="2">
        <v>28.9</v>
      </c>
      <c r="I825" s="2">
        <f t="shared" si="52"/>
        <v>-0.900000000000002</v>
      </c>
      <c r="J825" s="1" t="b">
        <f t="shared" si="53"/>
        <v>1</v>
      </c>
      <c r="K825" s="1" t="b">
        <f t="shared" si="54"/>
        <v>0</v>
      </c>
      <c r="S825" s="13">
        <v>821</v>
      </c>
      <c r="T825" s="13" t="s">
        <v>2446</v>
      </c>
      <c r="U825" s="14" t="s">
        <v>2447</v>
      </c>
      <c r="V825" s="14" t="s">
        <v>36</v>
      </c>
      <c r="W825" s="14" t="s">
        <v>37</v>
      </c>
      <c r="X825" s="14" t="s">
        <v>38</v>
      </c>
      <c r="Y825" s="14" t="s">
        <v>6819</v>
      </c>
      <c r="Z825" s="13">
        <v>65</v>
      </c>
      <c r="AA825" s="28"/>
      <c r="AB825" s="28" t="s">
        <v>5844</v>
      </c>
      <c r="AC825" s="31">
        <f>VLOOKUP(T825,[1]PWK!D$5:L$840,9,0)</f>
        <v>65</v>
      </c>
      <c r="AD825" s="32">
        <f t="shared" si="56"/>
        <v>0</v>
      </c>
    </row>
    <row r="826" spans="1:30">
      <c r="A826" s="13">
        <v>822</v>
      </c>
      <c r="B826" s="13" t="s">
        <v>4978</v>
      </c>
      <c r="C826" s="14" t="s">
        <v>4979</v>
      </c>
      <c r="D826" s="15" t="s">
        <v>6772</v>
      </c>
      <c r="E826" s="13">
        <v>59.2</v>
      </c>
      <c r="F826" s="16" t="s">
        <v>9201</v>
      </c>
      <c r="G826" s="11"/>
      <c r="H826" s="2">
        <v>59.2</v>
      </c>
      <c r="I826" s="2">
        <f t="shared" si="52"/>
        <v>0</v>
      </c>
      <c r="J826" s="1" t="b">
        <f t="shared" si="53"/>
        <v>1</v>
      </c>
      <c r="K826" s="1" t="b">
        <f t="shared" si="54"/>
        <v>1</v>
      </c>
      <c r="S826" s="13">
        <v>822</v>
      </c>
      <c r="T826" s="13" t="s">
        <v>2681</v>
      </c>
      <c r="U826" s="14" t="s">
        <v>2682</v>
      </c>
      <c r="V826" s="14" t="s">
        <v>36</v>
      </c>
      <c r="W826" s="14" t="s">
        <v>37</v>
      </c>
      <c r="X826" s="14" t="s">
        <v>38</v>
      </c>
      <c r="Y826" s="14" t="s">
        <v>6820</v>
      </c>
      <c r="Z826" s="13">
        <v>62</v>
      </c>
      <c r="AA826" s="28"/>
      <c r="AB826" s="28" t="s">
        <v>5844</v>
      </c>
      <c r="AC826" s="31">
        <f>VLOOKUP(T826,[1]PWK!D$5:L$840,9,0)</f>
        <v>62</v>
      </c>
      <c r="AD826" s="32">
        <f t="shared" si="56"/>
        <v>0</v>
      </c>
    </row>
    <row r="827" spans="1:30">
      <c r="A827" s="13">
        <v>823</v>
      </c>
      <c r="B827" s="13" t="s">
        <v>4997</v>
      </c>
      <c r="C827" s="14" t="s">
        <v>4998</v>
      </c>
      <c r="D827" s="15" t="s">
        <v>6573</v>
      </c>
      <c r="E827" s="13">
        <v>53</v>
      </c>
      <c r="F827" s="16" t="s">
        <v>9201</v>
      </c>
      <c r="G827" s="11"/>
      <c r="H827" s="2">
        <v>53</v>
      </c>
      <c r="I827" s="2">
        <f t="shared" si="52"/>
        <v>0</v>
      </c>
      <c r="J827" s="1" t="b">
        <f t="shared" si="53"/>
        <v>1</v>
      </c>
      <c r="K827" s="1" t="b">
        <f t="shared" si="54"/>
        <v>1</v>
      </c>
      <c r="S827" s="13">
        <v>823</v>
      </c>
      <c r="T827" s="13" t="s">
        <v>2831</v>
      </c>
      <c r="U827" s="14" t="s">
        <v>2832</v>
      </c>
      <c r="V827" s="14" t="s">
        <v>36</v>
      </c>
      <c r="W827" s="14" t="s">
        <v>37</v>
      </c>
      <c r="X827" s="14" t="s">
        <v>38</v>
      </c>
      <c r="Y827" s="14" t="s">
        <v>6821</v>
      </c>
      <c r="Z827" s="13">
        <v>63.9</v>
      </c>
      <c r="AA827" s="28"/>
      <c r="AB827" s="28" t="s">
        <v>5844</v>
      </c>
      <c r="AC827" s="31">
        <f>VLOOKUP(T827,[1]PWK!D$5:L$840,9,0)</f>
        <v>63.9</v>
      </c>
      <c r="AD827" s="32">
        <f t="shared" si="56"/>
        <v>0</v>
      </c>
    </row>
    <row r="828" spans="1:30">
      <c r="A828" s="13">
        <v>824</v>
      </c>
      <c r="B828" s="13" t="s">
        <v>5004</v>
      </c>
      <c r="C828" s="14" t="s">
        <v>5005</v>
      </c>
      <c r="D828" s="14" t="s">
        <v>6529</v>
      </c>
      <c r="E828" s="13">
        <v>39.1</v>
      </c>
      <c r="F828" s="16" t="s">
        <v>9201</v>
      </c>
      <c r="G828" s="11"/>
      <c r="H828" s="2">
        <v>37.9</v>
      </c>
      <c r="I828" s="2">
        <f t="shared" si="52"/>
        <v>-1.2</v>
      </c>
      <c r="J828" s="1" t="b">
        <f t="shared" si="53"/>
        <v>1</v>
      </c>
      <c r="K828" s="1" t="b">
        <f t="shared" si="54"/>
        <v>0</v>
      </c>
      <c r="S828" s="13">
        <v>824</v>
      </c>
      <c r="T828" s="13" t="s">
        <v>3971</v>
      </c>
      <c r="U828" s="14" t="s">
        <v>3972</v>
      </c>
      <c r="V828" s="14" t="s">
        <v>36</v>
      </c>
      <c r="W828" s="14" t="s">
        <v>37</v>
      </c>
      <c r="X828" s="14" t="s">
        <v>38</v>
      </c>
      <c r="Y828" s="14" t="s">
        <v>6822</v>
      </c>
      <c r="Z828" s="13">
        <v>65.8</v>
      </c>
      <c r="AA828" s="28"/>
      <c r="AB828" s="28" t="s">
        <v>5844</v>
      </c>
      <c r="AC828" s="31">
        <f>VLOOKUP(T828,[1]PWK!D$5:L$840,9,0)</f>
        <v>65.8</v>
      </c>
      <c r="AD828" s="32">
        <f t="shared" si="56"/>
        <v>0</v>
      </c>
    </row>
    <row r="829" spans="1:30">
      <c r="A829" s="13">
        <v>825</v>
      </c>
      <c r="B829" s="13" t="s">
        <v>5010</v>
      </c>
      <c r="C829" s="14" t="s">
        <v>5011</v>
      </c>
      <c r="D829" s="14" t="s">
        <v>6760</v>
      </c>
      <c r="E829" s="13">
        <v>62.4</v>
      </c>
      <c r="F829" s="16" t="s">
        <v>9201</v>
      </c>
      <c r="G829" s="11"/>
      <c r="H829" s="2">
        <v>58.5</v>
      </c>
      <c r="I829" s="2">
        <f t="shared" si="52"/>
        <v>-3.9</v>
      </c>
      <c r="J829" s="1" t="b">
        <f t="shared" si="53"/>
        <v>1</v>
      </c>
      <c r="K829" s="1" t="b">
        <f t="shared" si="54"/>
        <v>0</v>
      </c>
      <c r="S829" s="13">
        <v>825</v>
      </c>
      <c r="T829" s="13" t="s">
        <v>3996</v>
      </c>
      <c r="U829" s="14" t="s">
        <v>3997</v>
      </c>
      <c r="V829" s="14" t="s">
        <v>36</v>
      </c>
      <c r="W829" s="14" t="s">
        <v>37</v>
      </c>
      <c r="X829" s="14" t="s">
        <v>38</v>
      </c>
      <c r="Y829" s="14" t="s">
        <v>6823</v>
      </c>
      <c r="Z829" s="13">
        <v>63.7</v>
      </c>
      <c r="AA829" s="28"/>
      <c r="AB829" s="28" t="s">
        <v>5844</v>
      </c>
      <c r="AC829" s="31">
        <f>VLOOKUP(T829,[1]PWK!D$5:L$840,9,0)</f>
        <v>63.3</v>
      </c>
      <c r="AD829" s="32">
        <f t="shared" si="56"/>
        <v>-0.400000000000006</v>
      </c>
    </row>
    <row r="830" spans="1:30">
      <c r="A830" s="13">
        <v>826</v>
      </c>
      <c r="B830" s="13" t="s">
        <v>5016</v>
      </c>
      <c r="C830" s="14" t="s">
        <v>5017</v>
      </c>
      <c r="D830" s="14" t="s">
        <v>6206</v>
      </c>
      <c r="E830" s="13">
        <v>11.8</v>
      </c>
      <c r="F830" s="16" t="s">
        <v>9201</v>
      </c>
      <c r="G830" s="11"/>
      <c r="H830" s="2">
        <v>11.8</v>
      </c>
      <c r="I830" s="2">
        <f t="shared" si="52"/>
        <v>0</v>
      </c>
      <c r="J830" s="1" t="b">
        <f t="shared" si="53"/>
        <v>1</v>
      </c>
      <c r="K830" s="1" t="b">
        <f t="shared" si="54"/>
        <v>1</v>
      </c>
      <c r="S830" s="13">
        <v>826</v>
      </c>
      <c r="T830" s="13" t="s">
        <v>4449</v>
      </c>
      <c r="U830" s="14" t="s">
        <v>4450</v>
      </c>
      <c r="V830" s="14" t="s">
        <v>36</v>
      </c>
      <c r="W830" s="14" t="s">
        <v>37</v>
      </c>
      <c r="X830" s="14" t="s">
        <v>38</v>
      </c>
      <c r="Y830" s="14" t="s">
        <v>6824</v>
      </c>
      <c r="Z830" s="13">
        <v>61.3</v>
      </c>
      <c r="AA830" s="28"/>
      <c r="AB830" s="28" t="s">
        <v>5844</v>
      </c>
      <c r="AC830" s="31">
        <f>VLOOKUP(T830,[1]PWK!D$5:L$840,9,0)</f>
        <v>61.3</v>
      </c>
      <c r="AD830" s="32">
        <f t="shared" si="56"/>
        <v>0</v>
      </c>
    </row>
    <row r="831" spans="1:30">
      <c r="A831" s="13">
        <v>827</v>
      </c>
      <c r="B831" s="13" t="s">
        <v>5022</v>
      </c>
      <c r="C831" s="28" t="s">
        <v>5023</v>
      </c>
      <c r="D831" s="43" t="s">
        <v>6414</v>
      </c>
      <c r="E831" s="13">
        <v>25.8</v>
      </c>
      <c r="F831" s="16" t="s">
        <v>9201</v>
      </c>
      <c r="G831" s="11"/>
      <c r="H831" s="2">
        <v>25.8</v>
      </c>
      <c r="I831" s="2">
        <f t="shared" si="52"/>
        <v>0</v>
      </c>
      <c r="J831" s="1" t="b">
        <f t="shared" si="53"/>
        <v>1</v>
      </c>
      <c r="K831" s="1" t="b">
        <f t="shared" si="54"/>
        <v>1</v>
      </c>
      <c r="S831" s="13">
        <v>827</v>
      </c>
      <c r="T831" s="13" t="s">
        <v>4661</v>
      </c>
      <c r="U831" s="14" t="s">
        <v>4662</v>
      </c>
      <c r="V831" s="14" t="s">
        <v>36</v>
      </c>
      <c r="W831" s="14" t="s">
        <v>37</v>
      </c>
      <c r="X831" s="14" t="s">
        <v>38</v>
      </c>
      <c r="Y831" s="14" t="s">
        <v>6825</v>
      </c>
      <c r="Z831" s="13">
        <v>64</v>
      </c>
      <c r="AA831" s="28"/>
      <c r="AB831" s="28" t="s">
        <v>5844</v>
      </c>
      <c r="AC831" s="31">
        <f>VLOOKUP(T831,[1]PWK!D$5:L$840,9,0)</f>
        <v>64</v>
      </c>
      <c r="AD831" s="32">
        <f t="shared" si="56"/>
        <v>0</v>
      </c>
    </row>
    <row r="832" spans="1:30">
      <c r="A832" s="44">
        <v>828</v>
      </c>
      <c r="B832" s="40" t="s">
        <v>5028</v>
      </c>
      <c r="C832" s="41" t="s">
        <v>5029</v>
      </c>
      <c r="D832" s="28" t="s">
        <v>6133</v>
      </c>
      <c r="E832" s="13">
        <v>31.7</v>
      </c>
      <c r="F832" s="16" t="s">
        <v>9201</v>
      </c>
      <c r="G832" s="11"/>
      <c r="H832" s="2">
        <v>31.7</v>
      </c>
      <c r="I832" s="2">
        <f t="shared" si="52"/>
        <v>0</v>
      </c>
      <c r="J832" s="1" t="b">
        <f t="shared" si="53"/>
        <v>1</v>
      </c>
      <c r="K832" s="1" t="b">
        <f t="shared" si="54"/>
        <v>1</v>
      </c>
      <c r="S832" s="13">
        <v>828</v>
      </c>
      <c r="T832" s="13" t="s">
        <v>5192</v>
      </c>
      <c r="U832" s="14" t="s">
        <v>5193</v>
      </c>
      <c r="V832" s="14" t="s">
        <v>36</v>
      </c>
      <c r="W832" s="14" t="s">
        <v>37</v>
      </c>
      <c r="X832" s="14" t="s">
        <v>38</v>
      </c>
      <c r="Y832" s="14" t="s">
        <v>6826</v>
      </c>
      <c r="Z832" s="13">
        <v>66.01</v>
      </c>
      <c r="AA832" s="28" t="s">
        <v>6593</v>
      </c>
      <c r="AB832" s="28" t="s">
        <v>5844</v>
      </c>
      <c r="AC832" s="31">
        <v>66</v>
      </c>
      <c r="AD832" s="32"/>
    </row>
    <row r="833" spans="1:30">
      <c r="A833" s="44">
        <v>829</v>
      </c>
      <c r="B833" s="45" t="s">
        <v>5034</v>
      </c>
      <c r="C833" s="41" t="s">
        <v>5035</v>
      </c>
      <c r="D833" s="28" t="s">
        <v>6062</v>
      </c>
      <c r="E833" s="13">
        <v>72.9</v>
      </c>
      <c r="F833" s="16" t="s">
        <v>9201</v>
      </c>
      <c r="G833" s="11"/>
      <c r="H833" s="2">
        <v>73.1</v>
      </c>
      <c r="I833" s="2">
        <f t="shared" si="52"/>
        <v>0.199999999999989</v>
      </c>
      <c r="J833" s="1" t="b">
        <f t="shared" si="53"/>
        <v>1</v>
      </c>
      <c r="K833" s="1" t="b">
        <f t="shared" si="54"/>
        <v>1</v>
      </c>
      <c r="S833" s="13">
        <v>829</v>
      </c>
      <c r="T833" s="13" t="s">
        <v>60</v>
      </c>
      <c r="U833" s="14" t="s">
        <v>61</v>
      </c>
      <c r="V833" s="14" t="s">
        <v>65</v>
      </c>
      <c r="W833" s="14" t="s">
        <v>37</v>
      </c>
      <c r="X833" s="14" t="s">
        <v>38</v>
      </c>
      <c r="Y833" s="14" t="s">
        <v>6828</v>
      </c>
      <c r="Z833" s="13">
        <v>58.7</v>
      </c>
      <c r="AA833" s="28"/>
      <c r="AB833" s="28" t="s">
        <v>5844</v>
      </c>
      <c r="AC833" s="31">
        <f>VLOOKUP(T833,[1]PWK!D$5:L$840,9,0)</f>
        <v>58.7</v>
      </c>
      <c r="AD833" s="32">
        <f t="shared" ref="AD833:AD850" si="57">AC833-Z833</f>
        <v>0</v>
      </c>
    </row>
    <row r="834" spans="1:30">
      <c r="A834" s="13">
        <v>830</v>
      </c>
      <c r="B834" s="13" t="s">
        <v>5041</v>
      </c>
      <c r="C834" s="41" t="s">
        <v>5042</v>
      </c>
      <c r="D834" s="43" t="s">
        <v>6581</v>
      </c>
      <c r="E834" s="13">
        <v>70.6</v>
      </c>
      <c r="F834" s="16" t="s">
        <v>9201</v>
      </c>
      <c r="G834" s="11"/>
      <c r="H834" s="2">
        <v>70.6</v>
      </c>
      <c r="I834" s="2">
        <f t="shared" si="52"/>
        <v>0</v>
      </c>
      <c r="J834" s="1" t="b">
        <f t="shared" si="53"/>
        <v>1</v>
      </c>
      <c r="K834" s="1" t="b">
        <f t="shared" si="54"/>
        <v>1</v>
      </c>
      <c r="S834" s="13">
        <v>830</v>
      </c>
      <c r="T834" s="13" t="s">
        <v>118</v>
      </c>
      <c r="U834" s="14" t="s">
        <v>119</v>
      </c>
      <c r="V834" s="14" t="s">
        <v>65</v>
      </c>
      <c r="W834" s="14" t="s">
        <v>37</v>
      </c>
      <c r="X834" s="14" t="s">
        <v>38</v>
      </c>
      <c r="Y834" s="14" t="s">
        <v>6829</v>
      </c>
      <c r="Z834" s="13">
        <v>60.3</v>
      </c>
      <c r="AA834" s="28"/>
      <c r="AB834" s="28" t="s">
        <v>5844</v>
      </c>
      <c r="AC834" s="31">
        <f>VLOOKUP(T834,[1]PWK!D$5:L$840,9,0)</f>
        <v>60.3</v>
      </c>
      <c r="AD834" s="32">
        <f t="shared" si="57"/>
        <v>0</v>
      </c>
    </row>
    <row r="835" spans="1:30">
      <c r="A835" s="13">
        <v>831</v>
      </c>
      <c r="B835" s="13" t="s">
        <v>5048</v>
      </c>
      <c r="C835" s="41" t="s">
        <v>5049</v>
      </c>
      <c r="D835" s="43" t="s">
        <v>6838</v>
      </c>
      <c r="E835" s="13">
        <v>60.3</v>
      </c>
      <c r="F835" s="16" t="s">
        <v>9201</v>
      </c>
      <c r="G835" s="11"/>
      <c r="H835" s="2">
        <v>60.3</v>
      </c>
      <c r="I835" s="2">
        <f t="shared" si="52"/>
        <v>0</v>
      </c>
      <c r="J835" s="1" t="b">
        <f t="shared" si="53"/>
        <v>1</v>
      </c>
      <c r="K835" s="1" t="b">
        <f t="shared" si="54"/>
        <v>1</v>
      </c>
      <c r="S835" s="13">
        <v>831</v>
      </c>
      <c r="T835" s="13" t="s">
        <v>198</v>
      </c>
      <c r="U835" s="14" t="s">
        <v>199</v>
      </c>
      <c r="V835" s="14" t="s">
        <v>65</v>
      </c>
      <c r="W835" s="14" t="s">
        <v>37</v>
      </c>
      <c r="X835" s="14" t="s">
        <v>38</v>
      </c>
      <c r="Y835" s="14" t="s">
        <v>6830</v>
      </c>
      <c r="Z835" s="13">
        <v>60.6</v>
      </c>
      <c r="AA835" s="28"/>
      <c r="AB835" s="28" t="s">
        <v>5844</v>
      </c>
      <c r="AC835" s="31">
        <f>VLOOKUP(T835,[1]PWK!D$5:L$840,9,0)</f>
        <v>60.5</v>
      </c>
      <c r="AD835" s="32">
        <f t="shared" si="57"/>
        <v>-0.100000000000001</v>
      </c>
    </row>
    <row r="836" spans="1:30">
      <c r="A836" s="13">
        <v>832</v>
      </c>
      <c r="B836" s="13" t="s">
        <v>5062</v>
      </c>
      <c r="C836" s="41" t="s">
        <v>5063</v>
      </c>
      <c r="D836" s="14" t="s">
        <v>6746</v>
      </c>
      <c r="E836" s="13">
        <v>62.3</v>
      </c>
      <c r="F836" s="16" t="s">
        <v>9201</v>
      </c>
      <c r="G836" s="11"/>
      <c r="H836" s="2">
        <v>62.3</v>
      </c>
      <c r="I836" s="2">
        <f t="shared" si="52"/>
        <v>0</v>
      </c>
      <c r="J836" s="1" t="b">
        <f t="shared" si="53"/>
        <v>1</v>
      </c>
      <c r="K836" s="1" t="b">
        <f t="shared" si="54"/>
        <v>1</v>
      </c>
      <c r="S836" s="13">
        <v>832</v>
      </c>
      <c r="T836" s="13" t="s">
        <v>1136</v>
      </c>
      <c r="U836" s="14" t="s">
        <v>1137</v>
      </c>
      <c r="V836" s="14" t="s">
        <v>65</v>
      </c>
      <c r="W836" s="14" t="s">
        <v>37</v>
      </c>
      <c r="X836" s="14" t="s">
        <v>38</v>
      </c>
      <c r="Y836" s="14" t="s">
        <v>6831</v>
      </c>
      <c r="Z836" s="13">
        <v>60.4</v>
      </c>
      <c r="AA836" s="28"/>
      <c r="AB836" s="28" t="s">
        <v>5844</v>
      </c>
      <c r="AC836" s="31">
        <f>VLOOKUP(T836,[1]PWK!D$5:L$840,9,0)</f>
        <v>60</v>
      </c>
      <c r="AD836" s="32">
        <f t="shared" si="57"/>
        <v>-0.399999999999999</v>
      </c>
    </row>
    <row r="837" spans="1:30">
      <c r="A837" s="13">
        <v>833</v>
      </c>
      <c r="B837" s="13" t="s">
        <v>5054</v>
      </c>
      <c r="C837" s="41" t="s">
        <v>5055</v>
      </c>
      <c r="D837" s="14" t="s">
        <v>6607</v>
      </c>
      <c r="E837" s="13">
        <v>63.1</v>
      </c>
      <c r="F837" s="16" t="s">
        <v>9201</v>
      </c>
      <c r="G837" s="11"/>
      <c r="H837" s="2">
        <v>63.1</v>
      </c>
      <c r="I837" s="2">
        <f t="shared" si="52"/>
        <v>0</v>
      </c>
      <c r="J837" s="1" t="b">
        <f t="shared" si="53"/>
        <v>1</v>
      </c>
      <c r="K837" s="1" t="b">
        <f t="shared" si="54"/>
        <v>1</v>
      </c>
      <c r="S837" s="13">
        <v>833</v>
      </c>
      <c r="T837" s="13" t="s">
        <v>1327</v>
      </c>
      <c r="U837" s="14" t="s">
        <v>1328</v>
      </c>
      <c r="V837" s="14" t="s">
        <v>65</v>
      </c>
      <c r="W837" s="14" t="s">
        <v>37</v>
      </c>
      <c r="X837" s="14" t="s">
        <v>38</v>
      </c>
      <c r="Y837" s="14" t="s">
        <v>6832</v>
      </c>
      <c r="Z837" s="13">
        <v>60.6</v>
      </c>
      <c r="AA837" s="28"/>
      <c r="AB837" s="28" t="s">
        <v>5844</v>
      </c>
      <c r="AC837" s="31">
        <f>VLOOKUP(T837,[1]PWK!D$5:L$840,9,0)</f>
        <v>60.5</v>
      </c>
      <c r="AD837" s="32">
        <f t="shared" si="57"/>
        <v>-0.100000000000001</v>
      </c>
    </row>
    <row r="838" spans="1:30">
      <c r="A838" s="13">
        <v>834</v>
      </c>
      <c r="B838" s="13" t="s">
        <v>5068</v>
      </c>
      <c r="C838" s="41" t="s">
        <v>5069</v>
      </c>
      <c r="D838" s="14" t="s">
        <v>6222</v>
      </c>
      <c r="E838" s="13">
        <v>9.9</v>
      </c>
      <c r="F838" s="16" t="s">
        <v>9201</v>
      </c>
      <c r="G838" s="11"/>
      <c r="H838" s="2">
        <v>9.9</v>
      </c>
      <c r="I838" s="2">
        <f t="shared" ref="I838:I854" si="58">H838-E838</f>
        <v>0</v>
      </c>
      <c r="J838" s="1" t="b">
        <f t="shared" ref="J838:J854" si="59">IF(I838&lt;0.5,TRUE,FALSE)</f>
        <v>1</v>
      </c>
      <c r="K838" s="1" t="b">
        <f t="shared" ref="K838:K854" si="60">IF(I838&gt;-0.5,TRUE,FALSE)</f>
        <v>1</v>
      </c>
      <c r="S838" s="13">
        <v>834</v>
      </c>
      <c r="T838" s="13" t="s">
        <v>2018</v>
      </c>
      <c r="U838" s="14" t="s">
        <v>2019</v>
      </c>
      <c r="V838" s="14" t="s">
        <v>65</v>
      </c>
      <c r="W838" s="14" t="s">
        <v>37</v>
      </c>
      <c r="X838" s="14" t="s">
        <v>38</v>
      </c>
      <c r="Y838" s="14" t="s">
        <v>6833</v>
      </c>
      <c r="Z838" s="13">
        <v>58.3</v>
      </c>
      <c r="AA838" s="28"/>
      <c r="AB838" s="28" t="s">
        <v>5844</v>
      </c>
      <c r="AC838" s="31">
        <f>VLOOKUP(T838,[1]PWK!D$5:L$840,9,0)</f>
        <v>58.3</v>
      </c>
      <c r="AD838" s="32">
        <f t="shared" si="57"/>
        <v>0</v>
      </c>
    </row>
    <row r="839" spans="1:30">
      <c r="A839" s="13">
        <v>835</v>
      </c>
      <c r="B839" s="13" t="s">
        <v>5074</v>
      </c>
      <c r="C839" s="41" t="s">
        <v>5075</v>
      </c>
      <c r="D839" s="14" t="s">
        <v>6353</v>
      </c>
      <c r="E839" s="13">
        <v>13.6</v>
      </c>
      <c r="F839" s="16" t="s">
        <v>9201</v>
      </c>
      <c r="G839" s="11"/>
      <c r="H839" s="2">
        <v>13.6</v>
      </c>
      <c r="I839" s="2">
        <f t="shared" si="58"/>
        <v>0</v>
      </c>
      <c r="J839" s="1" t="b">
        <f t="shared" si="59"/>
        <v>1</v>
      </c>
      <c r="K839" s="1" t="b">
        <f t="shared" si="60"/>
        <v>1</v>
      </c>
      <c r="S839" s="13">
        <v>835</v>
      </c>
      <c r="T839" s="13" t="s">
        <v>2031</v>
      </c>
      <c r="U839" s="14" t="s">
        <v>2032</v>
      </c>
      <c r="V839" s="14" t="s">
        <v>65</v>
      </c>
      <c r="W839" s="14" t="s">
        <v>37</v>
      </c>
      <c r="X839" s="14" t="s">
        <v>38</v>
      </c>
      <c r="Y839" s="14" t="s">
        <v>6834</v>
      </c>
      <c r="Z839" s="13">
        <v>61.4</v>
      </c>
      <c r="AA839" s="28"/>
      <c r="AB839" s="28" t="s">
        <v>5844</v>
      </c>
      <c r="AC839" s="31">
        <f>VLOOKUP(T839,[1]PWK!D$5:L$840,9,0)</f>
        <v>61.4</v>
      </c>
      <c r="AD839" s="32">
        <f t="shared" si="57"/>
        <v>0</v>
      </c>
    </row>
    <row r="840" spans="1:30">
      <c r="A840" s="13">
        <v>836</v>
      </c>
      <c r="B840" s="13" t="s">
        <v>5081</v>
      </c>
      <c r="C840" s="41" t="s">
        <v>5082</v>
      </c>
      <c r="D840" s="14" t="s">
        <v>5911</v>
      </c>
      <c r="E840" s="13">
        <v>47.7</v>
      </c>
      <c r="F840" s="16" t="s">
        <v>9201</v>
      </c>
      <c r="G840" s="11"/>
      <c r="H840" s="2">
        <v>47.7</v>
      </c>
      <c r="I840" s="2">
        <f t="shared" si="58"/>
        <v>0</v>
      </c>
      <c r="J840" s="1" t="b">
        <f t="shared" si="59"/>
        <v>1</v>
      </c>
      <c r="K840" s="1" t="b">
        <f t="shared" si="60"/>
        <v>1</v>
      </c>
      <c r="S840" s="13">
        <v>836</v>
      </c>
      <c r="T840" s="13" t="s">
        <v>2390</v>
      </c>
      <c r="U840" s="14" t="s">
        <v>2391</v>
      </c>
      <c r="V840" s="14" t="s">
        <v>65</v>
      </c>
      <c r="W840" s="14" t="s">
        <v>37</v>
      </c>
      <c r="X840" s="14" t="s">
        <v>38</v>
      </c>
      <c r="Y840" s="14" t="s">
        <v>6835</v>
      </c>
      <c r="Z840" s="13">
        <v>59.3</v>
      </c>
      <c r="AA840" s="28"/>
      <c r="AB840" s="28" t="s">
        <v>5844</v>
      </c>
      <c r="AC840" s="31">
        <f>VLOOKUP(T840,[1]PWK!D$5:L$840,9,0)</f>
        <v>58.3</v>
      </c>
      <c r="AD840" s="32">
        <f t="shared" si="57"/>
        <v>-1</v>
      </c>
    </row>
    <row r="841" spans="1:30">
      <c r="A841" s="13">
        <v>837</v>
      </c>
      <c r="B841" s="13" t="s">
        <v>5093</v>
      </c>
      <c r="C841" s="41" t="s">
        <v>8470</v>
      </c>
      <c r="D841" s="14" t="s">
        <v>5910</v>
      </c>
      <c r="E841" s="13">
        <v>55</v>
      </c>
      <c r="F841" s="16" t="s">
        <v>9201</v>
      </c>
      <c r="G841" s="11"/>
      <c r="H841" s="2">
        <v>55</v>
      </c>
      <c r="I841" s="2">
        <f t="shared" si="58"/>
        <v>0</v>
      </c>
      <c r="J841" s="1" t="b">
        <f t="shared" si="59"/>
        <v>1</v>
      </c>
      <c r="K841" s="1" t="b">
        <f t="shared" si="60"/>
        <v>1</v>
      </c>
      <c r="S841" s="13">
        <v>837</v>
      </c>
      <c r="T841" s="13" t="s">
        <v>2458</v>
      </c>
      <c r="U841" s="14" t="s">
        <v>2459</v>
      </c>
      <c r="V841" s="14" t="s">
        <v>65</v>
      </c>
      <c r="W841" s="14" t="s">
        <v>37</v>
      </c>
      <c r="X841" s="14" t="s">
        <v>38</v>
      </c>
      <c r="Y841" s="14" t="s">
        <v>6836</v>
      </c>
      <c r="Z841" s="13">
        <v>60.5</v>
      </c>
      <c r="AA841" s="28"/>
      <c r="AB841" s="28" t="s">
        <v>5844</v>
      </c>
      <c r="AC841" s="31">
        <f>VLOOKUP(T841,[1]PWK!D$5:L$840,9,0)</f>
        <v>60.3</v>
      </c>
      <c r="AD841" s="32">
        <f t="shared" si="57"/>
        <v>-0.200000000000003</v>
      </c>
    </row>
    <row r="842" spans="1:30">
      <c r="A842" s="13">
        <v>838</v>
      </c>
      <c r="B842" s="13" t="s">
        <v>5087</v>
      </c>
      <c r="C842" s="41" t="s">
        <v>5088</v>
      </c>
      <c r="D842" s="14" t="s">
        <v>6761</v>
      </c>
      <c r="E842" s="13">
        <v>60.7</v>
      </c>
      <c r="F842" s="16" t="s">
        <v>9201</v>
      </c>
      <c r="G842" s="11"/>
      <c r="H842" s="2">
        <v>60.7</v>
      </c>
      <c r="I842" s="2">
        <f t="shared" si="58"/>
        <v>0</v>
      </c>
      <c r="J842" s="1" t="b">
        <f t="shared" si="59"/>
        <v>1</v>
      </c>
      <c r="K842" s="1" t="b">
        <f t="shared" si="60"/>
        <v>1</v>
      </c>
      <c r="S842" s="13">
        <v>838</v>
      </c>
      <c r="T842" s="13" t="s">
        <v>4195</v>
      </c>
      <c r="U842" s="14" t="s">
        <v>4196</v>
      </c>
      <c r="V842" s="14" t="s">
        <v>65</v>
      </c>
      <c r="W842" s="14" t="s">
        <v>37</v>
      </c>
      <c r="X842" s="14" t="s">
        <v>38</v>
      </c>
      <c r="Y842" s="14" t="s">
        <v>6837</v>
      </c>
      <c r="Z842" s="13">
        <v>60.3</v>
      </c>
      <c r="AA842" s="28"/>
      <c r="AB842" s="28" t="s">
        <v>5844</v>
      </c>
      <c r="AC842" s="31">
        <f>VLOOKUP(T842,[1]PWK!D$5:L$840,9,0)</f>
        <v>60.3</v>
      </c>
      <c r="AD842" s="32">
        <f t="shared" si="57"/>
        <v>0</v>
      </c>
    </row>
    <row r="843" spans="1:30">
      <c r="A843" s="13">
        <v>840</v>
      </c>
      <c r="B843" s="13" t="s">
        <v>5099</v>
      </c>
      <c r="C843" s="41" t="s">
        <v>5100</v>
      </c>
      <c r="D843" s="46" t="s">
        <v>6584</v>
      </c>
      <c r="E843" s="13">
        <v>79.2</v>
      </c>
      <c r="F843" s="16" t="s">
        <v>9201</v>
      </c>
      <c r="G843" s="11"/>
      <c r="H843" s="2">
        <v>84</v>
      </c>
      <c r="I843" s="2">
        <f t="shared" si="58"/>
        <v>4.8</v>
      </c>
      <c r="J843" s="1" t="b">
        <f t="shared" si="59"/>
        <v>0</v>
      </c>
      <c r="K843" s="1" t="b">
        <f t="shared" si="60"/>
        <v>1</v>
      </c>
      <c r="S843" s="13">
        <v>839</v>
      </c>
      <c r="T843" s="13" t="s">
        <v>5048</v>
      </c>
      <c r="U843" s="14" t="s">
        <v>5049</v>
      </c>
      <c r="V843" s="14" t="s">
        <v>65</v>
      </c>
      <c r="W843" s="14" t="s">
        <v>37</v>
      </c>
      <c r="X843" s="14" t="s">
        <v>38</v>
      </c>
      <c r="Y843" s="14" t="s">
        <v>6838</v>
      </c>
      <c r="Z843" s="13">
        <v>60.3</v>
      </c>
      <c r="AA843" s="28"/>
      <c r="AB843" s="28" t="s">
        <v>5844</v>
      </c>
      <c r="AC843" s="31">
        <f>VLOOKUP(T843,[1]PWK!D$5:L$840,9,0)</f>
        <v>60.2</v>
      </c>
      <c r="AD843" s="32">
        <f t="shared" si="57"/>
        <v>-0.0999999999999943</v>
      </c>
    </row>
    <row r="844" spans="1:30">
      <c r="A844" s="13"/>
      <c r="B844" s="13"/>
      <c r="C844" s="41"/>
      <c r="D844" s="46"/>
      <c r="E844" s="13"/>
      <c r="F844" s="16"/>
      <c r="G844" s="11"/>
      <c r="S844" s="13">
        <v>840</v>
      </c>
      <c r="T844" s="13" t="s">
        <v>139</v>
      </c>
      <c r="U844" s="14" t="s">
        <v>140</v>
      </c>
      <c r="V844" s="14" t="s">
        <v>144</v>
      </c>
      <c r="W844" s="14" t="s">
        <v>37</v>
      </c>
      <c r="X844" s="14" t="s">
        <v>38</v>
      </c>
      <c r="Y844" s="14" t="s">
        <v>6840</v>
      </c>
      <c r="Z844" s="13">
        <v>61.3</v>
      </c>
      <c r="AA844" s="28"/>
      <c r="AB844" s="28" t="s">
        <v>5844</v>
      </c>
      <c r="AC844" s="31">
        <f>VLOOKUP(T844,[1]PWK!D$5:L$840,9,0)</f>
        <v>61.3</v>
      </c>
      <c r="AD844" s="32">
        <f t="shared" si="57"/>
        <v>0</v>
      </c>
    </row>
    <row r="845" spans="1:30">
      <c r="A845" s="13">
        <v>841</v>
      </c>
      <c r="B845" s="13" t="s">
        <v>5112</v>
      </c>
      <c r="C845" s="14" t="s">
        <v>5113</v>
      </c>
      <c r="D845" s="14"/>
      <c r="E845" s="13">
        <v>28.3</v>
      </c>
      <c r="F845" s="16" t="s">
        <v>9201</v>
      </c>
      <c r="G845" s="11"/>
      <c r="H845" s="2">
        <v>28.3</v>
      </c>
      <c r="I845" s="2">
        <f t="shared" si="58"/>
        <v>0</v>
      </c>
      <c r="J845" s="1" t="b">
        <f t="shared" si="59"/>
        <v>1</v>
      </c>
      <c r="K845" s="1" t="b">
        <f t="shared" si="60"/>
        <v>1</v>
      </c>
      <c r="S845" s="13">
        <v>841</v>
      </c>
      <c r="T845" s="13" t="s">
        <v>6841</v>
      </c>
      <c r="U845" s="14" t="s">
        <v>6842</v>
      </c>
      <c r="V845" s="14" t="s">
        <v>144</v>
      </c>
      <c r="W845" s="14" t="s">
        <v>37</v>
      </c>
      <c r="X845" s="14" t="s">
        <v>38</v>
      </c>
      <c r="Y845" s="14" t="s">
        <v>6843</v>
      </c>
      <c r="Z845" s="13">
        <v>64.4</v>
      </c>
      <c r="AA845" s="28"/>
      <c r="AB845" s="28" t="s">
        <v>5844</v>
      </c>
      <c r="AC845" s="31">
        <f>VLOOKUP(T845,[1]PWK!D$5:L$840,9,0)</f>
        <v>64.4</v>
      </c>
      <c r="AD845" s="16">
        <f t="shared" si="57"/>
        <v>0</v>
      </c>
    </row>
    <row r="846" spans="1:30">
      <c r="A846" s="13">
        <v>842</v>
      </c>
      <c r="B846" s="13" t="s">
        <v>5118</v>
      </c>
      <c r="C846" s="14" t="s">
        <v>5119</v>
      </c>
      <c r="D846" s="14" t="s">
        <v>5973</v>
      </c>
      <c r="E846" s="13">
        <v>55.4</v>
      </c>
      <c r="F846" s="16" t="s">
        <v>9201</v>
      </c>
      <c r="G846" s="11"/>
      <c r="H846" s="2">
        <v>55.4</v>
      </c>
      <c r="I846" s="2">
        <f t="shared" si="58"/>
        <v>0</v>
      </c>
      <c r="J846" s="1" t="b">
        <f t="shared" si="59"/>
        <v>1</v>
      </c>
      <c r="K846" s="1" t="b">
        <f t="shared" si="60"/>
        <v>1</v>
      </c>
      <c r="S846" s="13">
        <v>842</v>
      </c>
      <c r="T846" s="13" t="s">
        <v>1983</v>
      </c>
      <c r="U846" s="14" t="s">
        <v>1984</v>
      </c>
      <c r="V846" s="14" t="s">
        <v>144</v>
      </c>
      <c r="W846" s="14" t="s">
        <v>37</v>
      </c>
      <c r="X846" s="14" t="s">
        <v>38</v>
      </c>
      <c r="Y846" s="14" t="s">
        <v>6844</v>
      </c>
      <c r="Z846" s="13">
        <v>60.5</v>
      </c>
      <c r="AA846" s="28"/>
      <c r="AB846" s="28" t="s">
        <v>5844</v>
      </c>
      <c r="AC846" s="31">
        <f>VLOOKUP(T846,[1]PWK!D$5:L$840,9,0)</f>
        <v>60.4</v>
      </c>
      <c r="AD846" s="16">
        <f t="shared" si="57"/>
        <v>-0.100000000000001</v>
      </c>
    </row>
    <row r="847" spans="1:30">
      <c r="A847" s="40">
        <v>843</v>
      </c>
      <c r="B847" s="13" t="s">
        <v>5126</v>
      </c>
      <c r="C847" s="14" t="s">
        <v>5127</v>
      </c>
      <c r="D847" s="14" t="s">
        <v>6383</v>
      </c>
      <c r="E847" s="13">
        <v>9</v>
      </c>
      <c r="F847" s="16" t="s">
        <v>9201</v>
      </c>
      <c r="G847" s="11"/>
      <c r="H847" s="2">
        <v>9</v>
      </c>
      <c r="I847" s="2">
        <f t="shared" si="58"/>
        <v>0</v>
      </c>
      <c r="J847" s="1" t="b">
        <f t="shared" si="59"/>
        <v>1</v>
      </c>
      <c r="K847" s="1" t="b">
        <f t="shared" si="60"/>
        <v>1</v>
      </c>
      <c r="S847" s="13">
        <v>843</v>
      </c>
      <c r="T847" s="13" t="s">
        <v>3625</v>
      </c>
      <c r="U847" s="14" t="s">
        <v>3626</v>
      </c>
      <c r="V847" s="14" t="s">
        <v>144</v>
      </c>
      <c r="W847" s="14" t="s">
        <v>37</v>
      </c>
      <c r="X847" s="14" t="s">
        <v>38</v>
      </c>
      <c r="Y847" s="50" t="s">
        <v>6845</v>
      </c>
      <c r="Z847" s="13">
        <v>61.2</v>
      </c>
      <c r="AA847" s="28"/>
      <c r="AB847" s="28" t="s">
        <v>5844</v>
      </c>
      <c r="AC847" s="31">
        <f>VLOOKUP(T847,[1]PWK!D$5:L$840,9,0)</f>
        <v>61.2</v>
      </c>
      <c r="AD847" s="16">
        <f t="shared" si="57"/>
        <v>0</v>
      </c>
    </row>
    <row r="848" spans="1:30">
      <c r="A848" s="40">
        <v>844</v>
      </c>
      <c r="B848" s="13" t="s">
        <v>5132</v>
      </c>
      <c r="C848" s="14" t="s">
        <v>5133</v>
      </c>
      <c r="D848" s="14" t="s">
        <v>5878</v>
      </c>
      <c r="E848" s="13">
        <v>61.4</v>
      </c>
      <c r="F848" s="16" t="s">
        <v>9201</v>
      </c>
      <c r="G848" s="11"/>
      <c r="H848" s="2">
        <v>61.4</v>
      </c>
      <c r="I848" s="2">
        <f t="shared" si="58"/>
        <v>0</v>
      </c>
      <c r="J848" s="1" t="b">
        <f t="shared" si="59"/>
        <v>1</v>
      </c>
      <c r="K848" s="1" t="b">
        <f t="shared" si="60"/>
        <v>1</v>
      </c>
      <c r="S848" s="13">
        <v>844</v>
      </c>
      <c r="T848" s="13" t="s">
        <v>3861</v>
      </c>
      <c r="U848" s="14" t="s">
        <v>3862</v>
      </c>
      <c r="V848" s="14" t="s">
        <v>144</v>
      </c>
      <c r="W848" s="14" t="s">
        <v>37</v>
      </c>
      <c r="X848" s="14" t="s">
        <v>38</v>
      </c>
      <c r="Y848" s="50" t="s">
        <v>6846</v>
      </c>
      <c r="Z848" s="13">
        <v>60.5</v>
      </c>
      <c r="AA848" s="28"/>
      <c r="AB848" s="28" t="s">
        <v>5844</v>
      </c>
      <c r="AC848" s="31">
        <f>VLOOKUP(T848,[1]PWK!D$5:L$840,9,0)</f>
        <v>60.5</v>
      </c>
      <c r="AD848" s="16">
        <f t="shared" si="57"/>
        <v>0</v>
      </c>
    </row>
    <row r="849" spans="1:30">
      <c r="A849" s="13">
        <v>845</v>
      </c>
      <c r="B849" s="13" t="s">
        <v>5139</v>
      </c>
      <c r="C849" s="28" t="s">
        <v>5140</v>
      </c>
      <c r="D849" s="28" t="s">
        <v>6686</v>
      </c>
      <c r="E849" s="13">
        <v>62.4</v>
      </c>
      <c r="F849" s="16" t="s">
        <v>9201</v>
      </c>
      <c r="G849" s="11"/>
      <c r="H849" s="2">
        <v>62.3</v>
      </c>
      <c r="I849" s="2">
        <f t="shared" si="58"/>
        <v>-0.100000000000001</v>
      </c>
      <c r="J849" s="1" t="b">
        <f t="shared" si="59"/>
        <v>1</v>
      </c>
      <c r="K849" s="1" t="b">
        <f t="shared" si="60"/>
        <v>1</v>
      </c>
      <c r="S849" s="13">
        <v>845</v>
      </c>
      <c r="T849" s="13" t="s">
        <v>4392</v>
      </c>
      <c r="U849" s="14" t="s">
        <v>4393</v>
      </c>
      <c r="V849" s="14" t="s">
        <v>144</v>
      </c>
      <c r="W849" s="14" t="s">
        <v>37</v>
      </c>
      <c r="X849" s="14" t="s">
        <v>38</v>
      </c>
      <c r="Y849" s="50" t="s">
        <v>6847</v>
      </c>
      <c r="Z849" s="13">
        <v>64.9</v>
      </c>
      <c r="AA849" s="28"/>
      <c r="AB849" s="28" t="s">
        <v>5844</v>
      </c>
      <c r="AC849" s="31">
        <f>VLOOKUP(T849,[1]PWK!D$5:L$840,9,0)</f>
        <v>64.9</v>
      </c>
      <c r="AD849" s="16">
        <f t="shared" si="57"/>
        <v>0</v>
      </c>
    </row>
    <row r="850" spans="1:30">
      <c r="A850" s="13">
        <v>846</v>
      </c>
      <c r="B850" s="13" t="s">
        <v>5145</v>
      </c>
      <c r="C850" s="28" t="s">
        <v>5146</v>
      </c>
      <c r="D850" s="28" t="s">
        <v>6360</v>
      </c>
      <c r="E850" s="13">
        <v>12.2</v>
      </c>
      <c r="F850" s="16" t="s">
        <v>9201</v>
      </c>
      <c r="G850" s="11"/>
      <c r="H850" s="2">
        <v>12.1</v>
      </c>
      <c r="I850" s="2">
        <f t="shared" si="58"/>
        <v>-0.0999999999999996</v>
      </c>
      <c r="J850" s="1" t="b">
        <f t="shared" si="59"/>
        <v>1</v>
      </c>
      <c r="K850" s="1" t="b">
        <f t="shared" si="60"/>
        <v>1</v>
      </c>
      <c r="S850" s="13">
        <v>846</v>
      </c>
      <c r="T850" s="13" t="s">
        <v>4586</v>
      </c>
      <c r="U850" s="14" t="s">
        <v>4587</v>
      </c>
      <c r="V850" s="14" t="s">
        <v>144</v>
      </c>
      <c r="W850" s="14" t="s">
        <v>37</v>
      </c>
      <c r="X850" s="14" t="s">
        <v>38</v>
      </c>
      <c r="Y850" s="50" t="s">
        <v>6848</v>
      </c>
      <c r="Z850" s="13">
        <v>61.4</v>
      </c>
      <c r="AA850" s="28"/>
      <c r="AB850" s="28" t="s">
        <v>5844</v>
      </c>
      <c r="AC850" s="31">
        <f>VLOOKUP(T850,[1]PWK!D$5:L$840,9,0)</f>
        <v>61.3</v>
      </c>
      <c r="AD850" s="16">
        <f t="shared" si="57"/>
        <v>-0.100000000000001</v>
      </c>
    </row>
    <row r="851" spans="1:30">
      <c r="A851" s="13">
        <v>847</v>
      </c>
      <c r="B851" s="13" t="s">
        <v>5151</v>
      </c>
      <c r="C851" s="28" t="s">
        <v>6464</v>
      </c>
      <c r="D851" s="28" t="s">
        <v>9230</v>
      </c>
      <c r="E851" s="13">
        <v>98.1</v>
      </c>
      <c r="F851" s="16" t="s">
        <v>9201</v>
      </c>
      <c r="G851" s="11"/>
      <c r="H851" s="2">
        <v>98</v>
      </c>
      <c r="I851" s="2">
        <f t="shared" si="58"/>
        <v>-0.0999999999999943</v>
      </c>
      <c r="J851" s="1" t="b">
        <f t="shared" si="59"/>
        <v>1</v>
      </c>
      <c r="K851" s="1" t="b">
        <f t="shared" si="60"/>
        <v>1</v>
      </c>
      <c r="S851" s="13">
        <v>847</v>
      </c>
      <c r="T851" s="13"/>
      <c r="U851" s="14"/>
      <c r="V851" s="14"/>
      <c r="W851" s="14"/>
      <c r="X851" s="14"/>
      <c r="Y851" s="50"/>
      <c r="Z851" s="13"/>
      <c r="AA851" s="28"/>
      <c r="AB851" s="28"/>
      <c r="AC851" s="31"/>
      <c r="AD851" s="16"/>
    </row>
    <row r="852" spans="1:30">
      <c r="A852" s="13">
        <v>848</v>
      </c>
      <c r="B852" s="13" t="s">
        <v>5157</v>
      </c>
      <c r="C852" s="14" t="s">
        <v>5158</v>
      </c>
      <c r="D852" s="14" t="s">
        <v>6090</v>
      </c>
      <c r="E852" s="13">
        <v>12.9</v>
      </c>
      <c r="F852" s="16" t="s">
        <v>9201</v>
      </c>
      <c r="G852" s="11"/>
      <c r="H852" s="2">
        <v>12.9</v>
      </c>
      <c r="I852" s="2">
        <f t="shared" si="58"/>
        <v>0</v>
      </c>
      <c r="J852" s="1" t="b">
        <f t="shared" si="59"/>
        <v>1</v>
      </c>
      <c r="K852" s="1" t="b">
        <f t="shared" si="60"/>
        <v>1</v>
      </c>
      <c r="S852" s="13">
        <v>848</v>
      </c>
      <c r="T852" s="13"/>
      <c r="U852" s="14"/>
      <c r="V852" s="14"/>
      <c r="W852" s="14"/>
      <c r="X852" s="14"/>
      <c r="Y852" s="50"/>
      <c r="Z852" s="13"/>
      <c r="AA852" s="28"/>
      <c r="AB852" s="28"/>
      <c r="AC852" s="31"/>
      <c r="AD852" s="16"/>
    </row>
    <row r="853" spans="1:11">
      <c r="A853" s="13">
        <v>849</v>
      </c>
      <c r="B853" s="13" t="s">
        <v>5163</v>
      </c>
      <c r="C853" s="28" t="s">
        <v>5164</v>
      </c>
      <c r="D853" s="28" t="s">
        <v>5919</v>
      </c>
      <c r="E853" s="13">
        <v>59.1</v>
      </c>
      <c r="F853" s="16" t="s">
        <v>9201</v>
      </c>
      <c r="G853" s="11"/>
      <c r="H853" s="2">
        <v>59.1</v>
      </c>
      <c r="I853" s="2">
        <f t="shared" si="58"/>
        <v>0</v>
      </c>
      <c r="J853" s="1" t="b">
        <f t="shared" si="59"/>
        <v>1</v>
      </c>
      <c r="K853" s="1" t="b">
        <f t="shared" si="60"/>
        <v>1</v>
      </c>
    </row>
    <row r="854" spans="1:11">
      <c r="A854" s="47">
        <v>850</v>
      </c>
      <c r="B854" s="47" t="s">
        <v>5169</v>
      </c>
      <c r="C854" s="48" t="s">
        <v>5170</v>
      </c>
      <c r="D854" s="48" t="s">
        <v>6304</v>
      </c>
      <c r="E854" s="47">
        <v>34.2</v>
      </c>
      <c r="F854" s="49" t="s">
        <v>9201</v>
      </c>
      <c r="G854" s="11"/>
      <c r="H854" s="2" t="e">
        <v>#N/A</v>
      </c>
      <c r="I854" s="2" t="e">
        <f t="shared" si="58"/>
        <v>#N/A</v>
      </c>
      <c r="J854" s="1" t="e">
        <f t="shared" si="59"/>
        <v>#N/A</v>
      </c>
      <c r="K854" s="1" t="e">
        <f t="shared" si="60"/>
        <v>#N/A</v>
      </c>
    </row>
  </sheetData>
  <autoFilter ref="T4:AD850">
    <sortState ref="T4:AD850">
      <sortCondition ref="X4:X846"/>
    </sortState>
    <extLst/>
  </autoFilter>
  <mergeCells count="3">
    <mergeCell ref="A2:E2"/>
    <mergeCell ref="A3:E3"/>
    <mergeCell ref="S2:AD3"/>
  </mergeCells>
  <pageMargins left="0.7" right="0.7" top="0.75" bottom="0.75" header="0.3" footer="0.3"/>
  <pageSetup paperSize="1" orientation="portrait" horizontalDpi="180" verticalDpi="18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pageSetUpPr fitToPage="1"/>
  </sheetPr>
  <dimension ref="A1:I52"/>
  <sheetViews>
    <sheetView showGridLines="0" view="pageBreakPreview" zoomScale="115" zoomScaleNormal="85" workbookViewId="0">
      <selection activeCell="B16" sqref="B16"/>
    </sheetView>
  </sheetViews>
  <sheetFormatPr defaultColWidth="9.14285714285714" defaultRowHeight="15"/>
  <cols>
    <col min="1" max="1" width="10.4190476190476" style="193" customWidth="1"/>
    <col min="2" max="2" width="28.2857142857143" style="193" customWidth="1"/>
    <col min="3" max="3" width="56.8095238095238" style="193" customWidth="1"/>
    <col min="4" max="4" width="4.2" style="193" customWidth="1"/>
    <col min="5" max="5" width="8.57142857142857" style="193" customWidth="1"/>
    <col min="6" max="6" width="17.8095238095238" style="193" customWidth="1"/>
    <col min="7" max="7" width="12.4285714285714" style="193" customWidth="1"/>
    <col min="8" max="8" width="12.2857142857143" style="193" customWidth="1"/>
    <col min="9" max="9" width="3.86666666666667" style="193" customWidth="1"/>
    <col min="10" max="16384" width="9.14285714285714" style="193"/>
  </cols>
  <sheetData>
    <row r="1" s="192" customFormat="1" ht="20" customHeight="1" spans="1:9">
      <c r="A1" s="194" t="s">
        <v>5832</v>
      </c>
      <c r="B1" s="195"/>
      <c r="C1" s="195"/>
      <c r="D1" s="195"/>
      <c r="E1" s="194" t="s">
        <v>5833</v>
      </c>
      <c r="F1" s="195"/>
      <c r="G1" s="195"/>
      <c r="H1" s="195"/>
      <c r="I1" s="195"/>
    </row>
    <row r="3" ht="30" spans="1:9">
      <c r="A3" s="196" t="s">
        <v>5834</v>
      </c>
      <c r="B3" s="196" t="s">
        <v>10</v>
      </c>
      <c r="C3" s="196" t="s">
        <v>5835</v>
      </c>
      <c r="E3" s="196" t="s">
        <v>5834</v>
      </c>
      <c r="F3" s="196" t="s">
        <v>10</v>
      </c>
      <c r="G3" s="196" t="s">
        <v>5836</v>
      </c>
      <c r="H3" s="196" t="s">
        <v>5837</v>
      </c>
      <c r="I3" s="204"/>
    </row>
    <row r="4" spans="1:9">
      <c r="A4" s="197" t="str">
        <f>E4</f>
        <v>T22L</v>
      </c>
      <c r="B4" s="198" t="str">
        <f>VLOOKUP(A4,MASTERAN!$B$13:$D$902,3,FALSE)</f>
        <v>GRAHA PRIMA 2</v>
      </c>
      <c r="C4" s="198" t="str">
        <f>VLOOKUP(A4,MASTERAN!$B$13:$R$902,17,FALSE)</f>
        <v>https://www.google.com/maps/place/-6.23213889+107.06147222</v>
      </c>
      <c r="E4" s="199" t="s">
        <v>688</v>
      </c>
      <c r="F4" s="199"/>
      <c r="G4" s="199"/>
      <c r="H4" s="199"/>
      <c r="I4" s="205"/>
    </row>
    <row r="5" spans="1:9">
      <c r="A5" s="197">
        <f t="shared" ref="A5:A12" si="0">E5</f>
        <v>0</v>
      </c>
      <c r="B5" s="198" t="e">
        <f>VLOOKUP(A5,MASTERAN!$B$13:$D$902,3,FALSE)</f>
        <v>#N/A</v>
      </c>
      <c r="C5" s="198" t="e">
        <f>VLOOKUP(A5,MASTERAN!$B$13:$R$902,17,FALSE)</f>
        <v>#N/A</v>
      </c>
      <c r="E5" s="199"/>
      <c r="F5" s="199"/>
      <c r="G5" s="199"/>
      <c r="H5"/>
      <c r="I5" s="205"/>
    </row>
    <row r="6" spans="1:9">
      <c r="A6" s="197">
        <f t="shared" si="0"/>
        <v>0</v>
      </c>
      <c r="B6" s="198" t="e">
        <f>VLOOKUP(A6,MASTERAN!$B$13:$D$902,3,FALSE)</f>
        <v>#N/A</v>
      </c>
      <c r="C6" s="198" t="e">
        <f>VLOOKUP(A6,MASTERAN!$B$13:$R$902,17,FALSE)</f>
        <v>#N/A</v>
      </c>
      <c r="E6" s="199"/>
      <c r="F6" s="199"/>
      <c r="G6" s="199"/>
      <c r="H6" s="199"/>
      <c r="I6" s="205"/>
    </row>
    <row r="7" spans="1:9">
      <c r="A7" s="197">
        <f t="shared" si="0"/>
        <v>0</v>
      </c>
      <c r="B7" s="198" t="e">
        <f>VLOOKUP(A7,MASTERAN!$B$13:$D$902,3,FALSE)</f>
        <v>#N/A</v>
      </c>
      <c r="C7" s="198" t="e">
        <f>VLOOKUP(A7,MASTERAN!$B$13:$R$902,17,FALSE)</f>
        <v>#N/A</v>
      </c>
      <c r="E7" s="199"/>
      <c r="F7" s="199"/>
      <c r="G7"/>
      <c r="H7"/>
      <c r="I7" s="205"/>
    </row>
    <row r="8" spans="1:9">
      <c r="A8" s="197">
        <f t="shared" si="0"/>
        <v>0</v>
      </c>
      <c r="B8" s="198" t="e">
        <f>VLOOKUP(A8,MASTERAN!$B$13:$D$902,3,FALSE)</f>
        <v>#N/A</v>
      </c>
      <c r="C8" s="198" t="e">
        <f>VLOOKUP(A8,MASTERAN!$B$13:$R$902,17,FALSE)</f>
        <v>#N/A</v>
      </c>
      <c r="E8" s="199"/>
      <c r="F8" s="199"/>
      <c r="G8" s="199"/>
      <c r="H8" s="199"/>
      <c r="I8" s="205"/>
    </row>
    <row r="9" spans="1:9">
      <c r="A9" s="197">
        <f t="shared" si="0"/>
        <v>0</v>
      </c>
      <c r="B9" s="198" t="e">
        <f>VLOOKUP(A9,MASTERAN!$B$13:$D$902,3,FALSE)</f>
        <v>#N/A</v>
      </c>
      <c r="C9" s="198" t="e">
        <f>VLOOKUP(A9,MASTERAN!$B$13:$R$902,17,FALSE)</f>
        <v>#N/A</v>
      </c>
      <c r="E9" s="199"/>
      <c r="F9" s="199"/>
      <c r="G9" s="199"/>
      <c r="H9" s="199"/>
      <c r="I9" s="205"/>
    </row>
    <row r="10" spans="1:9">
      <c r="A10" s="197">
        <f t="shared" si="0"/>
        <v>0</v>
      </c>
      <c r="B10" s="198" t="e">
        <f>VLOOKUP(A10,MASTERAN!$B$13:$D$902,3,FALSE)</f>
        <v>#N/A</v>
      </c>
      <c r="C10" s="198" t="e">
        <f>VLOOKUP(A10,MASTERAN!$B$13:$R$902,17,FALSE)</f>
        <v>#N/A</v>
      </c>
      <c r="E10" s="199"/>
      <c r="F10" s="199"/>
      <c r="G10" s="199"/>
      <c r="H10" s="199"/>
      <c r="I10" s="199"/>
    </row>
    <row r="11" spans="1:9">
      <c r="A11" s="197">
        <f t="shared" si="0"/>
        <v>0</v>
      </c>
      <c r="B11" s="198" t="e">
        <f>VLOOKUP(A11,MASTERAN!$B$13:$D$902,3,FALSE)</f>
        <v>#N/A</v>
      </c>
      <c r="C11" s="198" t="e">
        <f>VLOOKUP(A11,MASTERAN!$B$13:$R$902,17,FALSE)</f>
        <v>#N/A</v>
      </c>
      <c r="E11" s="199"/>
      <c r="F11" s="199"/>
      <c r="G11" s="199"/>
      <c r="H11" s="199"/>
      <c r="I11" s="205"/>
    </row>
    <row r="12" spans="1:9">
      <c r="A12" s="197">
        <f t="shared" si="0"/>
        <v>0</v>
      </c>
      <c r="B12" s="198" t="e">
        <f>VLOOKUP(A12,MASTERAN!$B$13:$D$902,3,FALSE)</f>
        <v>#N/A</v>
      </c>
      <c r="C12" s="198" t="e">
        <f>VLOOKUP(A12,MASTERAN!$B$13:$R$902,17,FALSE)</f>
        <v>#N/A</v>
      </c>
      <c r="E12" s="199"/>
      <c r="F12" s="199"/>
      <c r="G12" s="199"/>
      <c r="H12" s="199"/>
      <c r="I12" s="205"/>
    </row>
    <row r="13" spans="1:9">
      <c r="A13" s="197">
        <f t="shared" ref="A5:A50" si="1">E13</f>
        <v>0</v>
      </c>
      <c r="B13" s="198" t="e">
        <f>VLOOKUP(A13,MASTERAN!$B$13:$D$902,3,FALSE)</f>
        <v>#N/A</v>
      </c>
      <c r="C13" s="198" t="e">
        <f>VLOOKUP(A13,MASTERAN!$B$13:$R$902,17,FALSE)</f>
        <v>#N/A</v>
      </c>
      <c r="E13" s="199"/>
      <c r="F13" s="199"/>
      <c r="G13" s="199"/>
      <c r="H13" s="199"/>
      <c r="I13" s="205"/>
    </row>
    <row r="14" spans="1:9">
      <c r="A14" s="197">
        <f t="shared" si="1"/>
        <v>0</v>
      </c>
      <c r="B14" s="198" t="e">
        <f>VLOOKUP(A14,MASTERAN!$B$13:$D$902,3,FALSE)</f>
        <v>#N/A</v>
      </c>
      <c r="C14" s="198" t="e">
        <f>VLOOKUP(A14,MASTERAN!$B$13:$R$902,17,FALSE)</f>
        <v>#N/A</v>
      </c>
      <c r="E14" s="199"/>
      <c r="F14" s="199"/>
      <c r="G14" s="199"/>
      <c r="H14" s="199"/>
      <c r="I14" s="205"/>
    </row>
    <row r="15" spans="1:9">
      <c r="A15" s="197">
        <f t="shared" si="1"/>
        <v>0</v>
      </c>
      <c r="B15" s="198" t="e">
        <f>VLOOKUP(A15,MASTERAN!$B$13:$D$902,3,FALSE)</f>
        <v>#N/A</v>
      </c>
      <c r="C15" s="198" t="e">
        <f>VLOOKUP(A15,MASTERAN!$B$13:$R$902,17,FALSE)</f>
        <v>#N/A</v>
      </c>
      <c r="E15" s="199"/>
      <c r="F15" s="199"/>
      <c r="G15"/>
      <c r="H15"/>
      <c r="I15" s="205"/>
    </row>
    <row r="16" spans="1:9">
      <c r="A16" s="197">
        <f t="shared" si="1"/>
        <v>0</v>
      </c>
      <c r="B16" s="198" t="e">
        <f>VLOOKUP(A16,MASTERAN!$B$13:$D$902,3,FALSE)</f>
        <v>#N/A</v>
      </c>
      <c r="C16" s="198" t="e">
        <f>VLOOKUP(A16,MASTERAN!$B$13:$R$902,17,FALSE)</f>
        <v>#N/A</v>
      </c>
      <c r="E16" s="199"/>
      <c r="F16" s="199"/>
      <c r="G16" s="199"/>
      <c r="H16" s="199"/>
      <c r="I16" s="205"/>
    </row>
    <row r="17" spans="1:9">
      <c r="A17" s="197">
        <f t="shared" si="1"/>
        <v>0</v>
      </c>
      <c r="B17" s="198" t="e">
        <f>VLOOKUP(A17,MASTERAN!$B$13:$D$902,3,FALSE)</f>
        <v>#N/A</v>
      </c>
      <c r="C17" s="198" t="e">
        <f>VLOOKUP(A17,MASTERAN!$B$13:$R$902,17,FALSE)</f>
        <v>#N/A</v>
      </c>
      <c r="E17" s="199"/>
      <c r="F17" s="199"/>
      <c r="G17" s="199"/>
      <c r="H17" s="199"/>
      <c r="I17" s="205"/>
    </row>
    <row r="18" spans="1:9">
      <c r="A18" s="197">
        <f t="shared" si="1"/>
        <v>0</v>
      </c>
      <c r="B18" s="198" t="e">
        <f>VLOOKUP(A18,MASTERAN!$B$13:$D$902,3,FALSE)</f>
        <v>#N/A</v>
      </c>
      <c r="C18" s="198" t="e">
        <f>VLOOKUP(A18,MASTERAN!$B$13:$R$902,17,FALSE)</f>
        <v>#N/A</v>
      </c>
      <c r="E18" s="199"/>
      <c r="F18" s="199"/>
      <c r="G18" s="199"/>
      <c r="H18" s="199"/>
      <c r="I18" s="205"/>
    </row>
    <row r="19" spans="1:9">
      <c r="A19" s="197">
        <f t="shared" si="1"/>
        <v>0</v>
      </c>
      <c r="B19" s="198" t="e">
        <f>VLOOKUP(A19,MASTERAN!$B$13:$D$902,3,FALSE)</f>
        <v>#N/A</v>
      </c>
      <c r="C19" s="198" t="e">
        <f>VLOOKUP(A19,MASTERAN!$B$13:$R$902,17,FALSE)</f>
        <v>#N/A</v>
      </c>
      <c r="E19" s="199"/>
      <c r="F19" s="199"/>
      <c r="G19" s="199"/>
      <c r="H19" s="199"/>
      <c r="I19" s="199"/>
    </row>
    <row r="20" spans="1:9">
      <c r="A20" s="197">
        <f t="shared" si="1"/>
        <v>0</v>
      </c>
      <c r="B20" s="198" t="e">
        <f>VLOOKUP(A20,MASTERAN!$B$13:$D$902,3,FALSE)</f>
        <v>#N/A</v>
      </c>
      <c r="C20" s="198" t="e">
        <f>VLOOKUP(A20,MASTERAN!$B$13:$R$902,17,FALSE)</f>
        <v>#N/A</v>
      </c>
      <c r="E20" s="199"/>
      <c r="F20" s="199"/>
      <c r="G20" s="199"/>
      <c r="H20" s="199"/>
      <c r="I20" s="199"/>
    </row>
    <row r="21" spans="1:9">
      <c r="A21" s="197">
        <f t="shared" si="1"/>
        <v>0</v>
      </c>
      <c r="B21" s="198" t="e">
        <f>VLOOKUP(A21,MASTERAN!$B$13:$D$902,3,FALSE)</f>
        <v>#N/A</v>
      </c>
      <c r="C21" s="198" t="e">
        <f>VLOOKUP(A21,MASTERAN!$B$13:$R$902,17,FALSE)</f>
        <v>#N/A</v>
      </c>
      <c r="E21" s="199"/>
      <c r="F21" s="199"/>
      <c r="G21" s="199"/>
      <c r="H21" s="199"/>
      <c r="I21" s="199"/>
    </row>
    <row r="22" spans="1:9">
      <c r="A22" s="197">
        <f t="shared" si="1"/>
        <v>0</v>
      </c>
      <c r="B22" s="198" t="e">
        <f>VLOOKUP(A22,MASTERAN!$B$13:$D$902,3,FALSE)</f>
        <v>#N/A</v>
      </c>
      <c r="C22" s="198" t="e">
        <f>VLOOKUP(A22,MASTERAN!$B$13:$R$902,17,FALSE)</f>
        <v>#N/A</v>
      </c>
      <c r="E22" s="199"/>
      <c r="F22" s="199"/>
      <c r="G22" s="199"/>
      <c r="H22" s="199"/>
      <c r="I22" s="199"/>
    </row>
    <row r="23" spans="1:9">
      <c r="A23" s="197">
        <f t="shared" si="1"/>
        <v>0</v>
      </c>
      <c r="B23" s="198" t="e">
        <f>VLOOKUP(A23,MASTERAN!$B$13:$D$902,3,FALSE)</f>
        <v>#N/A</v>
      </c>
      <c r="C23" s="198" t="e">
        <f>VLOOKUP(A23,MASTERAN!$B$13:$R$902,17,FALSE)</f>
        <v>#N/A</v>
      </c>
      <c r="E23" s="199"/>
      <c r="F23" s="199"/>
      <c r="G23" s="199"/>
      <c r="H23" s="199"/>
      <c r="I23" s="199"/>
    </row>
    <row r="24" spans="1:9">
      <c r="A24" s="197">
        <f t="shared" si="1"/>
        <v>0</v>
      </c>
      <c r="B24" s="198" t="e">
        <f>VLOOKUP(A24,MASTERAN!$B$13:$D$902,3,FALSE)</f>
        <v>#N/A</v>
      </c>
      <c r="C24" s="198" t="e">
        <f>VLOOKUP(A24,MASTERAN!$B$13:$R$902,17,FALSE)</f>
        <v>#N/A</v>
      </c>
      <c r="E24" s="199"/>
      <c r="F24" s="199"/>
      <c r="G24" s="199"/>
      <c r="H24" s="199"/>
      <c r="I24" s="199"/>
    </row>
    <row r="25" spans="1:9">
      <c r="A25" s="197">
        <f t="shared" si="1"/>
        <v>0</v>
      </c>
      <c r="B25" s="198" t="e">
        <f>VLOOKUP(A25,MASTERAN!$B$13:$D$902,3,FALSE)</f>
        <v>#N/A</v>
      </c>
      <c r="C25" s="198" t="e">
        <f>VLOOKUP(A25,MASTERAN!$B$13:$R$902,17,FALSE)</f>
        <v>#N/A</v>
      </c>
      <c r="E25" s="199"/>
      <c r="F25" s="199"/>
      <c r="G25" s="199"/>
      <c r="H25" s="199"/>
      <c r="I25" s="199"/>
    </row>
    <row r="26" spans="1:9">
      <c r="A26" s="197">
        <f t="shared" si="1"/>
        <v>0</v>
      </c>
      <c r="B26" s="198" t="e">
        <f>VLOOKUP(A26,MASTERAN!$B$13:$D$902,3,FALSE)</f>
        <v>#N/A</v>
      </c>
      <c r="C26" s="198" t="e">
        <f>VLOOKUP(A26,MASTERAN!$B$13:$R$902,17,FALSE)</f>
        <v>#N/A</v>
      </c>
      <c r="E26" s="199"/>
      <c r="F26" s="199"/>
      <c r="G26" s="199"/>
      <c r="H26" s="199"/>
      <c r="I26" s="199"/>
    </row>
    <row r="27" spans="1:9">
      <c r="A27" s="197">
        <f t="shared" si="1"/>
        <v>0</v>
      </c>
      <c r="B27" s="198" t="e">
        <f>VLOOKUP(A27,MASTERAN!$B$13:$D$902,3,FALSE)</f>
        <v>#N/A</v>
      </c>
      <c r="C27" s="198" t="e">
        <f>VLOOKUP(A27,MASTERAN!$B$13:$R$902,17,FALSE)</f>
        <v>#N/A</v>
      </c>
      <c r="E27" s="199"/>
      <c r="F27" s="199"/>
      <c r="G27" s="199"/>
      <c r="H27" s="199"/>
      <c r="I27" s="199"/>
    </row>
    <row r="28" spans="1:9">
      <c r="A28" s="197">
        <f t="shared" si="1"/>
        <v>0</v>
      </c>
      <c r="B28" s="198" t="e">
        <f>VLOOKUP(A28,MASTERAN!$B$13:$D$902,3,FALSE)</f>
        <v>#N/A</v>
      </c>
      <c r="C28" s="198" t="e">
        <f>VLOOKUP(A28,MASTERAN!$B$13:$R$902,17,FALSE)</f>
        <v>#N/A</v>
      </c>
      <c r="E28" s="199"/>
      <c r="F28" s="199"/>
      <c r="G28" s="199"/>
      <c r="H28" s="199"/>
      <c r="I28" s="199"/>
    </row>
    <row r="29" spans="1:9">
      <c r="A29" s="197">
        <f t="shared" si="1"/>
        <v>0</v>
      </c>
      <c r="B29" s="198" t="e">
        <f>VLOOKUP(A29,MASTERAN!$B$13:$D$902,3,FALSE)</f>
        <v>#N/A</v>
      </c>
      <c r="C29" s="198" t="e">
        <f>VLOOKUP(A29,MASTERAN!$B$13:$R$902,17,FALSE)</f>
        <v>#N/A</v>
      </c>
      <c r="E29" s="199"/>
      <c r="F29" s="199"/>
      <c r="G29" s="199"/>
      <c r="H29" s="199"/>
      <c r="I29" s="199"/>
    </row>
    <row r="30" spans="1:9">
      <c r="A30" s="197">
        <f t="shared" si="1"/>
        <v>0</v>
      </c>
      <c r="B30" s="198" t="e">
        <f>VLOOKUP(A30,MASTERAN!$B$13:$D$902,3,FALSE)</f>
        <v>#N/A</v>
      </c>
      <c r="C30" s="198" t="e">
        <f>VLOOKUP(A30,MASTERAN!$B$13:$R$902,17,FALSE)</f>
        <v>#N/A</v>
      </c>
      <c r="E30" s="199"/>
      <c r="F30" s="199"/>
      <c r="G30" s="199"/>
      <c r="H30" s="199"/>
      <c r="I30" s="199"/>
    </row>
    <row r="31" spans="1:9">
      <c r="A31" s="197">
        <f t="shared" si="1"/>
        <v>0</v>
      </c>
      <c r="B31" s="198" t="e">
        <f>VLOOKUP(A31,MASTERAN!$B$13:$D$902,3,FALSE)</f>
        <v>#N/A</v>
      </c>
      <c r="C31" s="198" t="e">
        <f>VLOOKUP(A31,MASTERAN!$B$13:$R$902,17,FALSE)</f>
        <v>#N/A</v>
      </c>
      <c r="E31" s="199"/>
      <c r="F31" s="199"/>
      <c r="G31" s="199"/>
      <c r="H31" s="199"/>
      <c r="I31" s="199"/>
    </row>
    <row r="32" spans="1:9">
      <c r="A32" s="197">
        <f t="shared" si="1"/>
        <v>0</v>
      </c>
      <c r="B32" s="198" t="e">
        <f>VLOOKUP(A32,MASTERAN!$B$13:$D$902,3,FALSE)</f>
        <v>#N/A</v>
      </c>
      <c r="C32" s="198" t="e">
        <f>VLOOKUP(A32,MASTERAN!$B$13:$R$902,17,FALSE)</f>
        <v>#N/A</v>
      </c>
      <c r="E32" s="199"/>
      <c r="F32" s="199"/>
      <c r="G32" s="199"/>
      <c r="H32" s="199"/>
      <c r="I32"/>
    </row>
    <row r="33" spans="1:8">
      <c r="A33" s="197">
        <f t="shared" si="1"/>
        <v>0</v>
      </c>
      <c r="B33" s="198" t="e">
        <f>VLOOKUP(A33,MASTERAN!$B$13:$D$902,3,FALSE)</f>
        <v>#N/A</v>
      </c>
      <c r="C33" s="198" t="e">
        <f>VLOOKUP(A33,MASTERAN!$B$13:$R$902,17,FALSE)</f>
        <v>#N/A</v>
      </c>
      <c r="E33" s="199"/>
      <c r="F33" s="199"/>
      <c r="G33" s="199"/>
      <c r="H33" s="199"/>
    </row>
    <row r="34" spans="1:8">
      <c r="A34" s="197">
        <f t="shared" si="1"/>
        <v>0</v>
      </c>
      <c r="B34" s="198" t="e">
        <f>VLOOKUP(A34,MASTERAN!$B$13:$D$902,3,FALSE)</f>
        <v>#N/A</v>
      </c>
      <c r="C34" s="198" t="e">
        <f>VLOOKUP(A34,MASTERAN!$B$13:$R$902,17,FALSE)</f>
        <v>#N/A</v>
      </c>
      <c r="E34" s="199"/>
      <c r="F34" s="199"/>
      <c r="G34" s="199"/>
      <c r="H34" s="199"/>
    </row>
    <row r="35" spans="1:8">
      <c r="A35" s="197">
        <f t="shared" si="1"/>
        <v>0</v>
      </c>
      <c r="B35" s="198" t="e">
        <f>VLOOKUP(A35,MASTERAN!$B$13:$D$902,3,FALSE)</f>
        <v>#N/A</v>
      </c>
      <c r="C35" s="198" t="e">
        <f>VLOOKUP(A35,MASTERAN!$B$13:$R$902,17,FALSE)</f>
        <v>#N/A</v>
      </c>
      <c r="E35" s="199"/>
      <c r="F35" s="199"/>
      <c r="G35" s="199"/>
      <c r="H35" s="199"/>
    </row>
    <row r="36" spans="1:8">
      <c r="A36" s="197">
        <f t="shared" si="1"/>
        <v>0</v>
      </c>
      <c r="B36" s="198" t="e">
        <f>VLOOKUP(A36,MASTERAN!$B$13:$D$902,3,FALSE)</f>
        <v>#N/A</v>
      </c>
      <c r="C36" s="198" t="e">
        <f>VLOOKUP(A36,MASTERAN!$B$13:$R$902,17,FALSE)</f>
        <v>#N/A</v>
      </c>
      <c r="E36" s="199"/>
      <c r="F36" s="199"/>
      <c r="G36" s="199"/>
      <c r="H36" s="199"/>
    </row>
    <row r="37" spans="1:8">
      <c r="A37" s="197">
        <f t="shared" si="1"/>
        <v>0</v>
      </c>
      <c r="B37" s="198" t="e">
        <f>VLOOKUP(A37,MASTERAN!$B$13:$D$902,3,FALSE)</f>
        <v>#N/A</v>
      </c>
      <c r="C37" s="198" t="e">
        <f>VLOOKUP(A37,MASTERAN!$B$13:$R$902,17,FALSE)</f>
        <v>#N/A</v>
      </c>
      <c r="E37" s="199"/>
      <c r="F37" s="199"/>
      <c r="G37" s="199"/>
      <c r="H37" s="199"/>
    </row>
    <row r="38" spans="1:9">
      <c r="A38" s="197">
        <f t="shared" si="1"/>
        <v>0</v>
      </c>
      <c r="B38" s="198" t="e">
        <f>VLOOKUP(A38,MASTERAN!$B$13:$D$902,3,FALSE)</f>
        <v>#N/A</v>
      </c>
      <c r="C38" s="198" t="e">
        <f>VLOOKUP(A38,MASTERAN!$B$13:$R$902,17,FALSE)</f>
        <v>#N/A</v>
      </c>
      <c r="E38" s="199"/>
      <c r="F38" s="199"/>
      <c r="G38" s="199"/>
      <c r="H38" s="199"/>
      <c r="I38" s="199"/>
    </row>
    <row r="39" spans="1:9">
      <c r="A39" s="197">
        <f t="shared" si="1"/>
        <v>0</v>
      </c>
      <c r="B39" s="198" t="e">
        <f>VLOOKUP(A39,MASTERAN!$B$13:$D$902,3,FALSE)</f>
        <v>#N/A</v>
      </c>
      <c r="C39" s="198" t="e">
        <f>VLOOKUP(A39,MASTERAN!$B$13:$R$902,17,FALSE)</f>
        <v>#N/A</v>
      </c>
      <c r="E39" s="199"/>
      <c r="F39" s="199"/>
      <c r="G39"/>
      <c r="H39"/>
      <c r="I39" s="199"/>
    </row>
    <row r="40" spans="1:9">
      <c r="A40" s="197">
        <f t="shared" si="1"/>
        <v>0</v>
      </c>
      <c r="B40" s="198" t="e">
        <f>VLOOKUP(A40,MASTERAN!$B$13:$D$902,3,FALSE)</f>
        <v>#N/A</v>
      </c>
      <c r="C40" s="198" t="e">
        <f>VLOOKUP(A40,MASTERAN!$B$13:$R$902,17,FALSE)</f>
        <v>#N/A</v>
      </c>
      <c r="E40" s="199"/>
      <c r="F40" s="199"/>
      <c r="G40" s="199"/>
      <c r="H40" s="199"/>
      <c r="I40" s="199"/>
    </row>
    <row r="41" spans="1:9">
      <c r="A41" s="197">
        <f t="shared" si="1"/>
        <v>0</v>
      </c>
      <c r="B41" s="198" t="e">
        <f>VLOOKUP(A41,MASTERAN!$B$13:$D$902,3,FALSE)</f>
        <v>#N/A</v>
      </c>
      <c r="C41" s="198" t="e">
        <f>VLOOKUP(A41,MASTERAN!$B$13:$R$902,17,FALSE)</f>
        <v>#N/A</v>
      </c>
      <c r="E41" s="199"/>
      <c r="F41" s="199"/>
      <c r="G41"/>
      <c r="H41"/>
      <c r="I41" s="199"/>
    </row>
    <row r="42" spans="1:9">
      <c r="A42" s="197">
        <f t="shared" si="1"/>
        <v>0</v>
      </c>
      <c r="B42" s="198" t="e">
        <f>VLOOKUP(A42,MASTERAN!$B$13:$D$902,3,FALSE)</f>
        <v>#N/A</v>
      </c>
      <c r="C42" s="198" t="e">
        <f>VLOOKUP(A42,MASTERAN!$B$13:$R$902,17,FALSE)</f>
        <v>#N/A</v>
      </c>
      <c r="E42" s="199"/>
      <c r="F42" s="199"/>
      <c r="G42" s="199"/>
      <c r="H42" s="199"/>
      <c r="I42" s="199"/>
    </row>
    <row r="43" spans="1:9">
      <c r="A43" s="197">
        <f t="shared" si="1"/>
        <v>0</v>
      </c>
      <c r="B43" s="198" t="e">
        <f>VLOOKUP(A43,MASTERAN!$B$13:$D$902,3,FALSE)</f>
        <v>#N/A</v>
      </c>
      <c r="C43" s="198" t="e">
        <f>VLOOKUP(A43,MASTERAN!$B$13:$R$902,17,FALSE)</f>
        <v>#N/A</v>
      </c>
      <c r="E43" s="199"/>
      <c r="F43" s="199"/>
      <c r="G43"/>
      <c r="H43"/>
      <c r="I43" s="199"/>
    </row>
    <row r="44" spans="1:9">
      <c r="A44" s="197">
        <f t="shared" si="1"/>
        <v>0</v>
      </c>
      <c r="B44" s="198" t="e">
        <f>VLOOKUP(A44,MASTERAN!$B$13:$D$902,3,FALSE)</f>
        <v>#N/A</v>
      </c>
      <c r="C44" s="198" t="e">
        <f>VLOOKUP(A44,MASTERAN!$B$13:$R$902,17,FALSE)</f>
        <v>#N/A</v>
      </c>
      <c r="E44" s="199"/>
      <c r="F44" s="199"/>
      <c r="G44" s="199"/>
      <c r="H44" s="199"/>
      <c r="I44" s="199"/>
    </row>
    <row r="45" spans="1:9">
      <c r="A45" s="197">
        <f t="shared" si="1"/>
        <v>0</v>
      </c>
      <c r="B45" s="198" t="e">
        <f>VLOOKUP(A45,MASTERAN!$B$13:$D$902,3,FALSE)</f>
        <v>#N/A</v>
      </c>
      <c r="C45" s="198" t="e">
        <f>VLOOKUP(A45,MASTERAN!$B$13:$R$902,17,FALSE)</f>
        <v>#N/A</v>
      </c>
      <c r="E45" s="199"/>
      <c r="F45" s="199"/>
      <c r="G45" s="199"/>
      <c r="H45" s="199"/>
      <c r="I45" s="199"/>
    </row>
    <row r="46" spans="1:9">
      <c r="A46" s="197">
        <f t="shared" si="1"/>
        <v>0</v>
      </c>
      <c r="B46" s="198" t="e">
        <f>VLOOKUP(A46,MASTERAN!$B$13:$D$902,3,FALSE)</f>
        <v>#N/A</v>
      </c>
      <c r="C46" s="198" t="e">
        <f>VLOOKUP(A46,MASTERAN!$B$13:$R$902,17,FALSE)</f>
        <v>#N/A</v>
      </c>
      <c r="E46" s="199"/>
      <c r="F46" s="199"/>
      <c r="G46" s="199"/>
      <c r="H46"/>
      <c r="I46" s="199"/>
    </row>
    <row r="47" spans="1:9">
      <c r="A47" s="197">
        <f t="shared" si="1"/>
        <v>0</v>
      </c>
      <c r="B47" s="198" t="e">
        <f>VLOOKUP(A47,MASTERAN!$B$13:$D$902,3,FALSE)</f>
        <v>#N/A</v>
      </c>
      <c r="C47" s="198" t="e">
        <f>VLOOKUP(A47,MASTERAN!$B$13:$R$902,17,FALSE)</f>
        <v>#N/A</v>
      </c>
      <c r="E47" s="199"/>
      <c r="F47" s="199"/>
      <c r="G47"/>
      <c r="H47"/>
      <c r="I47" s="199"/>
    </row>
    <row r="48" spans="1:9">
      <c r="A48" s="197">
        <f t="shared" si="1"/>
        <v>0</v>
      </c>
      <c r="B48" s="198" t="e">
        <f>VLOOKUP(A48,MASTERAN!$B$13:$D$902,3,FALSE)</f>
        <v>#N/A</v>
      </c>
      <c r="C48" s="198" t="e">
        <f>VLOOKUP(A48,MASTERAN!$B$13:$R$902,17,FALSE)</f>
        <v>#N/A</v>
      </c>
      <c r="E48" s="200"/>
      <c r="F48" s="199"/>
      <c r="G48" s="199"/>
      <c r="H48" s="199"/>
      <c r="I48" s="199"/>
    </row>
    <row r="49" spans="1:9">
      <c r="A49" s="197">
        <f t="shared" si="1"/>
        <v>0</v>
      </c>
      <c r="B49" s="198" t="e">
        <f>VLOOKUP(A49,MASTERAN!$B$13:$D$902,3,FALSE)</f>
        <v>#N/A</v>
      </c>
      <c r="C49" s="198" t="e">
        <f>VLOOKUP(A49,MASTERAN!$B$13:$R$902,17,FALSE)</f>
        <v>#N/A</v>
      </c>
      <c r="E49" s="200"/>
      <c r="F49" s="199"/>
      <c r="G49" s="199"/>
      <c r="H49" s="199"/>
      <c r="I49" s="199"/>
    </row>
    <row r="50" spans="1:9">
      <c r="A50" s="197">
        <f t="shared" si="1"/>
        <v>0</v>
      </c>
      <c r="B50" s="198" t="e">
        <f>VLOOKUP(A50,MASTERAN!$B$13:$D$902,3,FALSE)</f>
        <v>#N/A</v>
      </c>
      <c r="C50" s="198" t="e">
        <f>VLOOKUP(A50,MASTERAN!$B$13:$R$902,17,FALSE)</f>
        <v>#N/A</v>
      </c>
      <c r="E50" s="200"/>
      <c r="F50" s="199"/>
      <c r="G50" s="199"/>
      <c r="H50" s="199"/>
      <c r="I50" s="199"/>
    </row>
    <row r="51" spans="1:9">
      <c r="A51" s="201" t="s">
        <v>5838</v>
      </c>
      <c r="B51" s="202"/>
      <c r="C51" s="202"/>
      <c r="D51" s="202"/>
      <c r="E51" s="202"/>
      <c r="F51" s="202"/>
      <c r="G51" s="202"/>
      <c r="H51" s="202"/>
      <c r="I51" s="202"/>
    </row>
    <row r="52" spans="1:1">
      <c r="A52" s="203"/>
    </row>
  </sheetData>
  <pageMargins left="0.75" right="0.75" top="1" bottom="1" header="0.5" footer="0.5"/>
  <pageSetup paperSize="1" scale="58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3"/>
  <dimension ref="A1:P929"/>
  <sheetViews>
    <sheetView tabSelected="1" zoomScale="85" zoomScaleNormal="85" workbookViewId="0">
      <pane ySplit="1" topLeftCell="A906" activePane="bottomLeft" state="frozen"/>
      <selection/>
      <selection pane="bottomLeft" activeCell="G914" sqref="G914"/>
    </sheetView>
  </sheetViews>
  <sheetFormatPr defaultColWidth="9" defaultRowHeight="15"/>
  <cols>
    <col min="3" max="3" width="31.8571428571429" customWidth="1"/>
    <col min="4" max="4" width="27.1428571428571" customWidth="1"/>
    <col min="5" max="5" width="20.1428571428571" customWidth="1"/>
    <col min="6" max="6" width="18.7142857142857" customWidth="1"/>
    <col min="7" max="7" width="38.8571428571429" customWidth="1"/>
    <col min="9" max="9" width="40.2857142857143" customWidth="1"/>
  </cols>
  <sheetData>
    <row r="1" ht="46.5" customHeight="1" spans="1:16">
      <c r="A1" s="167" t="s">
        <v>8</v>
      </c>
      <c r="B1" s="168" t="s">
        <v>5839</v>
      </c>
      <c r="C1" s="167" t="s">
        <v>10</v>
      </c>
      <c r="D1" s="167" t="s">
        <v>18</v>
      </c>
      <c r="E1" s="167" t="s">
        <v>19</v>
      </c>
      <c r="F1" s="167" t="s">
        <v>20</v>
      </c>
      <c r="G1" s="168" t="s">
        <v>5840</v>
      </c>
      <c r="H1" s="168" t="s">
        <v>5841</v>
      </c>
      <c r="I1" s="167" t="s">
        <v>5842</v>
      </c>
      <c r="J1" s="168" t="s">
        <v>5843</v>
      </c>
      <c r="K1" s="167" t="s">
        <v>5844</v>
      </c>
      <c r="L1" s="171" t="s">
        <v>5845</v>
      </c>
      <c r="M1" s="171" t="s">
        <v>5846</v>
      </c>
      <c r="N1" s="171" t="s">
        <v>5847</v>
      </c>
      <c r="O1" s="171" t="s">
        <v>5845</v>
      </c>
      <c r="P1" s="172" t="s">
        <v>5848</v>
      </c>
    </row>
    <row r="2" spans="1:16">
      <c r="A2" s="169">
        <v>1</v>
      </c>
      <c r="B2" s="169" t="s">
        <v>5307</v>
      </c>
      <c r="C2" s="170" t="s">
        <v>5308</v>
      </c>
      <c r="D2" s="170" t="s">
        <v>5310</v>
      </c>
      <c r="E2" s="170" t="s">
        <v>5308</v>
      </c>
      <c r="F2" s="170" t="s">
        <v>49</v>
      </c>
      <c r="G2" s="170" t="s">
        <v>5849</v>
      </c>
      <c r="H2" s="169">
        <v>48.1</v>
      </c>
      <c r="I2" s="173" t="s">
        <v>5850</v>
      </c>
      <c r="J2" s="174">
        <v>0.0381944444444444</v>
      </c>
      <c r="K2" s="173" t="s">
        <v>5844</v>
      </c>
      <c r="L2" s="175"/>
      <c r="M2" s="175"/>
      <c r="N2" s="175"/>
      <c r="O2" s="175">
        <v>86.58</v>
      </c>
      <c r="P2" s="171"/>
    </row>
    <row r="3" spans="1:16">
      <c r="A3" s="169">
        <v>2</v>
      </c>
      <c r="B3" s="169" t="s">
        <v>4691</v>
      </c>
      <c r="C3" s="170" t="s">
        <v>4692</v>
      </c>
      <c r="D3" s="170" t="s">
        <v>4694</v>
      </c>
      <c r="E3" s="170" t="s">
        <v>4695</v>
      </c>
      <c r="F3" s="170" t="s">
        <v>49</v>
      </c>
      <c r="G3" s="170" t="s">
        <v>5851</v>
      </c>
      <c r="H3" s="169">
        <v>70.1</v>
      </c>
      <c r="I3" s="173" t="s">
        <v>5852</v>
      </c>
      <c r="J3" s="174">
        <v>0.0854166666666667</v>
      </c>
      <c r="K3" s="173" t="s">
        <v>5844</v>
      </c>
      <c r="L3" s="175"/>
      <c r="M3" s="175"/>
      <c r="N3" s="175"/>
      <c r="O3" s="175">
        <v>126.18</v>
      </c>
      <c r="P3" s="171"/>
    </row>
    <row r="4" spans="1:16">
      <c r="A4" s="169">
        <v>3</v>
      </c>
      <c r="B4" s="169" t="s">
        <v>5501</v>
      </c>
      <c r="C4" s="170" t="s">
        <v>5502</v>
      </c>
      <c r="D4" s="170" t="s">
        <v>5504</v>
      </c>
      <c r="E4" s="170" t="s">
        <v>4695</v>
      </c>
      <c r="F4" s="170" t="s">
        <v>49</v>
      </c>
      <c r="G4" s="170" t="s">
        <v>5853</v>
      </c>
      <c r="H4" s="169">
        <v>69.6</v>
      </c>
      <c r="I4" s="173" t="s">
        <v>5852</v>
      </c>
      <c r="J4" s="176">
        <v>0.0590277777777778</v>
      </c>
      <c r="K4" s="173" t="s">
        <v>5844</v>
      </c>
      <c r="L4" s="175"/>
      <c r="M4" s="175"/>
      <c r="N4" s="175"/>
      <c r="O4" s="175">
        <v>125.28</v>
      </c>
      <c r="P4" s="171"/>
    </row>
    <row r="5" spans="1:16">
      <c r="A5" s="169">
        <v>4</v>
      </c>
      <c r="B5" s="169" t="s">
        <v>3166</v>
      </c>
      <c r="C5" s="170" t="s">
        <v>858</v>
      </c>
      <c r="D5" s="170" t="s">
        <v>3168</v>
      </c>
      <c r="E5" s="170" t="s">
        <v>858</v>
      </c>
      <c r="F5" s="170" t="s">
        <v>49</v>
      </c>
      <c r="G5" s="170" t="s">
        <v>5854</v>
      </c>
      <c r="H5" s="169">
        <v>60.8</v>
      </c>
      <c r="I5" s="173" t="s">
        <v>5855</v>
      </c>
      <c r="J5" s="174">
        <v>0.0597222222222222</v>
      </c>
      <c r="K5" s="173" t="s">
        <v>5844</v>
      </c>
      <c r="L5" s="175"/>
      <c r="M5" s="175"/>
      <c r="N5" s="175"/>
      <c r="O5" s="175">
        <v>109.44</v>
      </c>
      <c r="P5" s="171"/>
    </row>
    <row r="6" spans="1:16">
      <c r="A6" s="169">
        <v>5</v>
      </c>
      <c r="B6" s="169" t="s">
        <v>5418</v>
      </c>
      <c r="C6" s="170" t="s">
        <v>5419</v>
      </c>
      <c r="D6" s="170" t="s">
        <v>3168</v>
      </c>
      <c r="E6" s="170" t="s">
        <v>858</v>
      </c>
      <c r="F6" s="170" t="s">
        <v>49</v>
      </c>
      <c r="G6" s="170" t="s">
        <v>5856</v>
      </c>
      <c r="H6" s="169">
        <v>59.2</v>
      </c>
      <c r="I6" s="173" t="s">
        <v>5855</v>
      </c>
      <c r="J6" s="174">
        <v>0.0631944444444444</v>
      </c>
      <c r="K6" s="173" t="s">
        <v>5844</v>
      </c>
      <c r="L6" s="175"/>
      <c r="M6" s="175"/>
      <c r="N6" s="175"/>
      <c r="O6" s="175">
        <v>106.56</v>
      </c>
      <c r="P6" s="171"/>
    </row>
    <row r="7" spans="1:16">
      <c r="A7" s="169">
        <v>6</v>
      </c>
      <c r="B7" s="169" t="s">
        <v>854</v>
      </c>
      <c r="C7" s="170" t="s">
        <v>855</v>
      </c>
      <c r="D7" s="170" t="s">
        <v>857</v>
      </c>
      <c r="E7" s="170" t="s">
        <v>858</v>
      </c>
      <c r="F7" s="170" t="s">
        <v>49</v>
      </c>
      <c r="G7" s="170" t="s">
        <v>5857</v>
      </c>
      <c r="H7" s="169">
        <v>60.4</v>
      </c>
      <c r="I7" s="173" t="s">
        <v>5855</v>
      </c>
      <c r="J7" s="174">
        <v>0.0590277777777778</v>
      </c>
      <c r="K7" s="173" t="s">
        <v>5844</v>
      </c>
      <c r="L7" s="175"/>
      <c r="M7" s="175"/>
      <c r="N7" s="175"/>
      <c r="O7" s="175">
        <v>108.72</v>
      </c>
      <c r="P7" s="171"/>
    </row>
    <row r="8" spans="1:16">
      <c r="A8" s="169">
        <v>7</v>
      </c>
      <c r="B8" s="169" t="s">
        <v>3772</v>
      </c>
      <c r="C8" s="170" t="s">
        <v>3773</v>
      </c>
      <c r="D8" s="170" t="s">
        <v>857</v>
      </c>
      <c r="E8" s="170" t="s">
        <v>858</v>
      </c>
      <c r="F8" s="170" t="s">
        <v>49</v>
      </c>
      <c r="G8" s="170" t="s">
        <v>5858</v>
      </c>
      <c r="H8" s="169">
        <v>59.2</v>
      </c>
      <c r="I8" s="173" t="s">
        <v>5855</v>
      </c>
      <c r="J8" s="174">
        <v>0.0569444444444444</v>
      </c>
      <c r="K8" s="173" t="s">
        <v>5844</v>
      </c>
      <c r="L8" s="175"/>
      <c r="M8" s="175"/>
      <c r="N8" s="175"/>
      <c r="O8" s="175">
        <v>106.56</v>
      </c>
      <c r="P8" s="171"/>
    </row>
    <row r="9" spans="1:16">
      <c r="A9" s="169">
        <v>8</v>
      </c>
      <c r="B9" s="169" t="s">
        <v>5508</v>
      </c>
      <c r="C9" s="170" t="s">
        <v>5509</v>
      </c>
      <c r="D9" s="170" t="s">
        <v>5511</v>
      </c>
      <c r="E9" s="170" t="s">
        <v>858</v>
      </c>
      <c r="F9" s="170" t="s">
        <v>49</v>
      </c>
      <c r="G9" s="170" t="s">
        <v>5859</v>
      </c>
      <c r="H9" s="169">
        <v>56.4</v>
      </c>
      <c r="I9" s="173" t="s">
        <v>5855</v>
      </c>
      <c r="J9" s="176">
        <v>0.0763888888888889</v>
      </c>
      <c r="K9" s="173" t="s">
        <v>5844</v>
      </c>
      <c r="L9" s="175"/>
      <c r="M9" s="175"/>
      <c r="N9" s="175"/>
      <c r="O9" s="175">
        <v>101.52</v>
      </c>
      <c r="P9" s="171"/>
    </row>
    <row r="10" spans="1:16">
      <c r="A10" s="169">
        <v>9</v>
      </c>
      <c r="B10" s="169" t="s">
        <v>1513</v>
      </c>
      <c r="C10" s="170" t="s">
        <v>1514</v>
      </c>
      <c r="D10" s="170" t="s">
        <v>1516</v>
      </c>
      <c r="E10" s="170" t="s">
        <v>858</v>
      </c>
      <c r="F10" s="170" t="s">
        <v>49</v>
      </c>
      <c r="G10" s="170" t="s">
        <v>5860</v>
      </c>
      <c r="H10" s="169">
        <v>57</v>
      </c>
      <c r="I10" s="173" t="s">
        <v>5855</v>
      </c>
      <c r="J10" s="174">
        <v>0.0534722222222222</v>
      </c>
      <c r="K10" s="173" t="s">
        <v>5844</v>
      </c>
      <c r="L10" s="175"/>
      <c r="M10" s="175"/>
      <c r="N10" s="175"/>
      <c r="O10" s="175">
        <v>102.6</v>
      </c>
      <c r="P10" s="171"/>
    </row>
    <row r="11" spans="1:16">
      <c r="A11" s="169">
        <v>10</v>
      </c>
      <c r="B11" s="169" t="s">
        <v>3449</v>
      </c>
      <c r="C11" s="170" t="s">
        <v>3450</v>
      </c>
      <c r="D11" s="170" t="s">
        <v>1516</v>
      </c>
      <c r="E11" s="170" t="s">
        <v>858</v>
      </c>
      <c r="F11" s="170" t="s">
        <v>49</v>
      </c>
      <c r="G11" s="170" t="s">
        <v>5861</v>
      </c>
      <c r="H11" s="169">
        <v>57.4</v>
      </c>
      <c r="I11" s="173" t="s">
        <v>5855</v>
      </c>
      <c r="J11" s="174">
        <v>0.05625</v>
      </c>
      <c r="K11" s="173" t="s">
        <v>5844</v>
      </c>
      <c r="L11" s="175"/>
      <c r="M11" s="175"/>
      <c r="N11" s="175"/>
      <c r="O11" s="175">
        <v>103.32</v>
      </c>
      <c r="P11" s="171"/>
    </row>
    <row r="12" spans="1:16">
      <c r="A12" s="169">
        <v>11</v>
      </c>
      <c r="B12" s="169" t="s">
        <v>3576</v>
      </c>
      <c r="C12" s="170" t="s">
        <v>3577</v>
      </c>
      <c r="D12" s="170" t="s">
        <v>1516</v>
      </c>
      <c r="E12" s="170" t="s">
        <v>858</v>
      </c>
      <c r="F12" s="170" t="s">
        <v>49</v>
      </c>
      <c r="G12" s="170" t="s">
        <v>5862</v>
      </c>
      <c r="H12" s="169">
        <v>56.1</v>
      </c>
      <c r="I12" s="173" t="s">
        <v>5855</v>
      </c>
      <c r="J12" s="174">
        <v>0.0527777777777778</v>
      </c>
      <c r="K12" s="173" t="s">
        <v>5844</v>
      </c>
      <c r="L12" s="175"/>
      <c r="M12" s="175"/>
      <c r="N12" s="175"/>
      <c r="O12" s="175">
        <v>100.98</v>
      </c>
      <c r="P12" s="171"/>
    </row>
    <row r="13" spans="1:16">
      <c r="A13" s="169">
        <v>12</v>
      </c>
      <c r="B13" s="169" t="s">
        <v>3905</v>
      </c>
      <c r="C13" s="170" t="s">
        <v>3906</v>
      </c>
      <c r="D13" s="170" t="s">
        <v>1516</v>
      </c>
      <c r="E13" s="170" t="s">
        <v>858</v>
      </c>
      <c r="F13" s="170" t="s">
        <v>49</v>
      </c>
      <c r="G13" s="170" t="s">
        <v>5863</v>
      </c>
      <c r="H13" s="169">
        <v>58.3</v>
      </c>
      <c r="I13" s="173" t="s">
        <v>5855</v>
      </c>
      <c r="J13" s="174">
        <v>0.0430555555555556</v>
      </c>
      <c r="K13" s="173" t="s">
        <v>5844</v>
      </c>
      <c r="L13" s="175"/>
      <c r="M13" s="175"/>
      <c r="N13" s="175"/>
      <c r="O13" s="175">
        <v>104.94</v>
      </c>
      <c r="P13" s="171"/>
    </row>
    <row r="14" spans="1:16">
      <c r="A14" s="169">
        <v>13</v>
      </c>
      <c r="B14" s="169" t="s">
        <v>3929</v>
      </c>
      <c r="C14" s="170" t="s">
        <v>3930</v>
      </c>
      <c r="D14" s="170" t="s">
        <v>1516</v>
      </c>
      <c r="E14" s="170" t="s">
        <v>858</v>
      </c>
      <c r="F14" s="170" t="s">
        <v>49</v>
      </c>
      <c r="G14" s="170" t="s">
        <v>5864</v>
      </c>
      <c r="H14" s="169">
        <v>57.3</v>
      </c>
      <c r="I14" s="173" t="s">
        <v>5855</v>
      </c>
      <c r="J14" s="174">
        <v>0.0548611111111111</v>
      </c>
      <c r="K14" s="173" t="s">
        <v>5844</v>
      </c>
      <c r="L14" s="175"/>
      <c r="M14" s="175"/>
      <c r="N14" s="175"/>
      <c r="O14" s="175">
        <v>103.14</v>
      </c>
      <c r="P14" s="171"/>
    </row>
    <row r="15" spans="1:16">
      <c r="A15" s="169">
        <v>14</v>
      </c>
      <c r="B15" s="169" t="s">
        <v>4238</v>
      </c>
      <c r="C15" s="170" t="s">
        <v>4239</v>
      </c>
      <c r="D15" s="170" t="s">
        <v>1516</v>
      </c>
      <c r="E15" s="170" t="s">
        <v>858</v>
      </c>
      <c r="F15" s="170" t="s">
        <v>49</v>
      </c>
      <c r="G15" s="170" t="s">
        <v>5865</v>
      </c>
      <c r="H15" s="169">
        <v>56</v>
      </c>
      <c r="I15" s="173" t="s">
        <v>5855</v>
      </c>
      <c r="J15" s="174">
        <v>0.0520833333333333</v>
      </c>
      <c r="K15" s="173" t="s">
        <v>5844</v>
      </c>
      <c r="L15" s="175"/>
      <c r="M15" s="175"/>
      <c r="N15" s="175"/>
      <c r="O15" s="175">
        <v>100.8</v>
      </c>
      <c r="P15" s="171"/>
    </row>
    <row r="16" spans="1:16">
      <c r="A16" s="169">
        <v>15</v>
      </c>
      <c r="B16" s="169" t="s">
        <v>4505</v>
      </c>
      <c r="C16" s="170" t="s">
        <v>4506</v>
      </c>
      <c r="D16" s="170" t="s">
        <v>5866</v>
      </c>
      <c r="E16" s="170" t="s">
        <v>858</v>
      </c>
      <c r="F16" s="170" t="s">
        <v>49</v>
      </c>
      <c r="G16" s="170" t="s">
        <v>5867</v>
      </c>
      <c r="H16" s="169">
        <v>58.6</v>
      </c>
      <c r="I16" s="173" t="s">
        <v>5855</v>
      </c>
      <c r="J16" s="174">
        <v>0.0576388888888889</v>
      </c>
      <c r="K16" s="173" t="s">
        <v>5844</v>
      </c>
      <c r="L16" s="175"/>
      <c r="M16" s="175"/>
      <c r="N16" s="175"/>
      <c r="O16" s="175">
        <v>105.48</v>
      </c>
      <c r="P16" s="171"/>
    </row>
    <row r="17" spans="1:16">
      <c r="A17" s="169">
        <v>16</v>
      </c>
      <c r="B17" s="169" t="s">
        <v>2312</v>
      </c>
      <c r="C17" s="170" t="s">
        <v>2313</v>
      </c>
      <c r="D17" s="170" t="s">
        <v>2315</v>
      </c>
      <c r="E17" s="170" t="s">
        <v>858</v>
      </c>
      <c r="F17" s="170" t="s">
        <v>49</v>
      </c>
      <c r="G17" s="170" t="s">
        <v>5868</v>
      </c>
      <c r="H17" s="169">
        <v>61.6</v>
      </c>
      <c r="I17" s="173" t="s">
        <v>5855</v>
      </c>
      <c r="J17" s="174">
        <v>0.0611111111111111</v>
      </c>
      <c r="K17" s="173" t="s">
        <v>5844</v>
      </c>
      <c r="L17" s="175"/>
      <c r="M17" s="175"/>
      <c r="N17" s="175"/>
      <c r="O17" s="175">
        <v>110.88</v>
      </c>
      <c r="P17" s="171"/>
    </row>
    <row r="18" spans="1:16">
      <c r="A18" s="169">
        <v>17</v>
      </c>
      <c r="B18" s="169" t="s">
        <v>4517</v>
      </c>
      <c r="C18" s="170" t="s">
        <v>4518</v>
      </c>
      <c r="D18" s="170" t="s">
        <v>4520</v>
      </c>
      <c r="E18" s="170" t="s">
        <v>858</v>
      </c>
      <c r="F18" s="170" t="s">
        <v>49</v>
      </c>
      <c r="G18" s="170" t="s">
        <v>5869</v>
      </c>
      <c r="H18" s="169">
        <v>55.9</v>
      </c>
      <c r="I18" s="173" t="s">
        <v>5855</v>
      </c>
      <c r="J18" s="174">
        <v>0.0548611111111111</v>
      </c>
      <c r="K18" s="173" t="s">
        <v>5844</v>
      </c>
      <c r="L18" s="175"/>
      <c r="M18" s="175"/>
      <c r="N18" s="175"/>
      <c r="O18" s="175">
        <v>100.62</v>
      </c>
      <c r="P18" s="171"/>
    </row>
    <row r="19" spans="1:16">
      <c r="A19" s="169">
        <v>18</v>
      </c>
      <c r="B19" s="169" t="s">
        <v>4984</v>
      </c>
      <c r="C19" s="170" t="s">
        <v>4985</v>
      </c>
      <c r="D19" s="170" t="s">
        <v>4520</v>
      </c>
      <c r="E19" s="170" t="s">
        <v>858</v>
      </c>
      <c r="F19" s="170" t="s">
        <v>49</v>
      </c>
      <c r="G19" s="170" t="s">
        <v>5870</v>
      </c>
      <c r="H19" s="169">
        <v>54.1</v>
      </c>
      <c r="I19" s="173" t="s">
        <v>5855</v>
      </c>
      <c r="J19" s="174">
        <v>0.0472222222222222</v>
      </c>
      <c r="K19" s="173" t="s">
        <v>5844</v>
      </c>
      <c r="L19" s="175"/>
      <c r="M19" s="175"/>
      <c r="N19" s="175"/>
      <c r="O19" s="175">
        <v>97.38</v>
      </c>
      <c r="P19" s="171"/>
    </row>
    <row r="20" spans="1:16">
      <c r="A20" s="169">
        <v>19</v>
      </c>
      <c r="B20" s="169" t="s">
        <v>513</v>
      </c>
      <c r="C20" s="170" t="s">
        <v>514</v>
      </c>
      <c r="D20" s="170" t="s">
        <v>516</v>
      </c>
      <c r="E20" s="170" t="s">
        <v>291</v>
      </c>
      <c r="F20" s="170" t="s">
        <v>49</v>
      </c>
      <c r="G20" s="170" t="s">
        <v>5871</v>
      </c>
      <c r="H20" s="169">
        <v>54.2</v>
      </c>
      <c r="I20" s="173" t="s">
        <v>5872</v>
      </c>
      <c r="J20" s="174">
        <v>0.0159722222222222</v>
      </c>
      <c r="K20" s="173" t="s">
        <v>5844</v>
      </c>
      <c r="L20" s="175"/>
      <c r="M20" s="175"/>
      <c r="N20" s="175"/>
      <c r="O20" s="175">
        <v>97.56</v>
      </c>
      <c r="P20" s="175"/>
    </row>
    <row r="21" spans="1:16">
      <c r="A21" s="169">
        <v>20</v>
      </c>
      <c r="B21" s="169" t="s">
        <v>1389</v>
      </c>
      <c r="C21" s="170" t="s">
        <v>1390</v>
      </c>
      <c r="D21" s="170" t="s">
        <v>516</v>
      </c>
      <c r="E21" s="170" t="s">
        <v>291</v>
      </c>
      <c r="F21" s="170" t="s">
        <v>49</v>
      </c>
      <c r="G21" s="170" t="s">
        <v>5873</v>
      </c>
      <c r="H21" s="169">
        <v>57</v>
      </c>
      <c r="I21" s="173" t="s">
        <v>5872</v>
      </c>
      <c r="J21" s="174">
        <v>0.0381944444444444</v>
      </c>
      <c r="K21" s="173" t="s">
        <v>5844</v>
      </c>
      <c r="L21" s="175"/>
      <c r="M21" s="175"/>
      <c r="N21" s="175"/>
      <c r="O21" s="175">
        <v>102.6</v>
      </c>
      <c r="P21" s="175"/>
    </row>
    <row r="22" spans="1:16">
      <c r="A22" s="169">
        <v>21</v>
      </c>
      <c r="B22" s="169" t="s">
        <v>2668</v>
      </c>
      <c r="C22" s="170" t="s">
        <v>2669</v>
      </c>
      <c r="D22" s="170" t="s">
        <v>516</v>
      </c>
      <c r="E22" s="170" t="s">
        <v>291</v>
      </c>
      <c r="F22" s="170" t="s">
        <v>49</v>
      </c>
      <c r="G22" s="170" t="s">
        <v>5874</v>
      </c>
      <c r="H22" s="169">
        <v>57.5</v>
      </c>
      <c r="I22" s="173" t="s">
        <v>5872</v>
      </c>
      <c r="J22" s="174">
        <v>0.0451388888888889</v>
      </c>
      <c r="K22" s="173" t="s">
        <v>5844</v>
      </c>
      <c r="L22" s="175"/>
      <c r="M22" s="175"/>
      <c r="N22" s="175"/>
      <c r="O22" s="175">
        <v>103.5</v>
      </c>
      <c r="P22" s="175"/>
    </row>
    <row r="23" spans="1:16">
      <c r="A23" s="169">
        <v>22</v>
      </c>
      <c r="B23" s="169" t="s">
        <v>3242</v>
      </c>
      <c r="C23" s="170" t="s">
        <v>3243</v>
      </c>
      <c r="D23" s="170" t="s">
        <v>516</v>
      </c>
      <c r="E23" s="170" t="s">
        <v>291</v>
      </c>
      <c r="F23" s="170" t="s">
        <v>49</v>
      </c>
      <c r="G23" s="170" t="s">
        <v>5875</v>
      </c>
      <c r="H23" s="169">
        <v>55</v>
      </c>
      <c r="I23" s="173" t="s">
        <v>5872</v>
      </c>
      <c r="J23" s="174">
        <v>0.0451388888888889</v>
      </c>
      <c r="K23" s="173" t="s">
        <v>5844</v>
      </c>
      <c r="L23" s="175"/>
      <c r="M23" s="175"/>
      <c r="N23" s="175"/>
      <c r="O23" s="175">
        <v>99</v>
      </c>
      <c r="P23" s="175"/>
    </row>
    <row r="24" spans="1:16">
      <c r="A24" s="169">
        <v>23</v>
      </c>
      <c r="B24" s="169" t="s">
        <v>5825</v>
      </c>
      <c r="C24" s="170" t="s">
        <v>5826</v>
      </c>
      <c r="D24" s="170" t="s">
        <v>516</v>
      </c>
      <c r="E24" s="170" t="s">
        <v>291</v>
      </c>
      <c r="F24" s="170" t="s">
        <v>49</v>
      </c>
      <c r="G24" s="170" t="s">
        <v>5876</v>
      </c>
      <c r="H24" s="169">
        <v>55.8</v>
      </c>
      <c r="I24" s="173" t="s">
        <v>5872</v>
      </c>
      <c r="J24" s="174">
        <v>0.0354166666666667</v>
      </c>
      <c r="K24" s="173" t="s">
        <v>5844</v>
      </c>
      <c r="L24" s="175"/>
      <c r="M24" s="175"/>
      <c r="N24" s="175"/>
      <c r="O24" s="175">
        <v>100.44</v>
      </c>
      <c r="P24" s="175"/>
    </row>
    <row r="25" spans="1:16">
      <c r="A25" s="169">
        <v>24</v>
      </c>
      <c r="B25" s="169" t="s">
        <v>5437</v>
      </c>
      <c r="C25" s="170" t="s">
        <v>5439</v>
      </c>
      <c r="D25" s="170" t="s">
        <v>516</v>
      </c>
      <c r="E25" s="170" t="s">
        <v>291</v>
      </c>
      <c r="F25" s="170" t="s">
        <v>49</v>
      </c>
      <c r="G25" s="170" t="s">
        <v>5877</v>
      </c>
      <c r="H25" s="169">
        <v>56.9</v>
      </c>
      <c r="I25" s="173" t="s">
        <v>5872</v>
      </c>
      <c r="J25" s="174">
        <v>0.04375</v>
      </c>
      <c r="K25" s="173" t="s">
        <v>5844</v>
      </c>
      <c r="L25" s="175"/>
      <c r="M25" s="175"/>
      <c r="N25" s="175"/>
      <c r="O25" s="175">
        <v>102.42</v>
      </c>
      <c r="P25" s="175"/>
    </row>
    <row r="26" spans="1:16">
      <c r="A26" s="169">
        <v>25</v>
      </c>
      <c r="B26" s="169" t="s">
        <v>5132</v>
      </c>
      <c r="C26" s="170" t="s">
        <v>5133</v>
      </c>
      <c r="D26" s="170" t="s">
        <v>5135</v>
      </c>
      <c r="E26" s="170" t="s">
        <v>291</v>
      </c>
      <c r="F26" s="170" t="s">
        <v>49</v>
      </c>
      <c r="G26" s="170" t="s">
        <v>5878</v>
      </c>
      <c r="H26" s="169">
        <v>62.7</v>
      </c>
      <c r="I26" s="173" t="s">
        <v>5872</v>
      </c>
      <c r="J26" s="174">
        <v>0.0534722222222222</v>
      </c>
      <c r="K26" s="173" t="s">
        <v>5844</v>
      </c>
      <c r="L26" s="175"/>
      <c r="M26" s="175"/>
      <c r="N26" s="175"/>
      <c r="O26" s="175">
        <v>112.86</v>
      </c>
      <c r="P26" s="175"/>
    </row>
    <row r="27" spans="1:16">
      <c r="A27" s="169">
        <v>26</v>
      </c>
      <c r="B27" s="169" t="s">
        <v>1085</v>
      </c>
      <c r="C27" s="170" t="s">
        <v>1086</v>
      </c>
      <c r="D27" s="170" t="s">
        <v>1088</v>
      </c>
      <c r="E27" s="170" t="s">
        <v>291</v>
      </c>
      <c r="F27" s="170" t="s">
        <v>49</v>
      </c>
      <c r="G27" s="170" t="s">
        <v>5879</v>
      </c>
      <c r="H27" s="169">
        <v>53.9</v>
      </c>
      <c r="I27" s="173" t="s">
        <v>5880</v>
      </c>
      <c r="J27" s="174">
        <v>0.0444444444444444</v>
      </c>
      <c r="K27" s="173" t="s">
        <v>5844</v>
      </c>
      <c r="L27" s="175"/>
      <c r="M27" s="175"/>
      <c r="N27" s="175"/>
      <c r="O27" s="175">
        <v>97.02</v>
      </c>
      <c r="P27" s="175"/>
    </row>
    <row r="28" spans="1:16">
      <c r="A28" s="169">
        <v>27</v>
      </c>
      <c r="B28" s="169" t="s">
        <v>3516</v>
      </c>
      <c r="C28" s="170" t="s">
        <v>3517</v>
      </c>
      <c r="D28" s="170" t="s">
        <v>1088</v>
      </c>
      <c r="E28" s="170" t="s">
        <v>291</v>
      </c>
      <c r="F28" s="170" t="s">
        <v>49</v>
      </c>
      <c r="G28" s="170" t="s">
        <v>5881</v>
      </c>
      <c r="H28" s="169">
        <v>54.4</v>
      </c>
      <c r="I28" s="173" t="s">
        <v>5880</v>
      </c>
      <c r="J28" s="174">
        <v>0.0465277777777778</v>
      </c>
      <c r="K28" s="173" t="s">
        <v>5844</v>
      </c>
      <c r="L28" s="175"/>
      <c r="M28" s="175"/>
      <c r="N28" s="175"/>
      <c r="O28" s="175">
        <v>97.92</v>
      </c>
      <c r="P28" s="175"/>
    </row>
    <row r="29" spans="1:16">
      <c r="A29" s="169">
        <v>28</v>
      </c>
      <c r="B29" s="169" t="s">
        <v>4345</v>
      </c>
      <c r="C29" s="170" t="s">
        <v>4346</v>
      </c>
      <c r="D29" s="170" t="s">
        <v>1088</v>
      </c>
      <c r="E29" s="170" t="s">
        <v>291</v>
      </c>
      <c r="F29" s="170" t="s">
        <v>49</v>
      </c>
      <c r="G29" s="170" t="s">
        <v>5882</v>
      </c>
      <c r="H29" s="169">
        <v>56.5</v>
      </c>
      <c r="I29" s="173" t="s">
        <v>5883</v>
      </c>
      <c r="J29" s="174">
        <v>0.0388888888888889</v>
      </c>
      <c r="K29" s="173" t="s">
        <v>5844</v>
      </c>
      <c r="L29" s="175"/>
      <c r="M29" s="175"/>
      <c r="N29" s="175"/>
      <c r="O29" s="175">
        <v>101.7</v>
      </c>
      <c r="P29" s="175"/>
    </row>
    <row r="30" spans="1:16">
      <c r="A30" s="169">
        <v>29</v>
      </c>
      <c r="B30" s="169" t="s">
        <v>681</v>
      </c>
      <c r="C30" s="170" t="s">
        <v>682</v>
      </c>
      <c r="D30" s="170" t="s">
        <v>684</v>
      </c>
      <c r="E30" s="170" t="s">
        <v>291</v>
      </c>
      <c r="F30" s="170" t="s">
        <v>49</v>
      </c>
      <c r="G30" s="170" t="s">
        <v>5884</v>
      </c>
      <c r="H30" s="169">
        <v>61.2</v>
      </c>
      <c r="I30" s="173" t="s">
        <v>5872</v>
      </c>
      <c r="J30" s="174">
        <v>0.0451388888888889</v>
      </c>
      <c r="K30" s="173" t="s">
        <v>5844</v>
      </c>
      <c r="L30" s="175"/>
      <c r="M30" s="175"/>
      <c r="N30" s="175"/>
      <c r="O30" s="175">
        <v>110.16</v>
      </c>
      <c r="P30" s="175"/>
    </row>
    <row r="31" spans="1:16">
      <c r="A31" s="169">
        <v>30</v>
      </c>
      <c r="B31" s="169" t="s">
        <v>741</v>
      </c>
      <c r="C31" s="170" t="s">
        <v>743</v>
      </c>
      <c r="D31" s="170" t="s">
        <v>684</v>
      </c>
      <c r="E31" s="170" t="s">
        <v>291</v>
      </c>
      <c r="F31" s="170" t="s">
        <v>49</v>
      </c>
      <c r="G31" s="170" t="s">
        <v>5885</v>
      </c>
      <c r="H31" s="169">
        <v>65.2</v>
      </c>
      <c r="I31" s="173" t="s">
        <v>5872</v>
      </c>
      <c r="J31" s="174">
        <v>0.0444444444444444</v>
      </c>
      <c r="K31" s="173" t="s">
        <v>5844</v>
      </c>
      <c r="L31" s="175"/>
      <c r="M31" s="175"/>
      <c r="N31" s="175"/>
      <c r="O31" s="175">
        <v>117.36</v>
      </c>
      <c r="P31" s="175"/>
    </row>
    <row r="32" spans="1:16">
      <c r="A32" s="169">
        <v>31</v>
      </c>
      <c r="B32" s="169" t="s">
        <v>1008</v>
      </c>
      <c r="C32" s="170" t="s">
        <v>1009</v>
      </c>
      <c r="D32" s="170" t="s">
        <v>684</v>
      </c>
      <c r="E32" s="170" t="s">
        <v>291</v>
      </c>
      <c r="F32" s="170" t="s">
        <v>49</v>
      </c>
      <c r="G32" s="170" t="s">
        <v>5886</v>
      </c>
      <c r="H32" s="169">
        <v>61.7</v>
      </c>
      <c r="I32" s="173" t="s">
        <v>5872</v>
      </c>
      <c r="J32" s="174">
        <v>0.0590277777777778</v>
      </c>
      <c r="K32" s="173" t="s">
        <v>5844</v>
      </c>
      <c r="L32" s="175"/>
      <c r="M32" s="175"/>
      <c r="N32" s="175"/>
      <c r="O32" s="175">
        <v>111.06</v>
      </c>
      <c r="P32" s="175"/>
    </row>
    <row r="33" spans="1:16">
      <c r="A33" s="169">
        <v>32</v>
      </c>
      <c r="B33" s="169" t="s">
        <v>1631</v>
      </c>
      <c r="C33" s="170" t="s">
        <v>1632</v>
      </c>
      <c r="D33" s="170" t="s">
        <v>684</v>
      </c>
      <c r="E33" s="170" t="s">
        <v>291</v>
      </c>
      <c r="F33" s="170" t="s">
        <v>49</v>
      </c>
      <c r="G33" s="170" t="s">
        <v>5887</v>
      </c>
      <c r="H33" s="169">
        <v>57.4</v>
      </c>
      <c r="I33" s="173" t="s">
        <v>5880</v>
      </c>
      <c r="J33" s="174">
        <v>0.04375</v>
      </c>
      <c r="K33" s="173" t="s">
        <v>5844</v>
      </c>
      <c r="L33" s="175"/>
      <c r="M33" s="175"/>
      <c r="N33" s="175"/>
      <c r="O33" s="175">
        <v>103.32</v>
      </c>
      <c r="P33" s="175"/>
    </row>
    <row r="34" spans="1:16">
      <c r="A34" s="169">
        <v>33</v>
      </c>
      <c r="B34" s="169" t="s">
        <v>3686</v>
      </c>
      <c r="C34" s="170" t="s">
        <v>3687</v>
      </c>
      <c r="D34" s="170" t="s">
        <v>684</v>
      </c>
      <c r="E34" s="170" t="s">
        <v>291</v>
      </c>
      <c r="F34" s="170" t="s">
        <v>49</v>
      </c>
      <c r="G34" s="170" t="s">
        <v>5888</v>
      </c>
      <c r="H34" s="169">
        <v>59.5</v>
      </c>
      <c r="I34" s="173" t="s">
        <v>5872</v>
      </c>
      <c r="J34" s="174">
        <v>0.0416666666666667</v>
      </c>
      <c r="K34" s="173" t="s">
        <v>5844</v>
      </c>
      <c r="L34" s="175"/>
      <c r="M34" s="175"/>
      <c r="N34" s="175"/>
      <c r="O34" s="175">
        <v>107.1</v>
      </c>
      <c r="P34" s="175"/>
    </row>
    <row r="35" spans="1:16">
      <c r="A35" s="169">
        <v>34</v>
      </c>
      <c r="B35" s="169" t="s">
        <v>4028</v>
      </c>
      <c r="C35" s="170" t="s">
        <v>4029</v>
      </c>
      <c r="D35" s="170" t="s">
        <v>684</v>
      </c>
      <c r="E35" s="170" t="s">
        <v>291</v>
      </c>
      <c r="F35" s="170" t="s">
        <v>49</v>
      </c>
      <c r="G35" s="170" t="s">
        <v>5889</v>
      </c>
      <c r="H35" s="169">
        <v>59.9</v>
      </c>
      <c r="I35" s="173" t="s">
        <v>5872</v>
      </c>
      <c r="J35" s="174">
        <v>0.0423611111111111</v>
      </c>
      <c r="K35" s="173" t="s">
        <v>5844</v>
      </c>
      <c r="L35" s="175"/>
      <c r="M35" s="175"/>
      <c r="N35" s="175"/>
      <c r="O35" s="175">
        <v>107.82</v>
      </c>
      <c r="P35" s="175"/>
    </row>
    <row r="36" spans="1:16">
      <c r="A36" s="169">
        <v>35</v>
      </c>
      <c r="B36" s="169" t="s">
        <v>4960</v>
      </c>
      <c r="C36" s="170" t="s">
        <v>4961</v>
      </c>
      <c r="D36" s="170" t="s">
        <v>684</v>
      </c>
      <c r="E36" s="170" t="s">
        <v>291</v>
      </c>
      <c r="F36" s="170" t="s">
        <v>49</v>
      </c>
      <c r="G36" s="170" t="s">
        <v>5890</v>
      </c>
      <c r="H36" s="169">
        <v>60.6</v>
      </c>
      <c r="I36" s="173" t="s">
        <v>5872</v>
      </c>
      <c r="J36" s="174">
        <v>0.04375</v>
      </c>
      <c r="K36" s="173" t="s">
        <v>5844</v>
      </c>
      <c r="L36" s="175"/>
      <c r="M36" s="175"/>
      <c r="N36" s="175"/>
      <c r="O36" s="175">
        <v>109.08</v>
      </c>
      <c r="P36" s="175"/>
    </row>
    <row r="37" spans="1:16">
      <c r="A37" s="169">
        <v>36</v>
      </c>
      <c r="B37" s="169" t="s">
        <v>286</v>
      </c>
      <c r="C37" s="170" t="s">
        <v>288</v>
      </c>
      <c r="D37" s="170" t="s">
        <v>290</v>
      </c>
      <c r="E37" s="170" t="s">
        <v>291</v>
      </c>
      <c r="F37" s="170" t="s">
        <v>49</v>
      </c>
      <c r="G37" s="170" t="s">
        <v>5891</v>
      </c>
      <c r="H37" s="169">
        <v>60</v>
      </c>
      <c r="I37" s="173" t="s">
        <v>5872</v>
      </c>
      <c r="J37" s="174">
        <v>0.0444444444444444</v>
      </c>
      <c r="K37" s="173" t="s">
        <v>5844</v>
      </c>
      <c r="L37" s="175"/>
      <c r="M37" s="175"/>
      <c r="N37" s="175"/>
      <c r="O37" s="175">
        <v>108</v>
      </c>
      <c r="P37" s="175"/>
    </row>
    <row r="38" spans="1:16">
      <c r="A38" s="169">
        <v>37</v>
      </c>
      <c r="B38" s="169" t="s">
        <v>883</v>
      </c>
      <c r="C38" s="170" t="s">
        <v>885</v>
      </c>
      <c r="D38" s="170" t="s">
        <v>290</v>
      </c>
      <c r="E38" s="170" t="s">
        <v>291</v>
      </c>
      <c r="F38" s="170" t="s">
        <v>49</v>
      </c>
      <c r="G38" s="170" t="s">
        <v>5892</v>
      </c>
      <c r="H38" s="169">
        <v>59.2</v>
      </c>
      <c r="I38" s="173" t="s">
        <v>5872</v>
      </c>
      <c r="J38" s="174">
        <v>0.0416666666666667</v>
      </c>
      <c r="K38" s="173" t="s">
        <v>5844</v>
      </c>
      <c r="L38" s="175"/>
      <c r="M38" s="175"/>
      <c r="N38" s="175"/>
      <c r="O38" s="175">
        <v>106.56</v>
      </c>
      <c r="P38" s="175"/>
    </row>
    <row r="39" spans="1:16">
      <c r="A39" s="169">
        <v>38</v>
      </c>
      <c r="B39" s="169" t="s">
        <v>1493</v>
      </c>
      <c r="C39" s="170" t="s">
        <v>1495</v>
      </c>
      <c r="D39" s="170" t="s">
        <v>290</v>
      </c>
      <c r="E39" s="170" t="s">
        <v>291</v>
      </c>
      <c r="F39" s="170" t="s">
        <v>49</v>
      </c>
      <c r="G39" s="170" t="s">
        <v>5893</v>
      </c>
      <c r="H39" s="169">
        <v>60</v>
      </c>
      <c r="I39" s="173" t="s">
        <v>5872</v>
      </c>
      <c r="J39" s="174">
        <v>0.04375</v>
      </c>
      <c r="K39" s="173" t="s">
        <v>5844</v>
      </c>
      <c r="L39" s="175"/>
      <c r="M39" s="175"/>
      <c r="N39" s="175"/>
      <c r="O39" s="175">
        <v>108</v>
      </c>
      <c r="P39" s="175"/>
    </row>
    <row r="40" spans="1:16">
      <c r="A40" s="169">
        <v>39</v>
      </c>
      <c r="B40" s="169" t="s">
        <v>1554</v>
      </c>
      <c r="C40" s="170" t="s">
        <v>1555</v>
      </c>
      <c r="D40" s="170" t="s">
        <v>290</v>
      </c>
      <c r="E40" s="170" t="s">
        <v>291</v>
      </c>
      <c r="F40" s="170" t="s">
        <v>49</v>
      </c>
      <c r="G40" s="170" t="s">
        <v>5894</v>
      </c>
      <c r="H40" s="169">
        <v>61.8</v>
      </c>
      <c r="I40" s="173" t="s">
        <v>5872</v>
      </c>
      <c r="J40" s="174">
        <v>0.0423611111111111</v>
      </c>
      <c r="K40" s="173" t="s">
        <v>5844</v>
      </c>
      <c r="L40" s="175"/>
      <c r="M40" s="175"/>
      <c r="N40" s="175"/>
      <c r="O40" s="175">
        <v>111.24</v>
      </c>
      <c r="P40" s="175"/>
    </row>
    <row r="41" spans="1:16">
      <c r="A41" s="169">
        <v>40</v>
      </c>
      <c r="B41" s="169" t="s">
        <v>1915</v>
      </c>
      <c r="C41" s="170" t="s">
        <v>1916</v>
      </c>
      <c r="D41" s="170" t="s">
        <v>290</v>
      </c>
      <c r="E41" s="170" t="s">
        <v>291</v>
      </c>
      <c r="F41" s="170" t="s">
        <v>49</v>
      </c>
      <c r="G41" s="170" t="s">
        <v>5895</v>
      </c>
      <c r="H41" s="169">
        <v>62.3</v>
      </c>
      <c r="I41" s="173" t="s">
        <v>5872</v>
      </c>
      <c r="J41" s="174">
        <v>0.05</v>
      </c>
      <c r="K41" s="173" t="s">
        <v>5844</v>
      </c>
      <c r="L41" s="175"/>
      <c r="M41" s="175"/>
      <c r="N41" s="175"/>
      <c r="O41" s="175">
        <v>112.14</v>
      </c>
      <c r="P41" s="175"/>
    </row>
    <row r="42" spans="1:16">
      <c r="A42" s="169">
        <v>41</v>
      </c>
      <c r="B42" s="169" t="s">
        <v>2165</v>
      </c>
      <c r="C42" s="170" t="s">
        <v>2166</v>
      </c>
      <c r="D42" s="170" t="s">
        <v>290</v>
      </c>
      <c r="E42" s="170" t="s">
        <v>291</v>
      </c>
      <c r="F42" s="170" t="s">
        <v>49</v>
      </c>
      <c r="G42" s="170" t="s">
        <v>5896</v>
      </c>
      <c r="H42" s="169">
        <v>57.9</v>
      </c>
      <c r="I42" s="173" t="s">
        <v>5872</v>
      </c>
      <c r="J42" s="174">
        <v>0.04375</v>
      </c>
      <c r="K42" s="173" t="s">
        <v>5844</v>
      </c>
      <c r="L42" s="175"/>
      <c r="M42" s="175"/>
      <c r="N42" s="175"/>
      <c r="O42" s="175">
        <v>104.22</v>
      </c>
      <c r="P42" s="175"/>
    </row>
    <row r="43" spans="1:16">
      <c r="A43" s="169">
        <v>42</v>
      </c>
      <c r="B43" s="169" t="s">
        <v>2366</v>
      </c>
      <c r="C43" s="170" t="s">
        <v>2367</v>
      </c>
      <c r="D43" s="170" t="s">
        <v>290</v>
      </c>
      <c r="E43" s="170" t="s">
        <v>291</v>
      </c>
      <c r="F43" s="170" t="s">
        <v>49</v>
      </c>
      <c r="G43" s="170" t="s">
        <v>5897</v>
      </c>
      <c r="H43" s="169">
        <v>60.3</v>
      </c>
      <c r="I43" s="173" t="s">
        <v>5872</v>
      </c>
      <c r="J43" s="174">
        <v>0.0444444444444444</v>
      </c>
      <c r="K43" s="173" t="s">
        <v>5844</v>
      </c>
      <c r="L43" s="175"/>
      <c r="M43" s="175"/>
      <c r="N43" s="175"/>
      <c r="O43" s="175">
        <v>108.54</v>
      </c>
      <c r="P43" s="175"/>
    </row>
    <row r="44" spans="1:16">
      <c r="A44" s="169">
        <v>43</v>
      </c>
      <c r="B44" s="169" t="s">
        <v>2896</v>
      </c>
      <c r="C44" s="170" t="s">
        <v>2897</v>
      </c>
      <c r="D44" s="170" t="s">
        <v>290</v>
      </c>
      <c r="E44" s="170" t="s">
        <v>291</v>
      </c>
      <c r="F44" s="170" t="s">
        <v>49</v>
      </c>
      <c r="G44" s="170" t="s">
        <v>5898</v>
      </c>
      <c r="H44" s="169">
        <v>62.2</v>
      </c>
      <c r="I44" s="173" t="s">
        <v>5872</v>
      </c>
      <c r="J44" s="174">
        <v>0.0465277777777778</v>
      </c>
      <c r="K44" s="173" t="s">
        <v>5844</v>
      </c>
      <c r="L44" s="175"/>
      <c r="M44" s="175"/>
      <c r="N44" s="175"/>
      <c r="O44" s="175">
        <v>111.96</v>
      </c>
      <c r="P44" s="175"/>
    </row>
    <row r="45" spans="1:16">
      <c r="A45" s="169">
        <v>44</v>
      </c>
      <c r="B45" s="169" t="s">
        <v>3029</v>
      </c>
      <c r="C45" s="170" t="s">
        <v>3030</v>
      </c>
      <c r="D45" s="170" t="s">
        <v>290</v>
      </c>
      <c r="E45" s="170" t="s">
        <v>291</v>
      </c>
      <c r="F45" s="170" t="s">
        <v>49</v>
      </c>
      <c r="G45" s="170" t="s">
        <v>5899</v>
      </c>
      <c r="H45" s="169">
        <v>61.1</v>
      </c>
      <c r="I45" s="173" t="s">
        <v>5872</v>
      </c>
      <c r="J45" s="174">
        <v>0.0451388888888889</v>
      </c>
      <c r="K45" s="173" t="s">
        <v>5844</v>
      </c>
      <c r="L45" s="175"/>
      <c r="M45" s="175"/>
      <c r="N45" s="175"/>
      <c r="O45" s="175">
        <v>109.98</v>
      </c>
      <c r="P45" s="175"/>
    </row>
    <row r="46" spans="1:16">
      <c r="A46" s="169">
        <v>45</v>
      </c>
      <c r="B46" s="169" t="s">
        <v>3504</v>
      </c>
      <c r="C46" s="170" t="s">
        <v>3505</v>
      </c>
      <c r="D46" s="170" t="s">
        <v>290</v>
      </c>
      <c r="E46" s="170" t="s">
        <v>291</v>
      </c>
      <c r="F46" s="170" t="s">
        <v>49</v>
      </c>
      <c r="G46" s="170" t="s">
        <v>5900</v>
      </c>
      <c r="H46" s="169">
        <v>59.3</v>
      </c>
      <c r="I46" s="173" t="s">
        <v>5872</v>
      </c>
      <c r="J46" s="174">
        <v>0.04375</v>
      </c>
      <c r="K46" s="173" t="s">
        <v>5844</v>
      </c>
      <c r="L46" s="175"/>
      <c r="M46" s="175"/>
      <c r="N46" s="175"/>
      <c r="O46" s="175">
        <v>106.74</v>
      </c>
      <c r="P46" s="175"/>
    </row>
    <row r="47" spans="1:16">
      <c r="A47" s="169">
        <v>46</v>
      </c>
      <c r="B47" s="169" t="s">
        <v>3528</v>
      </c>
      <c r="C47" s="170" t="s">
        <v>3529</v>
      </c>
      <c r="D47" s="170" t="s">
        <v>290</v>
      </c>
      <c r="E47" s="170" t="s">
        <v>291</v>
      </c>
      <c r="F47" s="170" t="s">
        <v>49</v>
      </c>
      <c r="G47" s="170" t="s">
        <v>5901</v>
      </c>
      <c r="H47" s="169">
        <v>56.6</v>
      </c>
      <c r="I47" s="173" t="s">
        <v>5872</v>
      </c>
      <c r="J47" s="174">
        <v>0.0402777777777778</v>
      </c>
      <c r="K47" s="173" t="s">
        <v>5844</v>
      </c>
      <c r="L47" s="175"/>
      <c r="M47" s="175"/>
      <c r="N47" s="175"/>
      <c r="O47" s="175">
        <v>101.88</v>
      </c>
      <c r="P47" s="175"/>
    </row>
    <row r="48" spans="1:16">
      <c r="A48" s="169">
        <v>47</v>
      </c>
      <c r="B48" s="169" t="s">
        <v>5795</v>
      </c>
      <c r="C48" s="170" t="s">
        <v>5796</v>
      </c>
      <c r="D48" s="170" t="s">
        <v>290</v>
      </c>
      <c r="E48" s="170" t="s">
        <v>291</v>
      </c>
      <c r="F48" s="170" t="s">
        <v>49</v>
      </c>
      <c r="G48" s="170" t="s">
        <v>5902</v>
      </c>
      <c r="H48" s="169">
        <v>61.3</v>
      </c>
      <c r="I48" s="173" t="s">
        <v>5872</v>
      </c>
      <c r="J48" s="174">
        <v>0.0458333333333333</v>
      </c>
      <c r="K48" s="173" t="s">
        <v>5844</v>
      </c>
      <c r="L48" s="175"/>
      <c r="M48" s="175"/>
      <c r="N48" s="175"/>
      <c r="O48" s="175">
        <v>110.34</v>
      </c>
      <c r="P48" s="175"/>
    </row>
    <row r="49" spans="1:16">
      <c r="A49" s="169">
        <v>48</v>
      </c>
      <c r="B49" s="169" t="s">
        <v>3692</v>
      </c>
      <c r="C49" s="170" t="s">
        <v>3693</v>
      </c>
      <c r="D49" s="170" t="s">
        <v>290</v>
      </c>
      <c r="E49" s="170" t="s">
        <v>291</v>
      </c>
      <c r="F49" s="170" t="s">
        <v>49</v>
      </c>
      <c r="G49" s="170" t="s">
        <v>5903</v>
      </c>
      <c r="H49" s="169">
        <v>61.8</v>
      </c>
      <c r="I49" s="173" t="s">
        <v>5872</v>
      </c>
      <c r="J49" s="174">
        <v>0.0423611111111111</v>
      </c>
      <c r="K49" s="173" t="s">
        <v>5844</v>
      </c>
      <c r="L49" s="175"/>
      <c r="M49" s="175"/>
      <c r="N49" s="175"/>
      <c r="O49" s="175">
        <v>111.24</v>
      </c>
      <c r="P49" s="175"/>
    </row>
    <row r="50" spans="1:16">
      <c r="A50" s="169">
        <v>49</v>
      </c>
      <c r="B50" s="169" t="s">
        <v>3803</v>
      </c>
      <c r="C50" s="170" t="s">
        <v>3804</v>
      </c>
      <c r="D50" s="170" t="s">
        <v>290</v>
      </c>
      <c r="E50" s="170" t="s">
        <v>291</v>
      </c>
      <c r="F50" s="170" t="s">
        <v>49</v>
      </c>
      <c r="G50" s="170" t="s">
        <v>5904</v>
      </c>
      <c r="H50" s="169">
        <v>60.1</v>
      </c>
      <c r="I50" s="173" t="s">
        <v>5872</v>
      </c>
      <c r="J50" s="174">
        <v>0.04375</v>
      </c>
      <c r="K50" s="173" t="s">
        <v>5844</v>
      </c>
      <c r="L50" s="175"/>
      <c r="M50" s="175"/>
      <c r="N50" s="175"/>
      <c r="O50" s="175">
        <v>108.18</v>
      </c>
      <c r="P50" s="175"/>
    </row>
    <row r="51" spans="1:16">
      <c r="A51" s="169">
        <v>50</v>
      </c>
      <c r="B51" s="169" t="s">
        <v>5766</v>
      </c>
      <c r="C51" s="170" t="s">
        <v>5767</v>
      </c>
      <c r="D51" s="170" t="s">
        <v>290</v>
      </c>
      <c r="E51" s="170" t="s">
        <v>291</v>
      </c>
      <c r="F51" s="170" t="s">
        <v>49</v>
      </c>
      <c r="G51" s="170" t="s">
        <v>5905</v>
      </c>
      <c r="H51" s="169">
        <v>60.3</v>
      </c>
      <c r="I51" s="173" t="s">
        <v>5872</v>
      </c>
      <c r="J51" s="174">
        <v>0.04375</v>
      </c>
      <c r="K51" s="173" t="s">
        <v>5844</v>
      </c>
      <c r="L51" s="175"/>
      <c r="M51" s="175"/>
      <c r="N51" s="175"/>
      <c r="O51" s="175">
        <v>108.54</v>
      </c>
      <c r="P51" s="175"/>
    </row>
    <row r="52" spans="1:16">
      <c r="A52" s="169">
        <v>51</v>
      </c>
      <c r="B52" s="169" t="s">
        <v>4169</v>
      </c>
      <c r="C52" s="170" t="s">
        <v>4170</v>
      </c>
      <c r="D52" s="170" t="s">
        <v>290</v>
      </c>
      <c r="E52" s="170" t="s">
        <v>291</v>
      </c>
      <c r="F52" s="170" t="s">
        <v>49</v>
      </c>
      <c r="G52" s="170" t="s">
        <v>5906</v>
      </c>
      <c r="H52" s="169">
        <v>58.7</v>
      </c>
      <c r="I52" s="173" t="s">
        <v>5872</v>
      </c>
      <c r="J52" s="174">
        <v>0.0402777777777778</v>
      </c>
      <c r="K52" s="173" t="s">
        <v>5844</v>
      </c>
      <c r="L52" s="175"/>
      <c r="M52" s="175"/>
      <c r="N52" s="175"/>
      <c r="O52" s="175">
        <v>105.66</v>
      </c>
      <c r="P52" s="175"/>
    </row>
    <row r="53" spans="1:16">
      <c r="A53" s="169">
        <v>52</v>
      </c>
      <c r="B53" s="169" t="s">
        <v>4164</v>
      </c>
      <c r="C53" s="170" t="s">
        <v>4165</v>
      </c>
      <c r="D53" s="170" t="s">
        <v>290</v>
      </c>
      <c r="E53" s="170" t="s">
        <v>291</v>
      </c>
      <c r="F53" s="170" t="s">
        <v>49</v>
      </c>
      <c r="G53" s="170" t="s">
        <v>5907</v>
      </c>
      <c r="H53" s="169">
        <v>59.4</v>
      </c>
      <c r="I53" s="173" t="s">
        <v>5872</v>
      </c>
      <c r="J53" s="174">
        <v>0.0430555555555556</v>
      </c>
      <c r="K53" s="173" t="s">
        <v>5844</v>
      </c>
      <c r="L53" s="175"/>
      <c r="M53" s="175"/>
      <c r="N53" s="175"/>
      <c r="O53" s="175">
        <v>106.92</v>
      </c>
      <c r="P53" s="175"/>
    </row>
    <row r="54" spans="1:16">
      <c r="A54" s="169">
        <v>53</v>
      </c>
      <c r="B54" s="169" t="s">
        <v>4530</v>
      </c>
      <c r="C54" s="170" t="s">
        <v>4531</v>
      </c>
      <c r="D54" s="170" t="s">
        <v>290</v>
      </c>
      <c r="E54" s="170" t="s">
        <v>291</v>
      </c>
      <c r="F54" s="170" t="s">
        <v>49</v>
      </c>
      <c r="G54" s="170" t="s">
        <v>5908</v>
      </c>
      <c r="H54" s="169">
        <v>64.5</v>
      </c>
      <c r="I54" s="173" t="s">
        <v>5883</v>
      </c>
      <c r="J54" s="174">
        <v>0.0506944444444445</v>
      </c>
      <c r="K54" s="173" t="s">
        <v>5844</v>
      </c>
      <c r="L54" s="175"/>
      <c r="M54" s="175"/>
      <c r="N54" s="175"/>
      <c r="O54" s="175">
        <v>116.1</v>
      </c>
      <c r="P54" s="175"/>
    </row>
    <row r="55" spans="1:16">
      <c r="A55" s="169">
        <v>54</v>
      </c>
      <c r="B55" s="169" t="s">
        <v>4865</v>
      </c>
      <c r="C55" s="170" t="s">
        <v>4866</v>
      </c>
      <c r="D55" s="170" t="s">
        <v>290</v>
      </c>
      <c r="E55" s="170" t="s">
        <v>291</v>
      </c>
      <c r="F55" s="170" t="s">
        <v>49</v>
      </c>
      <c r="G55" s="170" t="s">
        <v>5909</v>
      </c>
      <c r="H55" s="169">
        <v>60.7</v>
      </c>
      <c r="I55" s="173" t="s">
        <v>5872</v>
      </c>
      <c r="J55" s="174">
        <v>0.0423611111111111</v>
      </c>
      <c r="K55" s="173" t="s">
        <v>5844</v>
      </c>
      <c r="L55" s="175"/>
      <c r="M55" s="175"/>
      <c r="N55" s="175"/>
      <c r="O55" s="175">
        <v>109.26</v>
      </c>
      <c r="P55" s="175"/>
    </row>
    <row r="56" spans="1:16">
      <c r="A56" s="169">
        <v>55</v>
      </c>
      <c r="B56" s="169" t="s">
        <v>5093</v>
      </c>
      <c r="C56" s="170" t="s">
        <v>5094</v>
      </c>
      <c r="D56" s="170" t="s">
        <v>290</v>
      </c>
      <c r="E56" s="170" t="s">
        <v>291</v>
      </c>
      <c r="F56" s="170" t="s">
        <v>49</v>
      </c>
      <c r="G56" s="170" t="s">
        <v>5910</v>
      </c>
      <c r="H56" s="169">
        <v>56.3</v>
      </c>
      <c r="I56" s="173" t="s">
        <v>5872</v>
      </c>
      <c r="J56" s="174">
        <v>0.0388888888888889</v>
      </c>
      <c r="K56" s="173" t="s">
        <v>5844</v>
      </c>
      <c r="L56" s="175"/>
      <c r="M56" s="175"/>
      <c r="N56" s="175"/>
      <c r="O56" s="175">
        <v>101.34</v>
      </c>
      <c r="P56" s="175"/>
    </row>
    <row r="57" spans="1:16">
      <c r="A57" s="169">
        <v>56</v>
      </c>
      <c r="B57" s="169" t="s">
        <v>5081</v>
      </c>
      <c r="C57" s="170" t="s">
        <v>5082</v>
      </c>
      <c r="D57" s="170" t="s">
        <v>5082</v>
      </c>
      <c r="E57" s="170" t="s">
        <v>1740</v>
      </c>
      <c r="F57" s="170" t="s">
        <v>49</v>
      </c>
      <c r="G57" s="170" t="s">
        <v>5911</v>
      </c>
      <c r="H57" s="169">
        <v>44.7</v>
      </c>
      <c r="I57" s="173" t="s">
        <v>5852</v>
      </c>
      <c r="J57" s="174">
        <v>0.0506944444444445</v>
      </c>
      <c r="K57" s="173" t="s">
        <v>5844</v>
      </c>
      <c r="L57" s="175"/>
      <c r="M57" s="175"/>
      <c r="N57" s="175"/>
      <c r="O57" s="175">
        <v>80.46</v>
      </c>
      <c r="P57" s="175"/>
    </row>
    <row r="58" spans="1:16">
      <c r="A58" s="169">
        <v>57</v>
      </c>
      <c r="B58" s="169" t="s">
        <v>2849</v>
      </c>
      <c r="C58" s="170" t="s">
        <v>2850</v>
      </c>
      <c r="D58" s="170" t="s">
        <v>2850</v>
      </c>
      <c r="E58" s="170" t="s">
        <v>1740</v>
      </c>
      <c r="F58" s="170" t="s">
        <v>49</v>
      </c>
      <c r="G58" s="170" t="s">
        <v>5912</v>
      </c>
      <c r="H58" s="169">
        <v>55.4</v>
      </c>
      <c r="I58" s="173" t="s">
        <v>5880</v>
      </c>
      <c r="J58" s="174">
        <v>0.0583333333333333</v>
      </c>
      <c r="K58" s="173" t="s">
        <v>5844</v>
      </c>
      <c r="L58" s="175"/>
      <c r="M58" s="175"/>
      <c r="N58" s="175"/>
      <c r="O58" s="175">
        <v>99.72</v>
      </c>
      <c r="P58" s="175"/>
    </row>
    <row r="59" spans="1:16">
      <c r="A59" s="169">
        <v>58</v>
      </c>
      <c r="B59" s="169" t="s">
        <v>2980</v>
      </c>
      <c r="C59" s="170" t="s">
        <v>2981</v>
      </c>
      <c r="D59" s="170" t="s">
        <v>5913</v>
      </c>
      <c r="E59" s="170" t="s">
        <v>1740</v>
      </c>
      <c r="F59" s="170" t="s">
        <v>49</v>
      </c>
      <c r="G59" s="170" t="s">
        <v>5914</v>
      </c>
      <c r="H59" s="169">
        <v>61.7</v>
      </c>
      <c r="I59" s="173" t="s">
        <v>5880</v>
      </c>
      <c r="J59" s="174">
        <v>0.0652777777777778</v>
      </c>
      <c r="K59" s="173" t="s">
        <v>5844</v>
      </c>
      <c r="L59" s="175"/>
      <c r="M59" s="175"/>
      <c r="N59" s="175"/>
      <c r="O59" s="175">
        <v>111.06</v>
      </c>
      <c r="P59" s="175"/>
    </row>
    <row r="60" spans="1:16">
      <c r="A60" s="169">
        <v>59</v>
      </c>
      <c r="B60" s="169" t="s">
        <v>2987</v>
      </c>
      <c r="C60" s="170" t="s">
        <v>2988</v>
      </c>
      <c r="D60" s="170" t="s">
        <v>5913</v>
      </c>
      <c r="E60" s="170" t="s">
        <v>1740</v>
      </c>
      <c r="F60" s="170" t="s">
        <v>49</v>
      </c>
      <c r="G60" s="170" t="s">
        <v>5915</v>
      </c>
      <c r="H60" s="169">
        <v>59.6</v>
      </c>
      <c r="I60" s="173" t="s">
        <v>5880</v>
      </c>
      <c r="J60" s="174">
        <v>0.0631944444444444</v>
      </c>
      <c r="K60" s="173" t="s">
        <v>5844</v>
      </c>
      <c r="L60" s="175"/>
      <c r="M60" s="175"/>
      <c r="N60" s="175"/>
      <c r="O60" s="175">
        <v>107.28</v>
      </c>
      <c r="P60" s="175"/>
    </row>
    <row r="61" spans="1:16">
      <c r="A61" s="169">
        <v>60</v>
      </c>
      <c r="B61" s="169" t="s">
        <v>3229</v>
      </c>
      <c r="C61" s="170" t="s">
        <v>3230</v>
      </c>
      <c r="D61" s="170" t="s">
        <v>5913</v>
      </c>
      <c r="E61" s="170" t="s">
        <v>1740</v>
      </c>
      <c r="F61" s="170" t="s">
        <v>49</v>
      </c>
      <c r="G61" s="170" t="s">
        <v>5916</v>
      </c>
      <c r="H61" s="169">
        <v>59.1</v>
      </c>
      <c r="I61" s="173" t="s">
        <v>5880</v>
      </c>
      <c r="J61" s="174">
        <v>0.0652777777777778</v>
      </c>
      <c r="K61" s="173" t="s">
        <v>5844</v>
      </c>
      <c r="L61" s="175"/>
      <c r="M61" s="175"/>
      <c r="N61" s="175"/>
      <c r="O61" s="175">
        <v>106.38</v>
      </c>
      <c r="P61" s="175"/>
    </row>
    <row r="62" spans="1:16">
      <c r="A62" s="169">
        <v>61</v>
      </c>
      <c r="B62" s="169" t="s">
        <v>4499</v>
      </c>
      <c r="C62" s="170" t="s">
        <v>4500</v>
      </c>
      <c r="D62" s="170" t="s">
        <v>5913</v>
      </c>
      <c r="E62" s="170" t="s">
        <v>1740</v>
      </c>
      <c r="F62" s="170" t="s">
        <v>49</v>
      </c>
      <c r="G62" s="170" t="s">
        <v>5917</v>
      </c>
      <c r="H62" s="169">
        <v>61.7</v>
      </c>
      <c r="I62" s="173" t="s">
        <v>5880</v>
      </c>
      <c r="J62" s="174">
        <v>0.0645833333333333</v>
      </c>
      <c r="K62" s="173" t="s">
        <v>5844</v>
      </c>
      <c r="L62" s="175"/>
      <c r="M62" s="175"/>
      <c r="N62" s="175"/>
      <c r="O62" s="175">
        <v>111.06</v>
      </c>
      <c r="P62" s="175"/>
    </row>
    <row r="63" spans="1:16">
      <c r="A63" s="169">
        <v>62</v>
      </c>
      <c r="B63" s="169" t="s">
        <v>4877</v>
      </c>
      <c r="C63" s="170" t="s">
        <v>4878</v>
      </c>
      <c r="D63" s="170" t="s">
        <v>5913</v>
      </c>
      <c r="E63" s="170" t="s">
        <v>1740</v>
      </c>
      <c r="F63" s="170" t="s">
        <v>49</v>
      </c>
      <c r="G63" s="170" t="s">
        <v>5918</v>
      </c>
      <c r="H63" s="169">
        <v>60.3</v>
      </c>
      <c r="I63" s="173" t="s">
        <v>5880</v>
      </c>
      <c r="J63" s="174">
        <v>0.0645833333333333</v>
      </c>
      <c r="K63" s="173" t="s">
        <v>5844</v>
      </c>
      <c r="L63" s="175"/>
      <c r="M63" s="175"/>
      <c r="N63" s="175"/>
      <c r="O63" s="175">
        <v>108.54</v>
      </c>
      <c r="P63" s="175"/>
    </row>
    <row r="64" spans="1:16">
      <c r="A64" s="169">
        <v>63</v>
      </c>
      <c r="B64" s="169" t="s">
        <v>5163</v>
      </c>
      <c r="C64" s="170" t="s">
        <v>5164</v>
      </c>
      <c r="D64" s="170" t="s">
        <v>1145</v>
      </c>
      <c r="E64" s="170" t="s">
        <v>1740</v>
      </c>
      <c r="F64" s="170" t="s">
        <v>49</v>
      </c>
      <c r="G64" s="170" t="s">
        <v>5919</v>
      </c>
      <c r="H64" s="169">
        <v>59.1</v>
      </c>
      <c r="I64" s="173" t="s">
        <v>5880</v>
      </c>
      <c r="J64" s="174">
        <v>0.04375</v>
      </c>
      <c r="K64" s="173" t="s">
        <v>5844</v>
      </c>
      <c r="L64" s="175"/>
      <c r="M64" s="175"/>
      <c r="N64" s="175"/>
      <c r="O64" s="175">
        <v>106.38</v>
      </c>
      <c r="P64" s="175"/>
    </row>
    <row r="65" spans="1:16">
      <c r="A65" s="169">
        <v>64</v>
      </c>
      <c r="B65" s="169" t="s">
        <v>5477</v>
      </c>
      <c r="C65" s="170" t="s">
        <v>5920</v>
      </c>
      <c r="D65" s="170" t="s">
        <v>1145</v>
      </c>
      <c r="E65" s="170" t="s">
        <v>1740</v>
      </c>
      <c r="F65" s="170" t="s">
        <v>49</v>
      </c>
      <c r="G65" s="170" t="s">
        <v>5921</v>
      </c>
      <c r="H65" s="169">
        <v>59</v>
      </c>
      <c r="I65" s="173" t="s">
        <v>5880</v>
      </c>
      <c r="J65" s="176">
        <v>0.0604166666666667</v>
      </c>
      <c r="K65" s="173" t="s">
        <v>5844</v>
      </c>
      <c r="L65" s="175"/>
      <c r="M65" s="175"/>
      <c r="N65" s="175"/>
      <c r="O65" s="175">
        <v>106.2</v>
      </c>
      <c r="P65" s="175"/>
    </row>
    <row r="66" spans="1:16">
      <c r="A66" s="169">
        <v>65</v>
      </c>
      <c r="B66" s="169" t="s">
        <v>3253</v>
      </c>
      <c r="C66" s="170" t="s">
        <v>3254</v>
      </c>
      <c r="D66" s="170" t="s">
        <v>3256</v>
      </c>
      <c r="E66" s="170" t="s">
        <v>1740</v>
      </c>
      <c r="F66" s="170" t="s">
        <v>49</v>
      </c>
      <c r="G66" s="170" t="s">
        <v>5922</v>
      </c>
      <c r="H66" s="169">
        <v>57</v>
      </c>
      <c r="I66" s="173" t="s">
        <v>5880</v>
      </c>
      <c r="J66" s="174">
        <v>0.0631944444444444</v>
      </c>
      <c r="K66" s="173" t="s">
        <v>5844</v>
      </c>
      <c r="L66" s="175"/>
      <c r="M66" s="175"/>
      <c r="N66" s="175"/>
      <c r="O66" s="175">
        <v>102.6</v>
      </c>
      <c r="P66" s="175"/>
    </row>
    <row r="67" spans="1:16">
      <c r="A67" s="169">
        <v>66</v>
      </c>
      <c r="B67" s="169" t="s">
        <v>1736</v>
      </c>
      <c r="C67" s="170" t="s">
        <v>1737</v>
      </c>
      <c r="D67" s="170" t="s">
        <v>1739</v>
      </c>
      <c r="E67" s="170" t="s">
        <v>1740</v>
      </c>
      <c r="F67" s="170" t="s">
        <v>49</v>
      </c>
      <c r="G67" s="170" t="s">
        <v>5923</v>
      </c>
      <c r="H67" s="169">
        <v>54.7</v>
      </c>
      <c r="I67" s="173" t="s">
        <v>5880</v>
      </c>
      <c r="J67" s="174">
        <v>0.0576388888888889</v>
      </c>
      <c r="K67" s="173" t="s">
        <v>5844</v>
      </c>
      <c r="L67" s="175"/>
      <c r="M67" s="175"/>
      <c r="N67" s="175"/>
      <c r="O67" s="175">
        <v>98.46</v>
      </c>
      <c r="P67" s="175"/>
    </row>
    <row r="68" spans="1:16">
      <c r="A68" s="169">
        <v>67</v>
      </c>
      <c r="B68" s="169" t="s">
        <v>2575</v>
      </c>
      <c r="C68" s="170" t="s">
        <v>2576</v>
      </c>
      <c r="D68" s="170" t="s">
        <v>1739</v>
      </c>
      <c r="E68" s="170" t="s">
        <v>1740</v>
      </c>
      <c r="F68" s="170" t="s">
        <v>49</v>
      </c>
      <c r="G68" s="170" t="s">
        <v>5924</v>
      </c>
      <c r="H68" s="169">
        <v>53.9</v>
      </c>
      <c r="I68" s="173" t="s">
        <v>5880</v>
      </c>
      <c r="J68" s="174">
        <v>0.0430555555555556</v>
      </c>
      <c r="K68" s="173" t="s">
        <v>5844</v>
      </c>
      <c r="L68" s="175"/>
      <c r="M68" s="175"/>
      <c r="N68" s="175"/>
      <c r="O68" s="175">
        <v>97.02</v>
      </c>
      <c r="P68" s="175"/>
    </row>
    <row r="69" spans="1:16">
      <c r="A69" s="169">
        <v>68</v>
      </c>
      <c r="B69" s="169" t="s">
        <v>3048</v>
      </c>
      <c r="C69" s="170" t="s">
        <v>3049</v>
      </c>
      <c r="D69" s="170" t="s">
        <v>1739</v>
      </c>
      <c r="E69" s="170" t="s">
        <v>1740</v>
      </c>
      <c r="F69" s="170" t="s">
        <v>49</v>
      </c>
      <c r="G69" s="170" t="s">
        <v>5925</v>
      </c>
      <c r="H69" s="169">
        <v>53.8</v>
      </c>
      <c r="I69" s="173" t="s">
        <v>5880</v>
      </c>
      <c r="J69" s="174">
        <v>0.0534722222222222</v>
      </c>
      <c r="K69" s="173" t="s">
        <v>5844</v>
      </c>
      <c r="L69" s="175"/>
      <c r="M69" s="175"/>
      <c r="N69" s="175"/>
      <c r="O69" s="175">
        <v>96.84</v>
      </c>
      <c r="P69" s="175"/>
    </row>
    <row r="70" spans="1:16">
      <c r="A70" s="169">
        <v>69</v>
      </c>
      <c r="B70" s="169" t="s">
        <v>4461</v>
      </c>
      <c r="C70" s="170" t="s">
        <v>4462</v>
      </c>
      <c r="D70" s="170" t="s">
        <v>4464</v>
      </c>
      <c r="E70" s="170" t="s">
        <v>1740</v>
      </c>
      <c r="F70" s="170" t="s">
        <v>49</v>
      </c>
      <c r="G70" s="170" t="s">
        <v>5926</v>
      </c>
      <c r="H70" s="169">
        <v>56.5</v>
      </c>
      <c r="I70" s="173" t="s">
        <v>5880</v>
      </c>
      <c r="J70" s="174">
        <v>0.0597222222222222</v>
      </c>
      <c r="K70" s="173" t="s">
        <v>5844</v>
      </c>
      <c r="L70" s="175"/>
      <c r="M70" s="175"/>
      <c r="N70" s="175"/>
      <c r="O70" s="175">
        <v>101.7</v>
      </c>
      <c r="P70" s="175"/>
    </row>
    <row r="71" spans="1:16">
      <c r="A71" s="169">
        <v>70</v>
      </c>
      <c r="B71" s="169" t="s">
        <v>2727</v>
      </c>
      <c r="C71" s="170" t="s">
        <v>2728</v>
      </c>
      <c r="D71" s="170" t="s">
        <v>2730</v>
      </c>
      <c r="E71" s="170" t="s">
        <v>597</v>
      </c>
      <c r="F71" s="170" t="s">
        <v>49</v>
      </c>
      <c r="G71" s="170" t="s">
        <v>5927</v>
      </c>
      <c r="H71" s="169">
        <v>38.4</v>
      </c>
      <c r="I71" s="173" t="s">
        <v>5852</v>
      </c>
      <c r="J71" s="174">
        <v>0.0409722222222222</v>
      </c>
      <c r="K71" s="173" t="s">
        <v>5844</v>
      </c>
      <c r="L71" s="175"/>
      <c r="M71" s="175"/>
      <c r="N71" s="175"/>
      <c r="O71" s="175">
        <v>69.12</v>
      </c>
      <c r="P71" s="175"/>
    </row>
    <row r="72" spans="1:16">
      <c r="A72" s="169">
        <v>71</v>
      </c>
      <c r="B72" s="169" t="s">
        <v>2779</v>
      </c>
      <c r="C72" s="170" t="s">
        <v>2730</v>
      </c>
      <c r="D72" s="170" t="s">
        <v>2730</v>
      </c>
      <c r="E72" s="170" t="s">
        <v>597</v>
      </c>
      <c r="F72" s="170" t="s">
        <v>49</v>
      </c>
      <c r="G72" s="170" t="s">
        <v>5928</v>
      </c>
      <c r="H72" s="169">
        <v>38.6</v>
      </c>
      <c r="I72" s="173" t="s">
        <v>5852</v>
      </c>
      <c r="J72" s="174">
        <v>0.0340277777777778</v>
      </c>
      <c r="K72" s="173" t="s">
        <v>5844</v>
      </c>
      <c r="L72" s="175"/>
      <c r="M72" s="175"/>
      <c r="N72" s="175"/>
      <c r="O72" s="175">
        <v>69.48</v>
      </c>
      <c r="P72" s="175"/>
    </row>
    <row r="73" spans="1:16">
      <c r="A73" s="169">
        <v>72</v>
      </c>
      <c r="B73" s="169" t="s">
        <v>870</v>
      </c>
      <c r="C73" s="170" t="s">
        <v>871</v>
      </c>
      <c r="D73" s="170" t="s">
        <v>873</v>
      </c>
      <c r="E73" s="170" t="s">
        <v>597</v>
      </c>
      <c r="F73" s="170" t="s">
        <v>49</v>
      </c>
      <c r="G73" s="170" t="s">
        <v>5929</v>
      </c>
      <c r="H73" s="169">
        <v>42.1</v>
      </c>
      <c r="I73" s="173" t="s">
        <v>5852</v>
      </c>
      <c r="J73" s="174">
        <v>0.0388888888888889</v>
      </c>
      <c r="K73" s="173" t="s">
        <v>5844</v>
      </c>
      <c r="L73" s="175"/>
      <c r="M73" s="175"/>
      <c r="N73" s="175"/>
      <c r="O73" s="175">
        <v>75.78</v>
      </c>
      <c r="P73" s="175"/>
    </row>
    <row r="74" spans="1:16">
      <c r="A74" s="169">
        <v>73</v>
      </c>
      <c r="B74" s="169" t="s">
        <v>2960</v>
      </c>
      <c r="C74" s="170" t="s">
        <v>2962</v>
      </c>
      <c r="D74" s="170" t="s">
        <v>873</v>
      </c>
      <c r="E74" s="170" t="s">
        <v>597</v>
      </c>
      <c r="F74" s="170" t="s">
        <v>49</v>
      </c>
      <c r="G74" s="170" t="s">
        <v>5930</v>
      </c>
      <c r="H74" s="169">
        <v>49</v>
      </c>
      <c r="I74" s="173" t="s">
        <v>5852</v>
      </c>
      <c r="J74" s="174">
        <v>0.0479166666666667</v>
      </c>
      <c r="K74" s="173" t="s">
        <v>5844</v>
      </c>
      <c r="L74" s="175"/>
      <c r="M74" s="175"/>
      <c r="N74" s="175"/>
      <c r="O74" s="175">
        <v>88.2</v>
      </c>
      <c r="P74" s="175"/>
    </row>
    <row r="75" spans="1:16">
      <c r="A75" s="169">
        <v>74</v>
      </c>
      <c r="B75" s="169" t="s">
        <v>596</v>
      </c>
      <c r="C75" s="170" t="s">
        <v>597</v>
      </c>
      <c r="D75" s="170" t="s">
        <v>597</v>
      </c>
      <c r="E75" s="170" t="s">
        <v>597</v>
      </c>
      <c r="F75" s="170" t="s">
        <v>49</v>
      </c>
      <c r="G75" s="170" t="s">
        <v>5931</v>
      </c>
      <c r="H75" s="169">
        <v>37.4</v>
      </c>
      <c r="I75" s="173" t="s">
        <v>5852</v>
      </c>
      <c r="J75" s="174">
        <v>0.0375</v>
      </c>
      <c r="K75" s="173" t="s">
        <v>5844</v>
      </c>
      <c r="L75" s="175"/>
      <c r="M75" s="175"/>
      <c r="N75" s="175"/>
      <c r="O75" s="175">
        <v>67.32</v>
      </c>
      <c r="P75" s="175"/>
    </row>
    <row r="76" spans="1:16">
      <c r="A76" s="169">
        <v>75</v>
      </c>
      <c r="B76" s="169" t="s">
        <v>2325</v>
      </c>
      <c r="C76" s="170" t="s">
        <v>2326</v>
      </c>
      <c r="D76" s="170" t="s">
        <v>597</v>
      </c>
      <c r="E76" s="170" t="s">
        <v>597</v>
      </c>
      <c r="F76" s="170" t="s">
        <v>49</v>
      </c>
      <c r="G76" s="170" t="s">
        <v>5932</v>
      </c>
      <c r="H76" s="169">
        <v>37.7</v>
      </c>
      <c r="I76" s="173" t="s">
        <v>5852</v>
      </c>
      <c r="J76" s="174">
        <v>0.0375</v>
      </c>
      <c r="K76" s="173" t="s">
        <v>5844</v>
      </c>
      <c r="L76" s="175"/>
      <c r="M76" s="175"/>
      <c r="N76" s="175"/>
      <c r="O76" s="175">
        <v>67.86</v>
      </c>
      <c r="P76" s="175"/>
    </row>
    <row r="77" spans="1:16">
      <c r="A77" s="169">
        <v>76</v>
      </c>
      <c r="B77" s="169" t="s">
        <v>3359</v>
      </c>
      <c r="C77" s="170" t="s">
        <v>3360</v>
      </c>
      <c r="D77" s="170" t="s">
        <v>3362</v>
      </c>
      <c r="E77" s="170" t="s">
        <v>597</v>
      </c>
      <c r="F77" s="170" t="s">
        <v>49</v>
      </c>
      <c r="G77" s="170" t="s">
        <v>5933</v>
      </c>
      <c r="H77" s="169">
        <v>42.8</v>
      </c>
      <c r="I77" s="173" t="s">
        <v>5852</v>
      </c>
      <c r="J77" s="174">
        <v>0.0423611111111111</v>
      </c>
      <c r="K77" s="173" t="s">
        <v>5844</v>
      </c>
      <c r="L77" s="175"/>
      <c r="M77" s="175"/>
      <c r="N77" s="175"/>
      <c r="O77" s="175">
        <v>77.04</v>
      </c>
      <c r="P77" s="175"/>
    </row>
    <row r="78" spans="1:16">
      <c r="A78" s="169">
        <v>77</v>
      </c>
      <c r="B78" s="169" t="s">
        <v>4313</v>
      </c>
      <c r="C78" s="170" t="s">
        <v>4314</v>
      </c>
      <c r="D78" s="170" t="s">
        <v>3362</v>
      </c>
      <c r="E78" s="170" t="s">
        <v>597</v>
      </c>
      <c r="F78" s="170" t="s">
        <v>49</v>
      </c>
      <c r="G78" s="170" t="s">
        <v>5934</v>
      </c>
      <c r="H78" s="169">
        <v>42.8</v>
      </c>
      <c r="I78" s="173" t="s">
        <v>5852</v>
      </c>
      <c r="J78" s="174">
        <v>0.0402777777777778</v>
      </c>
      <c r="K78" s="173" t="s">
        <v>5844</v>
      </c>
      <c r="L78" s="175"/>
      <c r="M78" s="175"/>
      <c r="N78" s="175"/>
      <c r="O78" s="175">
        <v>77.04</v>
      </c>
      <c r="P78" s="175"/>
    </row>
    <row r="79" spans="1:16">
      <c r="A79" s="169">
        <v>78</v>
      </c>
      <c r="B79" s="169" t="s">
        <v>4857</v>
      </c>
      <c r="C79" s="170" t="s">
        <v>4858</v>
      </c>
      <c r="D79" s="170" t="s">
        <v>4860</v>
      </c>
      <c r="E79" s="170" t="s">
        <v>4861</v>
      </c>
      <c r="F79" s="170" t="s">
        <v>49</v>
      </c>
      <c r="G79" s="170" t="s">
        <v>5935</v>
      </c>
      <c r="H79" s="169">
        <v>90.5</v>
      </c>
      <c r="I79" s="173" t="s">
        <v>5852</v>
      </c>
      <c r="J79" s="174">
        <v>0.110416666666667</v>
      </c>
      <c r="K79" s="173" t="s">
        <v>5844</v>
      </c>
      <c r="L79" s="175"/>
      <c r="M79" s="175"/>
      <c r="N79" s="175"/>
      <c r="O79" s="175">
        <v>162.9</v>
      </c>
      <c r="P79" s="175"/>
    </row>
    <row r="80" spans="1:16">
      <c r="A80" s="169">
        <v>79</v>
      </c>
      <c r="B80" s="169" t="s">
        <v>1908</v>
      </c>
      <c r="C80" s="170" t="s">
        <v>1909</v>
      </c>
      <c r="D80" s="170" t="s">
        <v>1911</v>
      </c>
      <c r="E80" s="170" t="s">
        <v>1730</v>
      </c>
      <c r="F80" s="170" t="s">
        <v>49</v>
      </c>
      <c r="G80" s="170" t="s">
        <v>5936</v>
      </c>
      <c r="H80" s="169">
        <v>51.6</v>
      </c>
      <c r="I80" s="173" t="s">
        <v>5852</v>
      </c>
      <c r="J80" s="174">
        <v>0.0527777777777778</v>
      </c>
      <c r="K80" s="173" t="s">
        <v>5844</v>
      </c>
      <c r="L80" s="175"/>
      <c r="M80" s="175"/>
      <c r="N80" s="175"/>
      <c r="O80" s="175">
        <v>92.88</v>
      </c>
      <c r="P80" s="175"/>
    </row>
    <row r="81" spans="1:16">
      <c r="A81" s="169">
        <v>80</v>
      </c>
      <c r="B81" s="169" t="s">
        <v>4741</v>
      </c>
      <c r="C81" s="170" t="s">
        <v>4742</v>
      </c>
      <c r="D81" s="170" t="s">
        <v>4742</v>
      </c>
      <c r="E81" s="170" t="s">
        <v>1730</v>
      </c>
      <c r="F81" s="170" t="s">
        <v>49</v>
      </c>
      <c r="G81" s="170" t="s">
        <v>5937</v>
      </c>
      <c r="H81" s="169">
        <v>50.3</v>
      </c>
      <c r="I81" s="173" t="s">
        <v>5852</v>
      </c>
      <c r="J81" s="174">
        <v>0.0541666666666667</v>
      </c>
      <c r="K81" s="173" t="s">
        <v>5844</v>
      </c>
      <c r="L81" s="175"/>
      <c r="M81" s="175"/>
      <c r="N81" s="175"/>
      <c r="O81" s="175">
        <v>90.54</v>
      </c>
      <c r="P81" s="175"/>
    </row>
    <row r="82" spans="1:16">
      <c r="A82" s="169">
        <v>81</v>
      </c>
      <c r="B82" s="169" t="s">
        <v>1729</v>
      </c>
      <c r="C82" s="170" t="s">
        <v>1730</v>
      </c>
      <c r="D82" s="170" t="s">
        <v>1732</v>
      </c>
      <c r="E82" s="170" t="s">
        <v>1730</v>
      </c>
      <c r="F82" s="170" t="s">
        <v>49</v>
      </c>
      <c r="G82" s="170" t="s">
        <v>5938</v>
      </c>
      <c r="H82" s="169">
        <v>44.4</v>
      </c>
      <c r="I82" s="173" t="s">
        <v>5852</v>
      </c>
      <c r="J82" s="174">
        <v>0.0458333333333333</v>
      </c>
      <c r="K82" s="173" t="s">
        <v>5844</v>
      </c>
      <c r="L82" s="175"/>
      <c r="M82" s="175"/>
      <c r="N82" s="175"/>
      <c r="O82" s="175">
        <v>79.92</v>
      </c>
      <c r="P82" s="175"/>
    </row>
    <row r="83" spans="1:16">
      <c r="A83" s="169">
        <v>82</v>
      </c>
      <c r="B83" s="169" t="s">
        <v>4157</v>
      </c>
      <c r="C83" s="170" t="s">
        <v>4158</v>
      </c>
      <c r="D83" s="170" t="s">
        <v>5939</v>
      </c>
      <c r="E83" s="170" t="s">
        <v>336</v>
      </c>
      <c r="F83" s="170" t="s">
        <v>49</v>
      </c>
      <c r="G83" s="170" t="s">
        <v>5940</v>
      </c>
      <c r="H83" s="169">
        <v>59.7</v>
      </c>
      <c r="I83" s="173" t="s">
        <v>5880</v>
      </c>
      <c r="J83" s="174">
        <v>0.0583333333333333</v>
      </c>
      <c r="K83" s="173" t="s">
        <v>5844</v>
      </c>
      <c r="L83" s="175"/>
      <c r="M83" s="175"/>
      <c r="N83" s="175"/>
      <c r="O83" s="175">
        <v>107.46</v>
      </c>
      <c r="P83" s="175"/>
    </row>
    <row r="84" spans="1:16">
      <c r="A84" s="169">
        <v>83</v>
      </c>
      <c r="B84" s="169" t="s">
        <v>4306</v>
      </c>
      <c r="C84" s="170" t="s">
        <v>4307</v>
      </c>
      <c r="D84" s="170" t="s">
        <v>4309</v>
      </c>
      <c r="E84" s="170" t="s">
        <v>336</v>
      </c>
      <c r="F84" s="170" t="s">
        <v>49</v>
      </c>
      <c r="G84" s="170" t="s">
        <v>5941</v>
      </c>
      <c r="H84" s="169">
        <v>56.4</v>
      </c>
      <c r="I84" s="173" t="s">
        <v>5880</v>
      </c>
      <c r="J84" s="174">
        <v>0.0534722222222222</v>
      </c>
      <c r="K84" s="173" t="s">
        <v>5844</v>
      </c>
      <c r="L84" s="175"/>
      <c r="M84" s="175"/>
      <c r="N84" s="175"/>
      <c r="O84" s="175">
        <v>101.52</v>
      </c>
      <c r="P84" s="175"/>
    </row>
    <row r="85" spans="1:16">
      <c r="A85" s="169">
        <v>84</v>
      </c>
      <c r="B85" s="169" t="s">
        <v>5380</v>
      </c>
      <c r="C85" s="170" t="s">
        <v>5381</v>
      </c>
      <c r="D85" s="170" t="s">
        <v>4309</v>
      </c>
      <c r="E85" s="170" t="s">
        <v>336</v>
      </c>
      <c r="F85" s="170" t="s">
        <v>49</v>
      </c>
      <c r="G85" s="170" t="s">
        <v>5942</v>
      </c>
      <c r="H85" s="169">
        <v>56.4</v>
      </c>
      <c r="I85" s="173" t="s">
        <v>5883</v>
      </c>
      <c r="J85" s="174">
        <v>0.0548611111111111</v>
      </c>
      <c r="K85" s="173" t="s">
        <v>5844</v>
      </c>
      <c r="L85" s="175"/>
      <c r="M85" s="175"/>
      <c r="N85" s="175"/>
      <c r="O85" s="175">
        <v>101.52</v>
      </c>
      <c r="P85" s="175"/>
    </row>
    <row r="86" spans="1:16">
      <c r="A86" s="169">
        <v>85</v>
      </c>
      <c r="B86" s="169" t="s">
        <v>2674</v>
      </c>
      <c r="C86" s="170" t="s">
        <v>2676</v>
      </c>
      <c r="D86" s="170" t="s">
        <v>5943</v>
      </c>
      <c r="E86" s="170" t="s">
        <v>336</v>
      </c>
      <c r="F86" s="170" t="s">
        <v>49</v>
      </c>
      <c r="G86" s="170" t="s">
        <v>5944</v>
      </c>
      <c r="H86" s="169">
        <v>55</v>
      </c>
      <c r="I86" s="173" t="s">
        <v>5880</v>
      </c>
      <c r="J86" s="174">
        <v>0.0513888888888889</v>
      </c>
      <c r="K86" s="173" t="s">
        <v>5844</v>
      </c>
      <c r="L86" s="175"/>
      <c r="M86" s="175"/>
      <c r="N86" s="175"/>
      <c r="O86" s="175">
        <v>99</v>
      </c>
      <c r="P86" s="175"/>
    </row>
    <row r="87" spans="1:16">
      <c r="A87" s="169">
        <v>86</v>
      </c>
      <c r="B87" s="169" t="s">
        <v>388</v>
      </c>
      <c r="C87" s="170" t="s">
        <v>389</v>
      </c>
      <c r="D87" s="170" t="s">
        <v>391</v>
      </c>
      <c r="E87" s="170" t="s">
        <v>336</v>
      </c>
      <c r="F87" s="170" t="s">
        <v>49</v>
      </c>
      <c r="G87" s="170" t="s">
        <v>5945</v>
      </c>
      <c r="H87" s="169">
        <v>56.9</v>
      </c>
      <c r="I87" s="173" t="s">
        <v>5880</v>
      </c>
      <c r="J87" s="174">
        <v>0.0527777777777778</v>
      </c>
      <c r="K87" s="173" t="s">
        <v>5844</v>
      </c>
      <c r="L87" s="175"/>
      <c r="M87" s="175"/>
      <c r="N87" s="175"/>
      <c r="O87" s="175">
        <v>102.42</v>
      </c>
      <c r="P87" s="175"/>
    </row>
    <row r="88" spans="1:16">
      <c r="A88" s="169">
        <v>87</v>
      </c>
      <c r="B88" s="169" t="s">
        <v>609</v>
      </c>
      <c r="C88" s="170" t="s">
        <v>610</v>
      </c>
      <c r="D88" s="170" t="s">
        <v>391</v>
      </c>
      <c r="E88" s="170" t="s">
        <v>336</v>
      </c>
      <c r="F88" s="170" t="s">
        <v>49</v>
      </c>
      <c r="G88" s="170" t="s">
        <v>5946</v>
      </c>
      <c r="H88" s="169">
        <v>55.3</v>
      </c>
      <c r="I88" s="173" t="s">
        <v>5880</v>
      </c>
      <c r="J88" s="174">
        <v>0.05</v>
      </c>
      <c r="K88" s="173" t="s">
        <v>5844</v>
      </c>
      <c r="L88" s="175"/>
      <c r="M88" s="175"/>
      <c r="N88" s="175"/>
      <c r="O88" s="175">
        <v>99.54</v>
      </c>
      <c r="P88" s="175"/>
    </row>
    <row r="89" spans="1:16">
      <c r="A89" s="169">
        <v>88</v>
      </c>
      <c r="B89" s="169" t="s">
        <v>805</v>
      </c>
      <c r="C89" s="170" t="s">
        <v>806</v>
      </c>
      <c r="D89" s="170" t="s">
        <v>391</v>
      </c>
      <c r="E89" s="170" t="s">
        <v>336</v>
      </c>
      <c r="F89" s="170" t="s">
        <v>49</v>
      </c>
      <c r="G89" s="170" t="s">
        <v>5947</v>
      </c>
      <c r="H89" s="169">
        <v>55.5</v>
      </c>
      <c r="I89" s="173" t="s">
        <v>5880</v>
      </c>
      <c r="J89" s="174">
        <v>0.0506944444444445</v>
      </c>
      <c r="K89" s="173" t="s">
        <v>5844</v>
      </c>
      <c r="L89" s="175"/>
      <c r="M89" s="175"/>
      <c r="N89" s="175"/>
      <c r="O89" s="175">
        <v>99.9</v>
      </c>
      <c r="P89" s="175"/>
    </row>
    <row r="90" spans="1:16">
      <c r="A90" s="169">
        <v>89</v>
      </c>
      <c r="B90" s="169" t="s">
        <v>1277</v>
      </c>
      <c r="C90" s="170" t="s">
        <v>1278</v>
      </c>
      <c r="D90" s="170" t="s">
        <v>391</v>
      </c>
      <c r="E90" s="170" t="s">
        <v>336</v>
      </c>
      <c r="F90" s="170" t="s">
        <v>49</v>
      </c>
      <c r="G90" s="170" t="s">
        <v>5948</v>
      </c>
      <c r="H90" s="169">
        <v>56.9</v>
      </c>
      <c r="I90" s="173" t="s">
        <v>5880</v>
      </c>
      <c r="J90" s="174">
        <v>0.0493055555555556</v>
      </c>
      <c r="K90" s="173" t="s">
        <v>5844</v>
      </c>
      <c r="L90" s="175"/>
      <c r="M90" s="175"/>
      <c r="N90" s="175"/>
      <c r="O90" s="175">
        <v>102.42</v>
      </c>
      <c r="P90" s="175"/>
    </row>
    <row r="91" spans="1:16">
      <c r="A91" s="169">
        <v>90</v>
      </c>
      <c r="B91" s="169" t="s">
        <v>2107</v>
      </c>
      <c r="C91" s="170" t="s">
        <v>2108</v>
      </c>
      <c r="D91" s="170" t="s">
        <v>391</v>
      </c>
      <c r="E91" s="170" t="s">
        <v>336</v>
      </c>
      <c r="F91" s="170" t="s">
        <v>49</v>
      </c>
      <c r="G91" s="170" t="s">
        <v>5949</v>
      </c>
      <c r="H91" s="169">
        <v>56</v>
      </c>
      <c r="I91" s="173" t="s">
        <v>5880</v>
      </c>
      <c r="J91" s="174">
        <v>0.0506944444444445</v>
      </c>
      <c r="K91" s="173" t="s">
        <v>5844</v>
      </c>
      <c r="L91" s="175"/>
      <c r="M91" s="175"/>
      <c r="N91" s="175"/>
      <c r="O91" s="175">
        <v>100.8</v>
      </c>
      <c r="P91" s="175"/>
    </row>
    <row r="92" spans="1:16">
      <c r="A92" s="169">
        <v>91</v>
      </c>
      <c r="B92" s="169" t="s">
        <v>332</v>
      </c>
      <c r="C92" s="170" t="s">
        <v>333</v>
      </c>
      <c r="D92" s="170" t="s">
        <v>335</v>
      </c>
      <c r="E92" s="170" t="s">
        <v>336</v>
      </c>
      <c r="F92" s="170" t="s">
        <v>49</v>
      </c>
      <c r="G92" s="170" t="s">
        <v>5950</v>
      </c>
      <c r="H92" s="169">
        <v>54.5</v>
      </c>
      <c r="I92" s="173" t="s">
        <v>5880</v>
      </c>
      <c r="J92" s="174">
        <v>0.0423611111111111</v>
      </c>
      <c r="K92" s="173" t="s">
        <v>5844</v>
      </c>
      <c r="L92" s="175"/>
      <c r="M92" s="175"/>
      <c r="N92" s="175"/>
      <c r="O92" s="175">
        <v>98.1</v>
      </c>
      <c r="P92" s="175"/>
    </row>
    <row r="93" spans="1:16">
      <c r="A93" s="169">
        <v>92</v>
      </c>
      <c r="B93" s="169" t="s">
        <v>964</v>
      </c>
      <c r="C93" s="170" t="s">
        <v>965</v>
      </c>
      <c r="D93" s="170" t="s">
        <v>335</v>
      </c>
      <c r="E93" s="170" t="s">
        <v>336</v>
      </c>
      <c r="F93" s="170" t="s">
        <v>49</v>
      </c>
      <c r="G93" s="170" t="s">
        <v>5951</v>
      </c>
      <c r="H93" s="169">
        <v>53.7</v>
      </c>
      <c r="I93" s="173" t="s">
        <v>5880</v>
      </c>
      <c r="J93" s="174">
        <v>0.0465277777777778</v>
      </c>
      <c r="K93" s="173" t="s">
        <v>5844</v>
      </c>
      <c r="L93" s="175"/>
      <c r="M93" s="175"/>
      <c r="N93" s="175"/>
      <c r="O93" s="175">
        <v>96.66</v>
      </c>
      <c r="P93" s="175"/>
    </row>
    <row r="94" spans="1:16">
      <c r="A94" s="169">
        <v>93</v>
      </c>
      <c r="B94" s="169" t="s">
        <v>1092</v>
      </c>
      <c r="C94" s="170" t="s">
        <v>335</v>
      </c>
      <c r="D94" s="170" t="s">
        <v>335</v>
      </c>
      <c r="E94" s="170" t="s">
        <v>336</v>
      </c>
      <c r="F94" s="170" t="s">
        <v>49</v>
      </c>
      <c r="G94" s="170" t="s">
        <v>5952</v>
      </c>
      <c r="H94" s="169">
        <v>54.9</v>
      </c>
      <c r="I94" s="173" t="s">
        <v>5880</v>
      </c>
      <c r="J94" s="174">
        <v>0.0423611111111111</v>
      </c>
      <c r="K94" s="173" t="s">
        <v>5844</v>
      </c>
      <c r="L94" s="175"/>
      <c r="M94" s="175"/>
      <c r="N94" s="175"/>
      <c r="O94" s="175">
        <v>98.82</v>
      </c>
      <c r="P94" s="175"/>
    </row>
    <row r="95" spans="1:16">
      <c r="A95" s="169">
        <v>94</v>
      </c>
      <c r="B95" s="169" t="s">
        <v>2589</v>
      </c>
      <c r="C95" s="170" t="s">
        <v>2590</v>
      </c>
      <c r="D95" s="170" t="s">
        <v>335</v>
      </c>
      <c r="E95" s="170" t="s">
        <v>336</v>
      </c>
      <c r="F95" s="170" t="s">
        <v>49</v>
      </c>
      <c r="G95" s="170" t="s">
        <v>5953</v>
      </c>
      <c r="H95" s="169">
        <v>55.2</v>
      </c>
      <c r="I95" s="173" t="s">
        <v>5880</v>
      </c>
      <c r="J95" s="174">
        <v>0.0493055555555556</v>
      </c>
      <c r="K95" s="173" t="s">
        <v>5844</v>
      </c>
      <c r="L95" s="175"/>
      <c r="M95" s="175"/>
      <c r="N95" s="175"/>
      <c r="O95" s="175">
        <v>99.36</v>
      </c>
      <c r="P95" s="175"/>
    </row>
    <row r="96" spans="1:16">
      <c r="A96" s="169">
        <v>95</v>
      </c>
      <c r="B96" s="169" t="s">
        <v>4357</v>
      </c>
      <c r="C96" s="170" t="s">
        <v>4358</v>
      </c>
      <c r="D96" s="170" t="s">
        <v>335</v>
      </c>
      <c r="E96" s="170" t="s">
        <v>336</v>
      </c>
      <c r="F96" s="170" t="s">
        <v>49</v>
      </c>
      <c r="G96" s="170" t="s">
        <v>5954</v>
      </c>
      <c r="H96" s="169">
        <v>54.7</v>
      </c>
      <c r="I96" s="173" t="s">
        <v>5880</v>
      </c>
      <c r="J96" s="174">
        <v>0.0506944444444445</v>
      </c>
      <c r="K96" s="173" t="s">
        <v>5844</v>
      </c>
      <c r="L96" s="175"/>
      <c r="M96" s="175"/>
      <c r="N96" s="175"/>
      <c r="O96" s="175">
        <v>98.46</v>
      </c>
      <c r="P96" s="175"/>
    </row>
    <row r="97" spans="1:16">
      <c r="A97" s="169">
        <v>96</v>
      </c>
      <c r="B97" s="169" t="s">
        <v>1579</v>
      </c>
      <c r="C97" s="170" t="s">
        <v>1580</v>
      </c>
      <c r="D97" s="170" t="s">
        <v>1582</v>
      </c>
      <c r="E97" s="170" t="s">
        <v>553</v>
      </c>
      <c r="F97" s="170" t="s">
        <v>49</v>
      </c>
      <c r="G97" s="170" t="s">
        <v>5955</v>
      </c>
      <c r="H97" s="169">
        <v>62.1</v>
      </c>
      <c r="I97" s="173" t="s">
        <v>5872</v>
      </c>
      <c r="J97" s="174">
        <v>0.0479166666666667</v>
      </c>
      <c r="K97" s="173" t="s">
        <v>5844</v>
      </c>
      <c r="L97" s="175"/>
      <c r="M97" s="175"/>
      <c r="N97" s="175"/>
      <c r="O97" s="175">
        <v>111.78</v>
      </c>
      <c r="P97" s="175"/>
    </row>
    <row r="98" spans="1:16">
      <c r="A98" s="169">
        <v>97</v>
      </c>
      <c r="B98" s="169" t="s">
        <v>1650</v>
      </c>
      <c r="C98" s="170" t="s">
        <v>1651</v>
      </c>
      <c r="D98" s="170" t="s">
        <v>1582</v>
      </c>
      <c r="E98" s="170" t="s">
        <v>553</v>
      </c>
      <c r="F98" s="170" t="s">
        <v>49</v>
      </c>
      <c r="G98" s="170" t="s">
        <v>5956</v>
      </c>
      <c r="H98" s="169">
        <v>64.8</v>
      </c>
      <c r="I98" s="173" t="s">
        <v>5872</v>
      </c>
      <c r="J98" s="174">
        <v>0.0576388888888889</v>
      </c>
      <c r="K98" s="173" t="s">
        <v>5844</v>
      </c>
      <c r="L98" s="175"/>
      <c r="M98" s="175"/>
      <c r="N98" s="175"/>
      <c r="O98" s="175">
        <v>116.64</v>
      </c>
      <c r="P98" s="175"/>
    </row>
    <row r="99" spans="1:16">
      <c r="A99" s="169">
        <v>98</v>
      </c>
      <c r="B99" s="169" t="s">
        <v>2426</v>
      </c>
      <c r="C99" s="170" t="s">
        <v>2427</v>
      </c>
      <c r="D99" s="170" t="s">
        <v>1582</v>
      </c>
      <c r="E99" s="170" t="s">
        <v>553</v>
      </c>
      <c r="F99" s="170" t="s">
        <v>49</v>
      </c>
      <c r="G99" s="170" t="s">
        <v>5957</v>
      </c>
      <c r="H99" s="169">
        <v>62.2</v>
      </c>
      <c r="I99" s="173" t="s">
        <v>5883</v>
      </c>
      <c r="J99" s="174">
        <v>0.0652777777777778</v>
      </c>
      <c r="K99" s="173" t="s">
        <v>5844</v>
      </c>
      <c r="L99" s="175"/>
      <c r="M99" s="175"/>
      <c r="N99" s="175"/>
      <c r="O99" s="175">
        <v>111.96</v>
      </c>
      <c r="P99" s="175"/>
    </row>
    <row r="100" spans="1:16">
      <c r="A100" s="169">
        <v>99</v>
      </c>
      <c r="B100" s="169" t="s">
        <v>4813</v>
      </c>
      <c r="C100" s="170" t="s">
        <v>4814</v>
      </c>
      <c r="D100" s="170" t="s">
        <v>1582</v>
      </c>
      <c r="E100" s="170" t="s">
        <v>553</v>
      </c>
      <c r="F100" s="170" t="s">
        <v>49</v>
      </c>
      <c r="G100" s="170" t="s">
        <v>5958</v>
      </c>
      <c r="H100" s="169">
        <v>63.6</v>
      </c>
      <c r="I100" s="173" t="s">
        <v>5872</v>
      </c>
      <c r="J100" s="174">
        <v>0.0569444444444444</v>
      </c>
      <c r="K100" s="173" t="s">
        <v>5844</v>
      </c>
      <c r="L100" s="175"/>
      <c r="M100" s="175"/>
      <c r="N100" s="175"/>
      <c r="O100" s="175">
        <v>114.48</v>
      </c>
      <c r="P100" s="175"/>
    </row>
    <row r="101" spans="1:16">
      <c r="A101" s="169">
        <v>100</v>
      </c>
      <c r="B101" s="169" t="s">
        <v>5331</v>
      </c>
      <c r="C101" s="170" t="s">
        <v>5959</v>
      </c>
      <c r="D101" s="170" t="s">
        <v>1582</v>
      </c>
      <c r="E101" s="170" t="s">
        <v>553</v>
      </c>
      <c r="F101" s="170" t="s">
        <v>49</v>
      </c>
      <c r="G101" s="170" t="s">
        <v>5960</v>
      </c>
      <c r="H101" s="169">
        <v>62</v>
      </c>
      <c r="I101" s="173" t="s">
        <v>5883</v>
      </c>
      <c r="J101" s="174">
        <v>0.0659722222222222</v>
      </c>
      <c r="K101" s="173" t="s">
        <v>5844</v>
      </c>
      <c r="L101" s="175"/>
      <c r="M101" s="175"/>
      <c r="N101" s="175"/>
      <c r="O101" s="175">
        <v>111.6</v>
      </c>
      <c r="P101" s="175"/>
    </row>
    <row r="102" spans="1:16">
      <c r="A102" s="169">
        <v>101</v>
      </c>
      <c r="B102" s="169" t="s">
        <v>2581</v>
      </c>
      <c r="C102" s="170" t="s">
        <v>2583</v>
      </c>
      <c r="D102" s="170" t="s">
        <v>2585</v>
      </c>
      <c r="E102" s="170" t="s">
        <v>553</v>
      </c>
      <c r="F102" s="170" t="s">
        <v>49</v>
      </c>
      <c r="G102" s="170" t="s">
        <v>5961</v>
      </c>
      <c r="H102" s="169">
        <v>60</v>
      </c>
      <c r="I102" s="173" t="s">
        <v>5872</v>
      </c>
      <c r="J102" s="174">
        <v>0.0451388888888889</v>
      </c>
      <c r="K102" s="173" t="s">
        <v>5844</v>
      </c>
      <c r="L102" s="175"/>
      <c r="M102" s="175"/>
      <c r="N102" s="175"/>
      <c r="O102" s="175">
        <v>108</v>
      </c>
      <c r="P102" s="175"/>
    </row>
    <row r="103" spans="1:16">
      <c r="A103" s="169">
        <v>102</v>
      </c>
      <c r="B103" s="169" t="s">
        <v>4511</v>
      </c>
      <c r="C103" s="170" t="s">
        <v>4512</v>
      </c>
      <c r="D103" s="170" t="s">
        <v>2585</v>
      </c>
      <c r="E103" s="170" t="s">
        <v>553</v>
      </c>
      <c r="F103" s="170" t="s">
        <v>49</v>
      </c>
      <c r="G103" s="170" t="s">
        <v>5962</v>
      </c>
      <c r="H103" s="169">
        <v>60.9</v>
      </c>
      <c r="I103" s="173" t="s">
        <v>5872</v>
      </c>
      <c r="J103" s="174">
        <v>0.0458333333333333</v>
      </c>
      <c r="K103" s="173" t="s">
        <v>5844</v>
      </c>
      <c r="L103" s="175"/>
      <c r="M103" s="175"/>
      <c r="N103" s="175"/>
      <c r="O103" s="175">
        <v>109.62</v>
      </c>
      <c r="P103" s="175"/>
    </row>
    <row r="104" spans="1:16">
      <c r="A104" s="169">
        <v>103</v>
      </c>
      <c r="B104" s="169" t="s">
        <v>1703</v>
      </c>
      <c r="C104" s="170" t="s">
        <v>1704</v>
      </c>
      <c r="D104" s="170" t="s">
        <v>1706</v>
      </c>
      <c r="E104" s="170" t="s">
        <v>553</v>
      </c>
      <c r="F104" s="170" t="s">
        <v>49</v>
      </c>
      <c r="G104" s="170" t="s">
        <v>5963</v>
      </c>
      <c r="H104" s="169">
        <v>59.8</v>
      </c>
      <c r="I104" s="173" t="s">
        <v>5883</v>
      </c>
      <c r="J104" s="174">
        <v>0.0493055555555556</v>
      </c>
      <c r="K104" s="173" t="s">
        <v>5844</v>
      </c>
      <c r="L104" s="175"/>
      <c r="M104" s="175"/>
      <c r="N104" s="175"/>
      <c r="O104" s="175">
        <v>107.64</v>
      </c>
      <c r="P104" s="175"/>
    </row>
    <row r="105" spans="1:16">
      <c r="A105" s="169">
        <v>104</v>
      </c>
      <c r="B105" s="169" t="s">
        <v>2705</v>
      </c>
      <c r="C105" s="170" t="s">
        <v>2706</v>
      </c>
      <c r="D105" s="170" t="s">
        <v>1706</v>
      </c>
      <c r="E105" s="170" t="s">
        <v>553</v>
      </c>
      <c r="F105" s="170" t="s">
        <v>49</v>
      </c>
      <c r="G105" s="170" t="s">
        <v>5964</v>
      </c>
      <c r="H105" s="169">
        <v>60.8</v>
      </c>
      <c r="I105" s="173" t="s">
        <v>5883</v>
      </c>
      <c r="J105" s="174">
        <v>0.0472222222222222</v>
      </c>
      <c r="K105" s="173" t="s">
        <v>5844</v>
      </c>
      <c r="L105" s="175"/>
      <c r="M105" s="175"/>
      <c r="N105" s="175"/>
      <c r="O105" s="175">
        <v>109.44</v>
      </c>
      <c r="P105" s="175"/>
    </row>
    <row r="106" spans="1:16">
      <c r="A106" s="169">
        <v>105</v>
      </c>
      <c r="B106" s="169" t="s">
        <v>3304</v>
      </c>
      <c r="C106" s="170" t="s">
        <v>3305</v>
      </c>
      <c r="D106" s="170" t="s">
        <v>1706</v>
      </c>
      <c r="E106" s="170" t="s">
        <v>553</v>
      </c>
      <c r="F106" s="170" t="s">
        <v>49</v>
      </c>
      <c r="G106" s="170" t="s">
        <v>5965</v>
      </c>
      <c r="H106" s="169">
        <v>59.6</v>
      </c>
      <c r="I106" s="173" t="s">
        <v>5883</v>
      </c>
      <c r="J106" s="174">
        <v>0.0423611111111111</v>
      </c>
      <c r="K106" s="173" t="s">
        <v>5844</v>
      </c>
      <c r="L106" s="175"/>
      <c r="M106" s="175"/>
      <c r="N106" s="175"/>
      <c r="O106" s="175">
        <v>107.28</v>
      </c>
      <c r="P106" s="175"/>
    </row>
    <row r="107" spans="1:16">
      <c r="A107" s="169">
        <v>106</v>
      </c>
      <c r="B107" s="169" t="s">
        <v>4890</v>
      </c>
      <c r="C107" s="170" t="s">
        <v>4891</v>
      </c>
      <c r="D107" s="170" t="s">
        <v>1706</v>
      </c>
      <c r="E107" s="170" t="s">
        <v>553</v>
      </c>
      <c r="F107" s="170" t="s">
        <v>49</v>
      </c>
      <c r="G107" s="170" t="s">
        <v>5966</v>
      </c>
      <c r="H107" s="169">
        <v>59.3</v>
      </c>
      <c r="I107" s="173" t="s">
        <v>5883</v>
      </c>
      <c r="J107" s="174">
        <v>0.0472222222222222</v>
      </c>
      <c r="K107" s="173" t="s">
        <v>5844</v>
      </c>
      <c r="L107" s="175"/>
      <c r="M107" s="175"/>
      <c r="N107" s="175"/>
      <c r="O107" s="175">
        <v>106.74</v>
      </c>
      <c r="P107" s="175"/>
    </row>
    <row r="108" spans="1:16">
      <c r="A108" s="169">
        <v>107</v>
      </c>
      <c r="B108" s="169" t="s">
        <v>3413</v>
      </c>
      <c r="C108" s="170" t="s">
        <v>3414</v>
      </c>
      <c r="D108" s="170" t="s">
        <v>3416</v>
      </c>
      <c r="E108" s="170" t="s">
        <v>553</v>
      </c>
      <c r="F108" s="170" t="s">
        <v>49</v>
      </c>
      <c r="G108" s="170" t="s">
        <v>5967</v>
      </c>
      <c r="H108" s="169">
        <v>67.7</v>
      </c>
      <c r="I108" s="173" t="s">
        <v>5872</v>
      </c>
      <c r="J108" s="174">
        <v>0.0569444444444444</v>
      </c>
      <c r="K108" s="173" t="s">
        <v>5844</v>
      </c>
      <c r="L108" s="175"/>
      <c r="M108" s="175"/>
      <c r="N108" s="175"/>
      <c r="O108" s="175">
        <v>121.86</v>
      </c>
      <c r="P108" s="175"/>
    </row>
    <row r="109" spans="1:16">
      <c r="A109" s="169">
        <v>108</v>
      </c>
      <c r="B109" s="169" t="s">
        <v>4554</v>
      </c>
      <c r="C109" s="170" t="s">
        <v>4555</v>
      </c>
      <c r="D109" s="170" t="s">
        <v>3416</v>
      </c>
      <c r="E109" s="170" t="s">
        <v>553</v>
      </c>
      <c r="F109" s="170" t="s">
        <v>49</v>
      </c>
      <c r="G109" s="170" t="s">
        <v>5968</v>
      </c>
      <c r="H109" s="169">
        <v>66.3</v>
      </c>
      <c r="I109" s="173" t="s">
        <v>5872</v>
      </c>
      <c r="J109" s="174">
        <v>0.0534722222222222</v>
      </c>
      <c r="K109" s="173" t="s">
        <v>5844</v>
      </c>
      <c r="L109" s="175"/>
      <c r="M109" s="175"/>
      <c r="N109" s="175"/>
      <c r="O109" s="175">
        <v>119.34</v>
      </c>
      <c r="P109" s="175"/>
    </row>
    <row r="110" spans="1:16">
      <c r="A110" s="169">
        <v>109</v>
      </c>
      <c r="B110" s="169" t="s">
        <v>791</v>
      </c>
      <c r="C110" s="170" t="s">
        <v>792</v>
      </c>
      <c r="D110" s="170" t="s">
        <v>794</v>
      </c>
      <c r="E110" s="170" t="s">
        <v>553</v>
      </c>
      <c r="F110" s="170" t="s">
        <v>49</v>
      </c>
      <c r="G110" s="170" t="s">
        <v>5969</v>
      </c>
      <c r="H110" s="169">
        <v>60.8</v>
      </c>
      <c r="I110" s="173" t="s">
        <v>5872</v>
      </c>
      <c r="J110" s="174">
        <v>0.0458333333333333</v>
      </c>
      <c r="K110" s="173" t="s">
        <v>5844</v>
      </c>
      <c r="L110" s="175"/>
      <c r="M110" s="175"/>
      <c r="N110" s="175"/>
      <c r="O110" s="175">
        <v>109.44</v>
      </c>
      <c r="P110" s="175"/>
    </row>
    <row r="111" spans="1:16">
      <c r="A111" s="169">
        <v>110</v>
      </c>
      <c r="B111" s="169" t="s">
        <v>4094</v>
      </c>
      <c r="C111" s="170" t="s">
        <v>4095</v>
      </c>
      <c r="D111" s="170" t="s">
        <v>794</v>
      </c>
      <c r="E111" s="170" t="s">
        <v>553</v>
      </c>
      <c r="F111" s="170" t="s">
        <v>49</v>
      </c>
      <c r="G111" s="170" t="s">
        <v>5970</v>
      </c>
      <c r="H111" s="169">
        <v>60</v>
      </c>
      <c r="I111" s="173" t="s">
        <v>5872</v>
      </c>
      <c r="J111" s="174">
        <v>0.0430555555555556</v>
      </c>
      <c r="K111" s="173" t="s">
        <v>5844</v>
      </c>
      <c r="L111" s="175"/>
      <c r="M111" s="175"/>
      <c r="N111" s="175"/>
      <c r="O111" s="175">
        <v>108</v>
      </c>
      <c r="P111" s="175"/>
    </row>
    <row r="112" spans="1:16">
      <c r="A112" s="169">
        <v>111</v>
      </c>
      <c r="B112" s="169" t="s">
        <v>549</v>
      </c>
      <c r="C112" s="170" t="s">
        <v>550</v>
      </c>
      <c r="D112" s="170" t="s">
        <v>552</v>
      </c>
      <c r="E112" s="170" t="s">
        <v>553</v>
      </c>
      <c r="F112" s="170" t="s">
        <v>49</v>
      </c>
      <c r="G112" s="170" t="s">
        <v>5971</v>
      </c>
      <c r="H112" s="169">
        <v>67.2</v>
      </c>
      <c r="I112" s="173" t="s">
        <v>5872</v>
      </c>
      <c r="J112" s="174">
        <v>0.0541666666666667</v>
      </c>
      <c r="K112" s="173" t="s">
        <v>5844</v>
      </c>
      <c r="L112" s="175"/>
      <c r="M112" s="175"/>
      <c r="N112" s="175"/>
      <c r="O112" s="175">
        <v>120.96</v>
      </c>
      <c r="P112" s="175"/>
    </row>
    <row r="113" spans="1:16">
      <c r="A113" s="169">
        <v>112</v>
      </c>
      <c r="B113" s="169" t="s">
        <v>2094</v>
      </c>
      <c r="C113" s="170" t="s">
        <v>2095</v>
      </c>
      <c r="D113" s="170" t="s">
        <v>552</v>
      </c>
      <c r="E113" s="170" t="s">
        <v>553</v>
      </c>
      <c r="F113" s="170" t="s">
        <v>49</v>
      </c>
      <c r="G113" s="170" t="s">
        <v>5972</v>
      </c>
      <c r="H113" s="169">
        <v>67.5</v>
      </c>
      <c r="I113" s="173" t="s">
        <v>5872</v>
      </c>
      <c r="J113" s="174">
        <v>0.0548611111111111</v>
      </c>
      <c r="K113" s="173" t="s">
        <v>5844</v>
      </c>
      <c r="L113" s="175"/>
      <c r="M113" s="175"/>
      <c r="N113" s="175"/>
      <c r="O113" s="175">
        <v>121.5</v>
      </c>
      <c r="P113" s="175"/>
    </row>
    <row r="114" spans="1:16">
      <c r="A114" s="169">
        <v>113</v>
      </c>
      <c r="B114" s="169" t="s">
        <v>5118</v>
      </c>
      <c r="C114" s="170" t="s">
        <v>5119</v>
      </c>
      <c r="D114" s="170" t="s">
        <v>5121</v>
      </c>
      <c r="E114" s="170" t="s">
        <v>5122</v>
      </c>
      <c r="F114" s="170" t="s">
        <v>49</v>
      </c>
      <c r="G114" s="170" t="s">
        <v>5973</v>
      </c>
      <c r="H114" s="169">
        <v>55.4</v>
      </c>
      <c r="I114" s="173" t="s">
        <v>5852</v>
      </c>
      <c r="J114" s="174">
        <v>0.0618055555555556</v>
      </c>
      <c r="K114" s="173" t="s">
        <v>5844</v>
      </c>
      <c r="L114" s="175"/>
      <c r="M114" s="175"/>
      <c r="N114" s="175"/>
      <c r="O114" s="175">
        <v>99.72</v>
      </c>
      <c r="P114" s="175"/>
    </row>
    <row r="115" spans="1:16">
      <c r="A115" s="169">
        <v>114</v>
      </c>
      <c r="B115" s="169" t="s">
        <v>733</v>
      </c>
      <c r="C115" s="170" t="s">
        <v>734</v>
      </c>
      <c r="D115" s="170" t="s">
        <v>736</v>
      </c>
      <c r="E115" s="170" t="s">
        <v>737</v>
      </c>
      <c r="F115" s="170" t="s">
        <v>49</v>
      </c>
      <c r="G115" s="170" t="s">
        <v>5974</v>
      </c>
      <c r="H115" s="169">
        <v>62.3</v>
      </c>
      <c r="I115" s="173" t="s">
        <v>5852</v>
      </c>
      <c r="J115" s="174">
        <v>0.0652777777777778</v>
      </c>
      <c r="K115" s="173" t="s">
        <v>5844</v>
      </c>
      <c r="L115" s="175"/>
      <c r="M115" s="175"/>
      <c r="N115" s="175"/>
      <c r="O115" s="175">
        <v>112.14</v>
      </c>
      <c r="P115" s="175"/>
    </row>
    <row r="116" spans="1:16">
      <c r="A116" s="169">
        <v>115</v>
      </c>
      <c r="B116" s="169" t="s">
        <v>755</v>
      </c>
      <c r="C116" s="170" t="s">
        <v>756</v>
      </c>
      <c r="D116" s="170" t="s">
        <v>736</v>
      </c>
      <c r="E116" s="170" t="s">
        <v>737</v>
      </c>
      <c r="F116" s="170" t="s">
        <v>49</v>
      </c>
      <c r="G116" s="170" t="s">
        <v>5975</v>
      </c>
      <c r="H116" s="169">
        <v>61.8</v>
      </c>
      <c r="I116" s="173" t="s">
        <v>5852</v>
      </c>
      <c r="J116" s="174">
        <v>0.0638888888888889</v>
      </c>
      <c r="K116" s="173" t="s">
        <v>5844</v>
      </c>
      <c r="L116" s="175"/>
      <c r="M116" s="175"/>
      <c r="N116" s="175"/>
      <c r="O116" s="175">
        <v>111.24</v>
      </c>
      <c r="P116" s="175"/>
    </row>
    <row r="117" spans="1:16">
      <c r="A117" s="169">
        <v>116</v>
      </c>
      <c r="B117" s="169" t="s">
        <v>1685</v>
      </c>
      <c r="C117" s="170" t="s">
        <v>1686</v>
      </c>
      <c r="D117" s="170" t="s">
        <v>736</v>
      </c>
      <c r="E117" s="170" t="s">
        <v>737</v>
      </c>
      <c r="F117" s="170" t="s">
        <v>49</v>
      </c>
      <c r="G117" s="170" t="s">
        <v>5976</v>
      </c>
      <c r="H117" s="169">
        <v>59.9</v>
      </c>
      <c r="I117" s="173" t="s">
        <v>5852</v>
      </c>
      <c r="J117" s="174">
        <v>0.0645833333333333</v>
      </c>
      <c r="K117" s="173" t="s">
        <v>5844</v>
      </c>
      <c r="L117" s="175"/>
      <c r="M117" s="175"/>
      <c r="N117" s="175"/>
      <c r="O117" s="175">
        <v>107.82</v>
      </c>
      <c r="P117" s="175"/>
    </row>
    <row r="118" spans="1:16">
      <c r="A118" s="169">
        <v>117</v>
      </c>
      <c r="B118" s="169" t="s">
        <v>3381</v>
      </c>
      <c r="C118" s="170" t="s">
        <v>3382</v>
      </c>
      <c r="D118" s="170" t="s">
        <v>3384</v>
      </c>
      <c r="E118" s="170" t="s">
        <v>737</v>
      </c>
      <c r="F118" s="170" t="s">
        <v>49</v>
      </c>
      <c r="G118" s="170" t="s">
        <v>5977</v>
      </c>
      <c r="H118" s="169">
        <v>55.8</v>
      </c>
      <c r="I118" s="173" t="s">
        <v>5852</v>
      </c>
      <c r="J118" s="174">
        <v>0.0527777777777778</v>
      </c>
      <c r="K118" s="173" t="s">
        <v>5844</v>
      </c>
      <c r="L118" s="175"/>
      <c r="M118" s="175"/>
      <c r="N118" s="175"/>
      <c r="O118" s="175">
        <v>100.44</v>
      </c>
      <c r="P118" s="175"/>
    </row>
    <row r="119" spans="1:16">
      <c r="A119" s="169">
        <v>118</v>
      </c>
      <c r="B119" s="169" t="s">
        <v>1767</v>
      </c>
      <c r="C119" s="170" t="s">
        <v>1768</v>
      </c>
      <c r="D119" s="170" t="s">
        <v>1770</v>
      </c>
      <c r="E119" s="170" t="s">
        <v>737</v>
      </c>
      <c r="F119" s="170" t="s">
        <v>49</v>
      </c>
      <c r="G119" s="170" t="s">
        <v>5978</v>
      </c>
      <c r="H119" s="169">
        <v>55.1</v>
      </c>
      <c r="I119" s="173" t="s">
        <v>5852</v>
      </c>
      <c r="J119" s="174">
        <v>0.0604166666666667</v>
      </c>
      <c r="K119" s="173" t="s">
        <v>5844</v>
      </c>
      <c r="L119" s="175"/>
      <c r="M119" s="175"/>
      <c r="N119" s="175"/>
      <c r="O119" s="175">
        <v>99.18</v>
      </c>
      <c r="P119" s="175"/>
    </row>
    <row r="120" spans="1:16">
      <c r="A120" s="169">
        <v>119</v>
      </c>
      <c r="B120" s="169" t="s">
        <v>5175</v>
      </c>
      <c r="C120" s="170" t="s">
        <v>1770</v>
      </c>
      <c r="D120" s="170" t="s">
        <v>1770</v>
      </c>
      <c r="E120" s="170" t="s">
        <v>737</v>
      </c>
      <c r="F120" s="170" t="s">
        <v>49</v>
      </c>
      <c r="G120" s="170" t="s">
        <v>5979</v>
      </c>
      <c r="H120" s="169">
        <v>54</v>
      </c>
      <c r="I120" s="173" t="s">
        <v>5852</v>
      </c>
      <c r="J120" s="174">
        <v>0.0590277777777778</v>
      </c>
      <c r="K120" s="173" t="s">
        <v>5844</v>
      </c>
      <c r="L120" s="175"/>
      <c r="M120" s="175"/>
      <c r="N120" s="175"/>
      <c r="O120" s="175">
        <v>97.2</v>
      </c>
      <c r="P120" s="175"/>
    </row>
    <row r="121" spans="1:16">
      <c r="A121" s="169">
        <v>120</v>
      </c>
      <c r="B121" s="169" t="s">
        <v>3886</v>
      </c>
      <c r="C121" s="170" t="s">
        <v>3887</v>
      </c>
      <c r="D121" s="170" t="s">
        <v>3889</v>
      </c>
      <c r="E121" s="170" t="s">
        <v>3887</v>
      </c>
      <c r="F121" s="170" t="s">
        <v>49</v>
      </c>
      <c r="G121" s="170" t="s">
        <v>5980</v>
      </c>
      <c r="H121" s="169">
        <v>61.7</v>
      </c>
      <c r="I121" s="173" t="s">
        <v>5852</v>
      </c>
      <c r="J121" s="174">
        <v>0.0597222222222222</v>
      </c>
      <c r="K121" s="173" t="s">
        <v>5844</v>
      </c>
      <c r="L121" s="175"/>
      <c r="M121" s="175"/>
      <c r="N121" s="175"/>
      <c r="O121" s="175">
        <v>111.06</v>
      </c>
      <c r="P121" s="175"/>
    </row>
    <row r="122" spans="1:16">
      <c r="A122" s="169">
        <v>121</v>
      </c>
      <c r="B122" s="169" t="s">
        <v>43</v>
      </c>
      <c r="C122" s="170" t="s">
        <v>45</v>
      </c>
      <c r="D122" s="170" t="s">
        <v>47</v>
      </c>
      <c r="E122" s="170" t="s">
        <v>48</v>
      </c>
      <c r="F122" s="170" t="s">
        <v>49</v>
      </c>
      <c r="G122" s="170" t="s">
        <v>5981</v>
      </c>
      <c r="H122" s="169">
        <v>58.4</v>
      </c>
      <c r="I122" s="173" t="s">
        <v>5982</v>
      </c>
      <c r="J122" s="174">
        <v>0.0388888888888889</v>
      </c>
      <c r="K122" s="173" t="s">
        <v>5844</v>
      </c>
      <c r="L122" s="175"/>
      <c r="M122" s="175"/>
      <c r="N122" s="175"/>
      <c r="O122" s="175">
        <v>105.12</v>
      </c>
      <c r="P122" s="175"/>
    </row>
    <row r="123" spans="1:16">
      <c r="A123" s="169">
        <v>122</v>
      </c>
      <c r="B123" s="169" t="s">
        <v>68</v>
      </c>
      <c r="C123" s="170" t="s">
        <v>69</v>
      </c>
      <c r="D123" s="170" t="s">
        <v>47</v>
      </c>
      <c r="E123" s="170" t="s">
        <v>48</v>
      </c>
      <c r="F123" s="170" t="s">
        <v>49</v>
      </c>
      <c r="G123" s="170" t="s">
        <v>5983</v>
      </c>
      <c r="H123" s="169">
        <v>60.2</v>
      </c>
      <c r="I123" s="173" t="s">
        <v>5982</v>
      </c>
      <c r="J123" s="174">
        <v>0.0430555555555556</v>
      </c>
      <c r="K123" s="173" t="s">
        <v>5844</v>
      </c>
      <c r="L123" s="175"/>
      <c r="M123" s="175"/>
      <c r="N123" s="175"/>
      <c r="O123" s="175">
        <v>108.36</v>
      </c>
      <c r="P123" s="175"/>
    </row>
    <row r="124" spans="1:16">
      <c r="A124" s="169">
        <v>123</v>
      </c>
      <c r="B124" s="169" t="s">
        <v>148</v>
      </c>
      <c r="C124" s="170" t="s">
        <v>149</v>
      </c>
      <c r="D124" s="170" t="s">
        <v>47</v>
      </c>
      <c r="E124" s="170" t="s">
        <v>48</v>
      </c>
      <c r="F124" s="170" t="s">
        <v>49</v>
      </c>
      <c r="G124" s="170" t="s">
        <v>5984</v>
      </c>
      <c r="H124" s="169">
        <v>58.4</v>
      </c>
      <c r="I124" s="173" t="s">
        <v>5883</v>
      </c>
      <c r="J124" s="174">
        <v>0.0409722222222222</v>
      </c>
      <c r="K124" s="173" t="s">
        <v>5844</v>
      </c>
      <c r="L124" s="175"/>
      <c r="M124" s="175"/>
      <c r="N124" s="175"/>
      <c r="O124" s="175">
        <v>105.12</v>
      </c>
      <c r="P124" s="175"/>
    </row>
    <row r="125" spans="1:16">
      <c r="A125" s="169">
        <v>124</v>
      </c>
      <c r="B125" s="169" t="s">
        <v>934</v>
      </c>
      <c r="C125" s="170" t="s">
        <v>935</v>
      </c>
      <c r="D125" s="170" t="s">
        <v>47</v>
      </c>
      <c r="E125" s="170" t="s">
        <v>48</v>
      </c>
      <c r="F125" s="170" t="s">
        <v>49</v>
      </c>
      <c r="G125" s="170" t="s">
        <v>5985</v>
      </c>
      <c r="H125" s="169">
        <v>60.2</v>
      </c>
      <c r="I125" s="173" t="s">
        <v>5883</v>
      </c>
      <c r="J125" s="174">
        <v>0.05625</v>
      </c>
      <c r="K125" s="173" t="s">
        <v>5844</v>
      </c>
      <c r="L125" s="175"/>
      <c r="M125" s="175"/>
      <c r="N125" s="175"/>
      <c r="O125" s="175">
        <v>108.36</v>
      </c>
      <c r="P125" s="175"/>
    </row>
    <row r="126" spans="1:16">
      <c r="A126" s="169">
        <v>125</v>
      </c>
      <c r="B126" s="177" t="s">
        <v>1307</v>
      </c>
      <c r="C126" s="170" t="s">
        <v>1308</v>
      </c>
      <c r="D126" s="170" t="s">
        <v>47</v>
      </c>
      <c r="E126" s="170" t="s">
        <v>48</v>
      </c>
      <c r="F126" s="170" t="s">
        <v>49</v>
      </c>
      <c r="G126" s="170" t="s">
        <v>5986</v>
      </c>
      <c r="H126" s="169">
        <v>58.3</v>
      </c>
      <c r="I126" s="173" t="s">
        <v>5883</v>
      </c>
      <c r="J126" s="174">
        <v>0.0604166666666667</v>
      </c>
      <c r="K126" s="173" t="s">
        <v>5844</v>
      </c>
      <c r="L126" s="175"/>
      <c r="M126" s="175"/>
      <c r="N126" s="175"/>
      <c r="O126" s="175">
        <v>104.94</v>
      </c>
      <c r="P126" s="175"/>
    </row>
    <row r="127" spans="1:16">
      <c r="A127" s="169">
        <v>126</v>
      </c>
      <c r="B127" s="169" t="s">
        <v>1656</v>
      </c>
      <c r="C127" s="170" t="s">
        <v>1657</v>
      </c>
      <c r="D127" s="170" t="s">
        <v>47</v>
      </c>
      <c r="E127" s="170" t="s">
        <v>48</v>
      </c>
      <c r="F127" s="170" t="s">
        <v>49</v>
      </c>
      <c r="G127" s="170" t="s">
        <v>5987</v>
      </c>
      <c r="H127" s="169">
        <v>58.9</v>
      </c>
      <c r="I127" s="173" t="s">
        <v>5982</v>
      </c>
      <c r="J127" s="174">
        <v>0.0402777777777778</v>
      </c>
      <c r="K127" s="173" t="s">
        <v>5844</v>
      </c>
      <c r="L127" s="175"/>
      <c r="M127" s="175"/>
      <c r="N127" s="175"/>
      <c r="O127" s="175">
        <v>106.02</v>
      </c>
      <c r="P127" s="175"/>
    </row>
    <row r="128" spans="1:16">
      <c r="A128" s="169">
        <v>127</v>
      </c>
      <c r="B128" s="169" t="s">
        <v>1839</v>
      </c>
      <c r="C128" s="170" t="s">
        <v>1840</v>
      </c>
      <c r="D128" s="170" t="s">
        <v>47</v>
      </c>
      <c r="E128" s="170" t="s">
        <v>48</v>
      </c>
      <c r="F128" s="170" t="s">
        <v>49</v>
      </c>
      <c r="G128" s="170" t="s">
        <v>5988</v>
      </c>
      <c r="H128" s="169">
        <v>59.3</v>
      </c>
      <c r="I128" s="173" t="s">
        <v>5883</v>
      </c>
      <c r="J128" s="174">
        <v>0.0416666666666667</v>
      </c>
      <c r="K128" s="173" t="s">
        <v>5844</v>
      </c>
      <c r="L128" s="175"/>
      <c r="M128" s="175"/>
      <c r="N128" s="175"/>
      <c r="O128" s="175">
        <v>106.74</v>
      </c>
      <c r="P128" s="175"/>
    </row>
    <row r="129" spans="1:16">
      <c r="A129" s="169">
        <v>128</v>
      </c>
      <c r="B129" s="169" t="s">
        <v>2508</v>
      </c>
      <c r="C129" s="170" t="s">
        <v>2509</v>
      </c>
      <c r="D129" s="170" t="s">
        <v>47</v>
      </c>
      <c r="E129" s="170" t="s">
        <v>48</v>
      </c>
      <c r="F129" s="170" t="s">
        <v>49</v>
      </c>
      <c r="G129" s="170" t="s">
        <v>5989</v>
      </c>
      <c r="H129" s="169">
        <v>59.7</v>
      </c>
      <c r="I129" s="173" t="s">
        <v>5982</v>
      </c>
      <c r="J129" s="174">
        <v>0.0423611111111111</v>
      </c>
      <c r="K129" s="173" t="s">
        <v>5844</v>
      </c>
      <c r="L129" s="175"/>
      <c r="M129" s="175"/>
      <c r="N129" s="175"/>
      <c r="O129" s="175">
        <v>107.46</v>
      </c>
      <c r="P129" s="175"/>
    </row>
    <row r="130" spans="1:16">
      <c r="A130" s="169">
        <v>129</v>
      </c>
      <c r="B130" s="169" t="s">
        <v>3766</v>
      </c>
      <c r="C130" s="170" t="s">
        <v>3767</v>
      </c>
      <c r="D130" s="170" t="s">
        <v>47</v>
      </c>
      <c r="E130" s="170" t="s">
        <v>48</v>
      </c>
      <c r="F130" s="170" t="s">
        <v>49</v>
      </c>
      <c r="G130" s="170" t="s">
        <v>5990</v>
      </c>
      <c r="H130" s="169">
        <v>59.1</v>
      </c>
      <c r="I130" s="173" t="s">
        <v>5982</v>
      </c>
      <c r="J130" s="174">
        <v>0.0402777777777778</v>
      </c>
      <c r="K130" s="173" t="s">
        <v>5844</v>
      </c>
      <c r="L130" s="175"/>
      <c r="M130" s="175"/>
      <c r="N130" s="175"/>
      <c r="O130" s="175">
        <v>106.38</v>
      </c>
      <c r="P130" s="175"/>
    </row>
    <row r="131" spans="1:16">
      <c r="A131" s="169">
        <v>130</v>
      </c>
      <c r="B131" s="169" t="s">
        <v>3880</v>
      </c>
      <c r="C131" s="170" t="s">
        <v>3881</v>
      </c>
      <c r="D131" s="170" t="s">
        <v>47</v>
      </c>
      <c r="E131" s="170" t="s">
        <v>48</v>
      </c>
      <c r="F131" s="170" t="s">
        <v>49</v>
      </c>
      <c r="G131" s="170" t="s">
        <v>5991</v>
      </c>
      <c r="H131" s="169">
        <v>59.5</v>
      </c>
      <c r="I131" s="173" t="s">
        <v>5982</v>
      </c>
      <c r="J131" s="174">
        <v>0.0548611111111111</v>
      </c>
      <c r="K131" s="173" t="s">
        <v>5844</v>
      </c>
      <c r="L131" s="175"/>
      <c r="M131" s="175"/>
      <c r="N131" s="175"/>
      <c r="O131" s="175">
        <v>107.1</v>
      </c>
      <c r="P131" s="175"/>
    </row>
    <row r="132" spans="1:16">
      <c r="A132" s="169">
        <v>131</v>
      </c>
      <c r="B132" s="169" t="s">
        <v>3965</v>
      </c>
      <c r="C132" s="170" t="s">
        <v>3966</v>
      </c>
      <c r="D132" s="170" t="s">
        <v>47</v>
      </c>
      <c r="E132" s="170" t="s">
        <v>48</v>
      </c>
      <c r="F132" s="170" t="s">
        <v>49</v>
      </c>
      <c r="G132" s="170" t="s">
        <v>5992</v>
      </c>
      <c r="H132" s="169">
        <v>59.7</v>
      </c>
      <c r="I132" s="173" t="s">
        <v>5982</v>
      </c>
      <c r="J132" s="174">
        <v>0.0416666666666667</v>
      </c>
      <c r="K132" s="173" t="s">
        <v>5844</v>
      </c>
      <c r="L132" s="175"/>
      <c r="M132" s="175"/>
      <c r="N132" s="175"/>
      <c r="O132" s="175">
        <v>107.46</v>
      </c>
      <c r="P132" s="175"/>
    </row>
    <row r="133" spans="1:16">
      <c r="A133" s="169">
        <v>132</v>
      </c>
      <c r="B133" s="169" t="s">
        <v>4481</v>
      </c>
      <c r="C133" s="170" t="s">
        <v>4482</v>
      </c>
      <c r="D133" s="170" t="s">
        <v>47</v>
      </c>
      <c r="E133" s="170" t="s">
        <v>48</v>
      </c>
      <c r="F133" s="170" t="s">
        <v>49</v>
      </c>
      <c r="G133" s="170" t="s">
        <v>5993</v>
      </c>
      <c r="H133" s="169">
        <v>58.8</v>
      </c>
      <c r="I133" s="173" t="s">
        <v>5982</v>
      </c>
      <c r="J133" s="174">
        <v>0.0527777777777778</v>
      </c>
      <c r="K133" s="173" t="s">
        <v>5844</v>
      </c>
      <c r="L133" s="175"/>
      <c r="M133" s="175"/>
      <c r="N133" s="175"/>
      <c r="O133" s="175">
        <v>105.84</v>
      </c>
      <c r="P133" s="175"/>
    </row>
    <row r="134" spans="1:16">
      <c r="A134" s="169">
        <v>133</v>
      </c>
      <c r="B134" s="169" t="s">
        <v>668</v>
      </c>
      <c r="C134" s="170" t="s">
        <v>669</v>
      </c>
      <c r="D134" s="170" t="s">
        <v>671</v>
      </c>
      <c r="E134" s="170" t="s">
        <v>48</v>
      </c>
      <c r="F134" s="170" t="s">
        <v>49</v>
      </c>
      <c r="G134" s="170" t="s">
        <v>5994</v>
      </c>
      <c r="H134" s="169">
        <v>53.8</v>
      </c>
      <c r="I134" s="173" t="s">
        <v>5883</v>
      </c>
      <c r="J134" s="174">
        <v>0.0340277777777778</v>
      </c>
      <c r="K134" s="173" t="s">
        <v>5844</v>
      </c>
      <c r="L134" s="175"/>
      <c r="M134" s="175"/>
      <c r="N134" s="175"/>
      <c r="O134" s="175">
        <v>96.84</v>
      </c>
      <c r="P134" s="175"/>
    </row>
    <row r="135" spans="1:16">
      <c r="A135" s="169">
        <v>134</v>
      </c>
      <c r="B135" s="169" t="s">
        <v>1219</v>
      </c>
      <c r="C135" s="170" t="s">
        <v>1220</v>
      </c>
      <c r="D135" s="170" t="s">
        <v>671</v>
      </c>
      <c r="E135" s="170" t="s">
        <v>48</v>
      </c>
      <c r="F135" s="170" t="s">
        <v>49</v>
      </c>
      <c r="G135" s="170" t="s">
        <v>5995</v>
      </c>
      <c r="H135" s="169">
        <v>53.6</v>
      </c>
      <c r="I135" s="173" t="s">
        <v>5883</v>
      </c>
      <c r="J135" s="174">
        <v>0.0340277777777778</v>
      </c>
      <c r="K135" s="173" t="s">
        <v>5844</v>
      </c>
      <c r="L135" s="175"/>
      <c r="M135" s="175"/>
      <c r="N135" s="175"/>
      <c r="O135" s="175">
        <v>96.48</v>
      </c>
      <c r="P135" s="175"/>
    </row>
    <row r="136" spans="1:16">
      <c r="A136" s="169">
        <v>135</v>
      </c>
      <c r="B136" s="169" t="s">
        <v>5400</v>
      </c>
      <c r="C136" s="170" t="s">
        <v>671</v>
      </c>
      <c r="D136" s="170" t="s">
        <v>671</v>
      </c>
      <c r="E136" s="170" t="s">
        <v>48</v>
      </c>
      <c r="F136" s="170" t="s">
        <v>49</v>
      </c>
      <c r="G136" s="170" t="s">
        <v>5996</v>
      </c>
      <c r="H136" s="169">
        <v>57.3</v>
      </c>
      <c r="I136" s="173" t="s">
        <v>5883</v>
      </c>
      <c r="J136" s="174">
        <v>0.0541666666666667</v>
      </c>
      <c r="K136" s="173" t="s">
        <v>5844</v>
      </c>
      <c r="L136" s="175"/>
      <c r="M136" s="175"/>
      <c r="N136" s="175"/>
      <c r="O136" s="175">
        <v>103.14</v>
      </c>
      <c r="P136" s="175"/>
    </row>
    <row r="137" spans="1:16">
      <c r="A137" s="169">
        <v>136</v>
      </c>
      <c r="B137" s="169" t="s">
        <v>761</v>
      </c>
      <c r="C137" s="170" t="s">
        <v>762</v>
      </c>
      <c r="D137" s="170" t="s">
        <v>764</v>
      </c>
      <c r="E137" s="170" t="s">
        <v>48</v>
      </c>
      <c r="F137" s="170" t="s">
        <v>49</v>
      </c>
      <c r="G137" s="170" t="s">
        <v>5997</v>
      </c>
      <c r="H137" s="169">
        <v>55.3</v>
      </c>
      <c r="I137" s="173" t="s">
        <v>5883</v>
      </c>
      <c r="J137" s="174">
        <v>0.0375</v>
      </c>
      <c r="K137" s="173" t="s">
        <v>5844</v>
      </c>
      <c r="L137" s="175"/>
      <c r="M137" s="175"/>
      <c r="N137" s="175"/>
      <c r="O137" s="175">
        <v>99.54</v>
      </c>
      <c r="P137" s="175"/>
    </row>
    <row r="138" spans="1:16">
      <c r="A138" s="169">
        <v>137</v>
      </c>
      <c r="B138" s="169" t="s">
        <v>1468</v>
      </c>
      <c r="C138" s="170" t="s">
        <v>1469</v>
      </c>
      <c r="D138" s="170" t="s">
        <v>764</v>
      </c>
      <c r="E138" s="170" t="s">
        <v>48</v>
      </c>
      <c r="F138" s="170" t="s">
        <v>49</v>
      </c>
      <c r="G138" s="170" t="s">
        <v>5998</v>
      </c>
      <c r="H138" s="169">
        <v>54</v>
      </c>
      <c r="I138" s="173" t="s">
        <v>5883</v>
      </c>
      <c r="J138" s="174">
        <v>0.0340277777777778</v>
      </c>
      <c r="K138" s="173" t="s">
        <v>5844</v>
      </c>
      <c r="L138" s="175"/>
      <c r="M138" s="175"/>
      <c r="N138" s="175"/>
      <c r="O138" s="175">
        <v>97.2</v>
      </c>
      <c r="P138" s="175"/>
    </row>
    <row r="139" spans="1:16">
      <c r="A139" s="169">
        <v>138</v>
      </c>
      <c r="B139" s="169" t="s">
        <v>1995</v>
      </c>
      <c r="C139" s="170" t="s">
        <v>669</v>
      </c>
      <c r="D139" s="170" t="s">
        <v>764</v>
      </c>
      <c r="E139" s="170" t="s">
        <v>48</v>
      </c>
      <c r="F139" s="170" t="s">
        <v>49</v>
      </c>
      <c r="G139" s="170" t="s">
        <v>5999</v>
      </c>
      <c r="H139" s="169">
        <v>55.5</v>
      </c>
      <c r="I139" s="173" t="s">
        <v>5883</v>
      </c>
      <c r="J139" s="174">
        <v>0.0368055555555556</v>
      </c>
      <c r="K139" s="173" t="s">
        <v>5844</v>
      </c>
      <c r="L139" s="175"/>
      <c r="M139" s="175"/>
      <c r="N139" s="175"/>
      <c r="O139" s="175">
        <v>99.9</v>
      </c>
      <c r="P139" s="175"/>
    </row>
    <row r="140" spans="1:16">
      <c r="A140" s="169">
        <v>139</v>
      </c>
      <c r="B140" s="169" t="s">
        <v>2037</v>
      </c>
      <c r="C140" s="170" t="s">
        <v>2038</v>
      </c>
      <c r="D140" s="170" t="s">
        <v>764</v>
      </c>
      <c r="E140" s="170" t="s">
        <v>48</v>
      </c>
      <c r="F140" s="170" t="s">
        <v>49</v>
      </c>
      <c r="G140" s="170" t="s">
        <v>6000</v>
      </c>
      <c r="H140" s="169">
        <v>54.1</v>
      </c>
      <c r="I140" s="173" t="s">
        <v>5883</v>
      </c>
      <c r="J140" s="174">
        <v>0.00347222222222222</v>
      </c>
      <c r="K140" s="173" t="s">
        <v>5844</v>
      </c>
      <c r="L140" s="175"/>
      <c r="M140" s="175"/>
      <c r="N140" s="175"/>
      <c r="O140" s="175">
        <v>97.38</v>
      </c>
      <c r="P140" s="175"/>
    </row>
    <row r="141" spans="1:16">
      <c r="A141" s="169">
        <v>140</v>
      </c>
      <c r="B141" s="169" t="s">
        <v>4902</v>
      </c>
      <c r="C141" s="170" t="s">
        <v>4903</v>
      </c>
      <c r="D141" s="170" t="s">
        <v>764</v>
      </c>
      <c r="E141" s="170" t="s">
        <v>48</v>
      </c>
      <c r="F141" s="170" t="s">
        <v>49</v>
      </c>
      <c r="G141" s="170" t="s">
        <v>6001</v>
      </c>
      <c r="H141" s="169">
        <v>56.2</v>
      </c>
      <c r="I141" s="173" t="s">
        <v>5883</v>
      </c>
      <c r="J141" s="174">
        <v>0.0388888888888889</v>
      </c>
      <c r="K141" s="173" t="s">
        <v>5844</v>
      </c>
      <c r="L141" s="175"/>
      <c r="M141" s="175"/>
      <c r="N141" s="175"/>
      <c r="O141" s="175">
        <v>101.16</v>
      </c>
      <c r="P141" s="175"/>
    </row>
    <row r="142" spans="1:16">
      <c r="A142" s="169">
        <v>141</v>
      </c>
      <c r="B142" s="169" t="s">
        <v>5197</v>
      </c>
      <c r="C142" s="170" t="s">
        <v>6002</v>
      </c>
      <c r="D142" s="170" t="s">
        <v>764</v>
      </c>
      <c r="E142" s="170" t="s">
        <v>48</v>
      </c>
      <c r="F142" s="170" t="s">
        <v>49</v>
      </c>
      <c r="G142" s="170" t="s">
        <v>6003</v>
      </c>
      <c r="H142" s="169">
        <v>54.1</v>
      </c>
      <c r="I142" s="173" t="s">
        <v>5883</v>
      </c>
      <c r="J142" s="174">
        <v>0.00347222222222222</v>
      </c>
      <c r="K142" s="173" t="s">
        <v>5844</v>
      </c>
      <c r="L142" s="175"/>
      <c r="M142" s="175"/>
      <c r="N142" s="175"/>
      <c r="O142" s="175">
        <v>97.38</v>
      </c>
      <c r="P142" s="175"/>
    </row>
    <row r="143" spans="1:16">
      <c r="A143" s="169">
        <v>142</v>
      </c>
      <c r="B143" s="169" t="s">
        <v>225</v>
      </c>
      <c r="C143" s="170" t="s">
        <v>226</v>
      </c>
      <c r="D143" s="170" t="s">
        <v>228</v>
      </c>
      <c r="E143" s="170" t="s">
        <v>48</v>
      </c>
      <c r="F143" s="170" t="s">
        <v>49</v>
      </c>
      <c r="G143" s="170" t="s">
        <v>6004</v>
      </c>
      <c r="H143" s="169">
        <v>61.3</v>
      </c>
      <c r="I143" s="173" t="s">
        <v>5883</v>
      </c>
      <c r="J143" s="174">
        <v>0.0458333333333333</v>
      </c>
      <c r="K143" s="173" t="s">
        <v>5844</v>
      </c>
      <c r="L143" s="175"/>
      <c r="M143" s="175"/>
      <c r="N143" s="175"/>
      <c r="O143" s="175">
        <v>110.34</v>
      </c>
      <c r="P143" s="175"/>
    </row>
    <row r="144" spans="1:16">
      <c r="A144" s="169">
        <v>143</v>
      </c>
      <c r="B144" s="169" t="s">
        <v>279</v>
      </c>
      <c r="C144" s="170" t="s">
        <v>281</v>
      </c>
      <c r="D144" s="170" t="s">
        <v>228</v>
      </c>
      <c r="E144" s="170" t="s">
        <v>48</v>
      </c>
      <c r="F144" s="170" t="s">
        <v>49</v>
      </c>
      <c r="G144" s="170" t="s">
        <v>6005</v>
      </c>
      <c r="H144" s="169">
        <v>64.7</v>
      </c>
      <c r="I144" s="173" t="s">
        <v>5883</v>
      </c>
      <c r="J144" s="174">
        <v>0.0527777777777778</v>
      </c>
      <c r="K144" s="173" t="s">
        <v>5844</v>
      </c>
      <c r="L144" s="175"/>
      <c r="M144" s="175"/>
      <c r="N144" s="175"/>
      <c r="O144" s="175">
        <v>116.46</v>
      </c>
      <c r="P144" s="175"/>
    </row>
    <row r="145" spans="1:16">
      <c r="A145" s="169">
        <v>144</v>
      </c>
      <c r="B145" s="169" t="s">
        <v>647</v>
      </c>
      <c r="C145" s="170" t="s">
        <v>648</v>
      </c>
      <c r="D145" s="170" t="s">
        <v>228</v>
      </c>
      <c r="E145" s="170" t="s">
        <v>48</v>
      </c>
      <c r="F145" s="170" t="s">
        <v>49</v>
      </c>
      <c r="G145" s="170" t="s">
        <v>6006</v>
      </c>
      <c r="H145" s="169">
        <v>62.5</v>
      </c>
      <c r="I145" s="173" t="s">
        <v>5883</v>
      </c>
      <c r="J145" s="174">
        <v>0.05</v>
      </c>
      <c r="K145" s="173" t="s">
        <v>5844</v>
      </c>
      <c r="L145" s="175"/>
      <c r="M145" s="175"/>
      <c r="N145" s="175"/>
      <c r="O145" s="175">
        <v>112.5</v>
      </c>
      <c r="P145" s="175"/>
    </row>
    <row r="146" spans="1:16">
      <c r="A146" s="169">
        <v>145</v>
      </c>
      <c r="B146" s="169" t="s">
        <v>688</v>
      </c>
      <c r="C146" s="170" t="s">
        <v>689</v>
      </c>
      <c r="D146" s="170" t="s">
        <v>228</v>
      </c>
      <c r="E146" s="170" t="s">
        <v>48</v>
      </c>
      <c r="F146" s="170" t="s">
        <v>49</v>
      </c>
      <c r="G146" s="170" t="s">
        <v>6007</v>
      </c>
      <c r="H146" s="169">
        <v>63.1</v>
      </c>
      <c r="I146" s="173" t="s">
        <v>5883</v>
      </c>
      <c r="J146" s="174">
        <v>0.0493055555555556</v>
      </c>
      <c r="K146" s="173" t="s">
        <v>5844</v>
      </c>
      <c r="L146" s="175"/>
      <c r="M146" s="175"/>
      <c r="N146" s="175"/>
      <c r="O146" s="175">
        <v>113.58</v>
      </c>
      <c r="P146" s="175"/>
    </row>
    <row r="147" spans="1:16">
      <c r="A147" s="169">
        <v>146</v>
      </c>
      <c r="B147" s="169" t="s">
        <v>1263</v>
      </c>
      <c r="C147" s="170" t="s">
        <v>1264</v>
      </c>
      <c r="D147" s="170" t="s">
        <v>228</v>
      </c>
      <c r="E147" s="170" t="s">
        <v>48</v>
      </c>
      <c r="F147" s="170" t="s">
        <v>49</v>
      </c>
      <c r="G147" s="170" t="s">
        <v>6008</v>
      </c>
      <c r="H147" s="169">
        <v>61</v>
      </c>
      <c r="I147" s="173" t="s">
        <v>5883</v>
      </c>
      <c r="J147" s="174">
        <v>0.0465277777777778</v>
      </c>
      <c r="K147" s="173" t="s">
        <v>5844</v>
      </c>
      <c r="L147" s="175"/>
      <c r="M147" s="175"/>
      <c r="N147" s="175"/>
      <c r="O147" s="175">
        <v>109.8</v>
      </c>
      <c r="P147" s="175"/>
    </row>
    <row r="148" spans="1:16">
      <c r="A148" s="169">
        <v>147</v>
      </c>
      <c r="B148" s="169" t="s">
        <v>2402</v>
      </c>
      <c r="C148" s="170" t="s">
        <v>2403</v>
      </c>
      <c r="D148" s="170" t="s">
        <v>228</v>
      </c>
      <c r="E148" s="170" t="s">
        <v>48</v>
      </c>
      <c r="F148" s="170" t="s">
        <v>49</v>
      </c>
      <c r="G148" s="170" t="s">
        <v>6009</v>
      </c>
      <c r="H148" s="169">
        <v>63.8</v>
      </c>
      <c r="I148" s="173" t="s">
        <v>5883</v>
      </c>
      <c r="J148" s="174">
        <v>0.0520833333333333</v>
      </c>
      <c r="K148" s="173" t="s">
        <v>5844</v>
      </c>
      <c r="L148" s="175"/>
      <c r="M148" s="175"/>
      <c r="N148" s="175"/>
      <c r="O148" s="175">
        <v>114.84</v>
      </c>
      <c r="P148" s="175"/>
    </row>
    <row r="149" spans="1:16">
      <c r="A149" s="169">
        <v>148</v>
      </c>
      <c r="B149" s="169" t="s">
        <v>2734</v>
      </c>
      <c r="C149" s="170" t="s">
        <v>2735</v>
      </c>
      <c r="D149" s="170" t="s">
        <v>228</v>
      </c>
      <c r="E149" s="170" t="s">
        <v>48</v>
      </c>
      <c r="F149" s="170" t="s">
        <v>49</v>
      </c>
      <c r="G149" s="170" t="s">
        <v>6010</v>
      </c>
      <c r="H149" s="169">
        <v>62.2</v>
      </c>
      <c r="I149" s="173" t="s">
        <v>5883</v>
      </c>
      <c r="J149" s="174">
        <v>0.0583333333333333</v>
      </c>
      <c r="K149" s="173" t="s">
        <v>5844</v>
      </c>
      <c r="L149" s="175"/>
      <c r="M149" s="175"/>
      <c r="N149" s="175"/>
      <c r="O149" s="175">
        <v>111.96</v>
      </c>
      <c r="P149" s="175"/>
    </row>
    <row r="150" spans="1:16">
      <c r="A150" s="169">
        <v>149</v>
      </c>
      <c r="B150" s="169" t="s">
        <v>4319</v>
      </c>
      <c r="C150" s="170" t="s">
        <v>4320</v>
      </c>
      <c r="D150" s="170" t="s">
        <v>228</v>
      </c>
      <c r="E150" s="170" t="s">
        <v>48</v>
      </c>
      <c r="F150" s="170" t="s">
        <v>49</v>
      </c>
      <c r="G150" s="170" t="s">
        <v>6011</v>
      </c>
      <c r="H150" s="169">
        <v>62.2</v>
      </c>
      <c r="I150" s="173" t="s">
        <v>5883</v>
      </c>
      <c r="J150" s="174">
        <v>0.0576388888888889</v>
      </c>
      <c r="K150" s="173" t="s">
        <v>5844</v>
      </c>
      <c r="L150" s="175"/>
      <c r="M150" s="175"/>
      <c r="N150" s="175"/>
      <c r="O150" s="175">
        <v>111.96</v>
      </c>
      <c r="P150" s="175"/>
    </row>
    <row r="151" spans="1:16">
      <c r="A151" s="169">
        <v>150</v>
      </c>
      <c r="B151" s="169" t="s">
        <v>4536</v>
      </c>
      <c r="C151" s="170" t="s">
        <v>4537</v>
      </c>
      <c r="D151" s="170" t="s">
        <v>228</v>
      </c>
      <c r="E151" s="170" t="s">
        <v>48</v>
      </c>
      <c r="F151" s="170" t="s">
        <v>49</v>
      </c>
      <c r="G151" s="170" t="s">
        <v>6012</v>
      </c>
      <c r="H151" s="169">
        <v>61.8</v>
      </c>
      <c r="I151" s="173" t="s">
        <v>5883</v>
      </c>
      <c r="J151" s="174">
        <v>0.0569444444444444</v>
      </c>
      <c r="K151" s="173" t="s">
        <v>5844</v>
      </c>
      <c r="L151" s="175"/>
      <c r="M151" s="175"/>
      <c r="N151" s="175"/>
      <c r="O151" s="175">
        <v>111.24</v>
      </c>
      <c r="P151" s="175"/>
    </row>
    <row r="152" spans="1:16">
      <c r="A152" s="169">
        <v>151</v>
      </c>
      <c r="B152" s="169" t="s">
        <v>75</v>
      </c>
      <c r="C152" s="170" t="s">
        <v>77</v>
      </c>
      <c r="D152" s="170" t="s">
        <v>81</v>
      </c>
      <c r="E152" s="170" t="s">
        <v>48</v>
      </c>
      <c r="F152" s="170" t="s">
        <v>49</v>
      </c>
      <c r="G152" s="170" t="s">
        <v>6013</v>
      </c>
      <c r="H152" s="169">
        <v>59</v>
      </c>
      <c r="I152" s="173" t="s">
        <v>5883</v>
      </c>
      <c r="J152" s="174">
        <v>0.0430555555555556</v>
      </c>
      <c r="K152" s="173" t="s">
        <v>5844</v>
      </c>
      <c r="L152" s="175"/>
      <c r="M152" s="175"/>
      <c r="N152" s="175"/>
      <c r="O152" s="175">
        <v>106.2</v>
      </c>
      <c r="P152" s="175"/>
    </row>
    <row r="153" spans="1:16">
      <c r="A153" s="169">
        <v>152</v>
      </c>
      <c r="B153" s="169" t="s">
        <v>5790</v>
      </c>
      <c r="C153" s="170" t="s">
        <v>5791</v>
      </c>
      <c r="D153" s="170" t="s">
        <v>81</v>
      </c>
      <c r="E153" s="170" t="s">
        <v>48</v>
      </c>
      <c r="F153" s="170" t="s">
        <v>49</v>
      </c>
      <c r="G153" s="170" t="s">
        <v>6014</v>
      </c>
      <c r="H153" s="169">
        <v>60.3</v>
      </c>
      <c r="I153" s="173" t="s">
        <v>5883</v>
      </c>
      <c r="J153" s="174">
        <v>0.0493055555555556</v>
      </c>
      <c r="K153" s="173" t="s">
        <v>5844</v>
      </c>
      <c r="L153" s="175"/>
      <c r="M153" s="175"/>
      <c r="N153" s="175"/>
      <c r="O153" s="175">
        <v>108.54</v>
      </c>
      <c r="P153" s="175"/>
    </row>
    <row r="154" spans="1:16">
      <c r="A154" s="169">
        <v>153</v>
      </c>
      <c r="B154" s="169" t="s">
        <v>1474</v>
      </c>
      <c r="C154" s="170" t="s">
        <v>1475</v>
      </c>
      <c r="D154" s="170" t="s">
        <v>81</v>
      </c>
      <c r="E154" s="170" t="s">
        <v>48</v>
      </c>
      <c r="F154" s="170" t="s">
        <v>49</v>
      </c>
      <c r="G154" s="170" t="s">
        <v>6015</v>
      </c>
      <c r="H154" s="169">
        <v>61</v>
      </c>
      <c r="I154" s="173" t="s">
        <v>5883</v>
      </c>
      <c r="J154" s="174">
        <v>0.0541666666666667</v>
      </c>
      <c r="K154" s="173" t="s">
        <v>5844</v>
      </c>
      <c r="L154" s="175"/>
      <c r="M154" s="175"/>
      <c r="N154" s="175"/>
      <c r="O154" s="175">
        <v>109.8</v>
      </c>
      <c r="P154" s="175"/>
    </row>
    <row r="155" spans="1:16">
      <c r="A155" s="169">
        <v>154</v>
      </c>
      <c r="B155" s="169" t="s">
        <v>4034</v>
      </c>
      <c r="C155" s="170" t="s">
        <v>4035</v>
      </c>
      <c r="D155" s="170" t="s">
        <v>81</v>
      </c>
      <c r="E155" s="170" t="s">
        <v>48</v>
      </c>
      <c r="F155" s="170" t="s">
        <v>49</v>
      </c>
      <c r="G155" s="170" t="s">
        <v>6016</v>
      </c>
      <c r="H155" s="169">
        <v>60.7</v>
      </c>
      <c r="I155" s="173" t="s">
        <v>5883</v>
      </c>
      <c r="J155" s="174">
        <v>0.0493055555555556</v>
      </c>
      <c r="K155" s="173" t="s">
        <v>5844</v>
      </c>
      <c r="L155" s="175"/>
      <c r="M155" s="175"/>
      <c r="N155" s="175"/>
      <c r="O155" s="175">
        <v>109.26</v>
      </c>
      <c r="P155" s="175"/>
    </row>
    <row r="156" spans="1:16">
      <c r="A156" s="169">
        <v>155</v>
      </c>
      <c r="B156" s="169" t="s">
        <v>622</v>
      </c>
      <c r="C156" s="170" t="s">
        <v>623</v>
      </c>
      <c r="D156" s="170" t="s">
        <v>3097</v>
      </c>
      <c r="E156" s="170" t="s">
        <v>48</v>
      </c>
      <c r="F156" s="170" t="s">
        <v>49</v>
      </c>
      <c r="G156" s="170" t="s">
        <v>627</v>
      </c>
      <c r="H156" s="169">
        <v>61.2</v>
      </c>
      <c r="I156" s="173" t="s">
        <v>5883</v>
      </c>
      <c r="J156" s="174">
        <v>0.0541666666666667</v>
      </c>
      <c r="K156" s="173" t="s">
        <v>5844</v>
      </c>
      <c r="L156" s="175"/>
      <c r="M156" s="175"/>
      <c r="N156" s="175"/>
      <c r="O156" s="175">
        <v>110.16</v>
      </c>
      <c r="P156" s="175"/>
    </row>
    <row r="157" spans="1:16">
      <c r="A157" s="169">
        <v>156</v>
      </c>
      <c r="B157" s="169" t="s">
        <v>641</v>
      </c>
      <c r="C157" s="170" t="s">
        <v>642</v>
      </c>
      <c r="D157" s="170" t="s">
        <v>3097</v>
      </c>
      <c r="E157" s="170" t="s">
        <v>48</v>
      </c>
      <c r="F157" s="170" t="s">
        <v>49</v>
      </c>
      <c r="G157" s="170" t="s">
        <v>6017</v>
      </c>
      <c r="H157" s="169">
        <v>60.8</v>
      </c>
      <c r="I157" s="173" t="s">
        <v>5883</v>
      </c>
      <c r="J157" s="174">
        <v>0.0513888888888889</v>
      </c>
      <c r="K157" s="173" t="s">
        <v>5844</v>
      </c>
      <c r="L157" s="175"/>
      <c r="M157" s="175"/>
      <c r="N157" s="175"/>
      <c r="O157" s="175">
        <v>109.44</v>
      </c>
      <c r="P157" s="175"/>
    </row>
    <row r="158" spans="1:16">
      <c r="A158" s="169">
        <v>157</v>
      </c>
      <c r="B158" s="169" t="s">
        <v>1952</v>
      </c>
      <c r="C158" s="170" t="s">
        <v>1953</v>
      </c>
      <c r="D158" s="170" t="s">
        <v>3097</v>
      </c>
      <c r="E158" s="170" t="s">
        <v>48</v>
      </c>
      <c r="F158" s="170" t="s">
        <v>49</v>
      </c>
      <c r="G158" s="170" t="s">
        <v>6018</v>
      </c>
      <c r="H158" s="169">
        <v>58.5</v>
      </c>
      <c r="I158" s="173" t="s">
        <v>5883</v>
      </c>
      <c r="J158" s="174">
        <v>0.0409722222222222</v>
      </c>
      <c r="K158" s="173" t="s">
        <v>5844</v>
      </c>
      <c r="L158" s="175"/>
      <c r="M158" s="175"/>
      <c r="N158" s="175"/>
      <c r="O158" s="175">
        <v>105.3</v>
      </c>
      <c r="P158" s="175"/>
    </row>
    <row r="159" spans="1:16">
      <c r="A159" s="169">
        <v>158</v>
      </c>
      <c r="B159" s="169" t="s">
        <v>3096</v>
      </c>
      <c r="C159" s="170" t="s">
        <v>3097</v>
      </c>
      <c r="D159" s="170" t="s">
        <v>3097</v>
      </c>
      <c r="E159" s="170" t="s">
        <v>48</v>
      </c>
      <c r="F159" s="170" t="s">
        <v>49</v>
      </c>
      <c r="G159" s="170" t="s">
        <v>6019</v>
      </c>
      <c r="H159" s="169">
        <v>59.1</v>
      </c>
      <c r="I159" s="173" t="s">
        <v>5883</v>
      </c>
      <c r="J159" s="174">
        <v>0.0430555555555556</v>
      </c>
      <c r="K159" s="173" t="s">
        <v>5844</v>
      </c>
      <c r="L159" s="175"/>
      <c r="M159" s="175"/>
      <c r="N159" s="175"/>
      <c r="O159" s="175">
        <v>106.38</v>
      </c>
      <c r="P159" s="175"/>
    </row>
    <row r="160" spans="1:16">
      <c r="A160" s="169">
        <v>159</v>
      </c>
      <c r="B160" s="169" t="s">
        <v>4040</v>
      </c>
      <c r="C160" s="170" t="s">
        <v>4041</v>
      </c>
      <c r="D160" s="170" t="s">
        <v>3097</v>
      </c>
      <c r="E160" s="170" t="s">
        <v>48</v>
      </c>
      <c r="F160" s="170" t="s">
        <v>49</v>
      </c>
      <c r="G160" s="170" t="s">
        <v>6020</v>
      </c>
      <c r="H160" s="169">
        <v>59.1</v>
      </c>
      <c r="I160" s="173" t="s">
        <v>5883</v>
      </c>
      <c r="J160" s="174">
        <v>0.0402777777777778</v>
      </c>
      <c r="K160" s="173" t="s">
        <v>5844</v>
      </c>
      <c r="L160" s="175"/>
      <c r="M160" s="175"/>
      <c r="N160" s="175"/>
      <c r="O160" s="175">
        <v>106.38</v>
      </c>
      <c r="P160" s="175"/>
    </row>
    <row r="161" spans="1:16">
      <c r="A161" s="169">
        <v>160</v>
      </c>
      <c r="B161" s="169" t="s">
        <v>4760</v>
      </c>
      <c r="C161" s="170" t="s">
        <v>4761</v>
      </c>
      <c r="D161" s="170" t="s">
        <v>3097</v>
      </c>
      <c r="E161" s="170" t="s">
        <v>48</v>
      </c>
      <c r="F161" s="170" t="s">
        <v>49</v>
      </c>
      <c r="G161" s="170" t="s">
        <v>6021</v>
      </c>
      <c r="H161" s="169">
        <v>60</v>
      </c>
      <c r="I161" s="173" t="s">
        <v>5883</v>
      </c>
      <c r="J161" s="174">
        <v>0.0534722222222222</v>
      </c>
      <c r="K161" s="173" t="s">
        <v>5844</v>
      </c>
      <c r="L161" s="175"/>
      <c r="M161" s="175"/>
      <c r="N161" s="175"/>
      <c r="O161" s="175">
        <v>108</v>
      </c>
      <c r="P161" s="175"/>
    </row>
    <row r="162" spans="1:16">
      <c r="A162" s="169">
        <v>161</v>
      </c>
      <c r="B162" s="169" t="s">
        <v>1534</v>
      </c>
      <c r="C162" s="170" t="s">
        <v>1535</v>
      </c>
      <c r="D162" s="170" t="s">
        <v>1537</v>
      </c>
      <c r="E162" s="170" t="s">
        <v>48</v>
      </c>
      <c r="F162" s="170" t="s">
        <v>49</v>
      </c>
      <c r="G162" s="170" t="s">
        <v>6022</v>
      </c>
      <c r="H162" s="169">
        <v>55.8</v>
      </c>
      <c r="I162" s="173" t="s">
        <v>5883</v>
      </c>
      <c r="J162" s="174">
        <v>0.0534722222222222</v>
      </c>
      <c r="K162" s="173" t="s">
        <v>5844</v>
      </c>
      <c r="L162" s="175"/>
      <c r="M162" s="175"/>
      <c r="N162" s="175"/>
      <c r="O162" s="175">
        <v>100.44</v>
      </c>
      <c r="P162" s="175"/>
    </row>
    <row r="163" spans="1:16">
      <c r="A163" s="169">
        <v>162</v>
      </c>
      <c r="B163" s="169" t="s">
        <v>3809</v>
      </c>
      <c r="C163" s="170" t="s">
        <v>3810</v>
      </c>
      <c r="D163" s="170" t="s">
        <v>1537</v>
      </c>
      <c r="E163" s="170" t="s">
        <v>48</v>
      </c>
      <c r="F163" s="170" t="s">
        <v>49</v>
      </c>
      <c r="G163" s="170" t="s">
        <v>6023</v>
      </c>
      <c r="H163" s="169">
        <v>56.4</v>
      </c>
      <c r="I163" s="173" t="s">
        <v>5883</v>
      </c>
      <c r="J163" s="174">
        <v>0.0541666666666667</v>
      </c>
      <c r="K163" s="173" t="s">
        <v>5844</v>
      </c>
      <c r="L163" s="175"/>
      <c r="M163" s="175"/>
      <c r="N163" s="175"/>
      <c r="O163" s="175">
        <v>101.52</v>
      </c>
      <c r="P163" s="175"/>
    </row>
    <row r="164" spans="1:16">
      <c r="A164" s="169">
        <v>163</v>
      </c>
      <c r="B164" s="169" t="s">
        <v>3893</v>
      </c>
      <c r="C164" s="170" t="s">
        <v>3894</v>
      </c>
      <c r="D164" s="170" t="s">
        <v>1537</v>
      </c>
      <c r="E164" s="170" t="s">
        <v>48</v>
      </c>
      <c r="F164" s="170" t="s">
        <v>49</v>
      </c>
      <c r="G164" s="170" t="s">
        <v>6024</v>
      </c>
      <c r="H164" s="169">
        <v>55.9</v>
      </c>
      <c r="I164" s="173" t="s">
        <v>5883</v>
      </c>
      <c r="J164" s="174">
        <v>0.0527777777777778</v>
      </c>
      <c r="K164" s="173" t="s">
        <v>5844</v>
      </c>
      <c r="L164" s="175"/>
      <c r="M164" s="175"/>
      <c r="N164" s="175"/>
      <c r="O164" s="175">
        <v>100.62</v>
      </c>
      <c r="P164" s="175"/>
    </row>
    <row r="165" spans="1:16">
      <c r="A165" s="169">
        <v>164</v>
      </c>
      <c r="B165" s="169" t="s">
        <v>4387</v>
      </c>
      <c r="C165" s="170" t="s">
        <v>4388</v>
      </c>
      <c r="D165" s="170" t="s">
        <v>1537</v>
      </c>
      <c r="E165" s="170" t="s">
        <v>48</v>
      </c>
      <c r="F165" s="170" t="s">
        <v>49</v>
      </c>
      <c r="G165" s="170" t="s">
        <v>6025</v>
      </c>
      <c r="H165" s="169">
        <v>56.7</v>
      </c>
      <c r="I165" s="173" t="s">
        <v>5883</v>
      </c>
      <c r="J165" s="174">
        <v>0.0527777777777778</v>
      </c>
      <c r="K165" s="173" t="s">
        <v>5844</v>
      </c>
      <c r="L165" s="175"/>
      <c r="M165" s="175"/>
      <c r="N165" s="175"/>
      <c r="O165" s="175">
        <v>102.06</v>
      </c>
      <c r="P165" s="175"/>
    </row>
    <row r="166" spans="1:16">
      <c r="A166" s="169">
        <v>165</v>
      </c>
      <c r="B166" s="169" t="s">
        <v>4331</v>
      </c>
      <c r="C166" s="170" t="s">
        <v>4332</v>
      </c>
      <c r="D166" s="170" t="s">
        <v>4335</v>
      </c>
      <c r="E166" s="170" t="s">
        <v>48</v>
      </c>
      <c r="F166" s="170" t="s">
        <v>49</v>
      </c>
      <c r="G166" s="170" t="s">
        <v>6026</v>
      </c>
      <c r="H166" s="169">
        <v>61.9</v>
      </c>
      <c r="I166" s="173" t="s">
        <v>5982</v>
      </c>
      <c r="J166" s="174">
        <v>0.0451388888888889</v>
      </c>
      <c r="K166" s="173" t="s">
        <v>5844</v>
      </c>
      <c r="L166" s="175"/>
      <c r="M166" s="175"/>
      <c r="N166" s="175"/>
      <c r="O166" s="175">
        <v>111.42</v>
      </c>
      <c r="P166" s="175"/>
    </row>
    <row r="167" spans="1:16">
      <c r="A167" s="169">
        <v>166</v>
      </c>
      <c r="B167" s="169" t="s">
        <v>4778</v>
      </c>
      <c r="C167" s="170" t="s">
        <v>4779</v>
      </c>
      <c r="D167" s="170" t="s">
        <v>4335</v>
      </c>
      <c r="E167" s="170" t="s">
        <v>48</v>
      </c>
      <c r="F167" s="170" t="s">
        <v>49</v>
      </c>
      <c r="G167" s="170" t="s">
        <v>6027</v>
      </c>
      <c r="H167" s="169">
        <v>62.5</v>
      </c>
      <c r="I167" s="173" t="s">
        <v>5982</v>
      </c>
      <c r="J167" s="174">
        <v>0.0444444444444444</v>
      </c>
      <c r="K167" s="173" t="s">
        <v>5844</v>
      </c>
      <c r="L167" s="175"/>
      <c r="M167" s="175"/>
      <c r="N167" s="175"/>
      <c r="O167" s="175">
        <v>112.5</v>
      </c>
      <c r="P167" s="175"/>
    </row>
    <row r="168" spans="1:16">
      <c r="A168" s="169">
        <v>167</v>
      </c>
      <c r="B168" s="169" t="s">
        <v>470</v>
      </c>
      <c r="C168" s="170" t="s">
        <v>471</v>
      </c>
      <c r="D168" s="170" t="s">
        <v>473</v>
      </c>
      <c r="E168" s="170" t="s">
        <v>48</v>
      </c>
      <c r="F168" s="170" t="s">
        <v>49</v>
      </c>
      <c r="G168" s="170" t="s">
        <v>6028</v>
      </c>
      <c r="H168" s="169">
        <v>65</v>
      </c>
      <c r="I168" s="173" t="s">
        <v>5883</v>
      </c>
      <c r="J168" s="174">
        <v>0.0513888888888889</v>
      </c>
      <c r="K168" s="173" t="s">
        <v>5844</v>
      </c>
      <c r="L168" s="175"/>
      <c r="M168" s="175"/>
      <c r="N168" s="175"/>
      <c r="O168" s="175">
        <v>117</v>
      </c>
      <c r="P168" s="175"/>
    </row>
    <row r="169" spans="1:16">
      <c r="A169" s="169">
        <v>168</v>
      </c>
      <c r="B169" s="169" t="s">
        <v>675</v>
      </c>
      <c r="C169" s="170" t="s">
        <v>676</v>
      </c>
      <c r="D169" s="170" t="s">
        <v>473</v>
      </c>
      <c r="E169" s="170" t="s">
        <v>48</v>
      </c>
      <c r="F169" s="170" t="s">
        <v>49</v>
      </c>
      <c r="G169" s="170" t="s">
        <v>6029</v>
      </c>
      <c r="H169" s="169">
        <v>61.6</v>
      </c>
      <c r="I169" s="173" t="s">
        <v>5883</v>
      </c>
      <c r="J169" s="174">
        <v>0.0479166666666667</v>
      </c>
      <c r="K169" s="173" t="s">
        <v>5844</v>
      </c>
      <c r="L169" s="175"/>
      <c r="M169" s="175"/>
      <c r="N169" s="175"/>
      <c r="O169" s="175">
        <v>110.88</v>
      </c>
      <c r="P169" s="175"/>
    </row>
    <row r="170" spans="1:16">
      <c r="A170" s="169">
        <v>169</v>
      </c>
      <c r="B170" s="169" t="s">
        <v>928</v>
      </c>
      <c r="C170" s="170" t="s">
        <v>929</v>
      </c>
      <c r="D170" s="170" t="s">
        <v>473</v>
      </c>
      <c r="E170" s="170" t="s">
        <v>48</v>
      </c>
      <c r="F170" s="170" t="s">
        <v>49</v>
      </c>
      <c r="G170" s="170" t="s">
        <v>6030</v>
      </c>
      <c r="H170" s="169">
        <v>61.7</v>
      </c>
      <c r="I170" s="173" t="s">
        <v>5883</v>
      </c>
      <c r="J170" s="174">
        <v>0.0430555555555556</v>
      </c>
      <c r="K170" s="173" t="s">
        <v>5844</v>
      </c>
      <c r="L170" s="175"/>
      <c r="M170" s="175"/>
      <c r="N170" s="175"/>
      <c r="O170" s="175">
        <v>111.06</v>
      </c>
      <c r="P170" s="175"/>
    </row>
    <row r="171" spans="1:16">
      <c r="A171" s="169">
        <v>170</v>
      </c>
      <c r="B171" s="169" t="s">
        <v>1176</v>
      </c>
      <c r="C171" s="170" t="s">
        <v>1178</v>
      </c>
      <c r="D171" s="170" t="s">
        <v>473</v>
      </c>
      <c r="E171" s="170" t="s">
        <v>48</v>
      </c>
      <c r="F171" s="170" t="s">
        <v>49</v>
      </c>
      <c r="G171" s="170" t="s">
        <v>6031</v>
      </c>
      <c r="H171" s="169">
        <v>62.9</v>
      </c>
      <c r="I171" s="173" t="s">
        <v>5883</v>
      </c>
      <c r="J171" s="174">
        <v>0.0534722222222222</v>
      </c>
      <c r="K171" s="173" t="s">
        <v>5844</v>
      </c>
      <c r="L171" s="175"/>
      <c r="M171" s="175"/>
      <c r="N171" s="175"/>
      <c r="O171" s="175">
        <v>113.22</v>
      </c>
      <c r="P171" s="175"/>
    </row>
    <row r="172" spans="1:16">
      <c r="A172" s="169">
        <v>171</v>
      </c>
      <c r="B172" s="169" t="s">
        <v>1191</v>
      </c>
      <c r="C172" s="170" t="s">
        <v>1192</v>
      </c>
      <c r="D172" s="170" t="s">
        <v>473</v>
      </c>
      <c r="E172" s="170" t="s">
        <v>48</v>
      </c>
      <c r="F172" s="170" t="s">
        <v>49</v>
      </c>
      <c r="G172" s="170" t="s">
        <v>6032</v>
      </c>
      <c r="H172" s="169">
        <v>61</v>
      </c>
      <c r="I172" s="173" t="s">
        <v>5883</v>
      </c>
      <c r="J172" s="174">
        <v>0.0465277777777778</v>
      </c>
      <c r="K172" s="173" t="s">
        <v>5844</v>
      </c>
      <c r="L172" s="175"/>
      <c r="M172" s="175"/>
      <c r="N172" s="175"/>
      <c r="O172" s="175">
        <v>109.8</v>
      </c>
      <c r="P172" s="175"/>
    </row>
    <row r="173" spans="1:16">
      <c r="A173" s="169">
        <v>172</v>
      </c>
      <c r="B173" s="169" t="s">
        <v>1668</v>
      </c>
      <c r="C173" s="170" t="s">
        <v>1669</v>
      </c>
      <c r="D173" s="170" t="s">
        <v>473</v>
      </c>
      <c r="E173" s="170" t="s">
        <v>48</v>
      </c>
      <c r="F173" s="170" t="s">
        <v>49</v>
      </c>
      <c r="G173" s="170" t="s">
        <v>6033</v>
      </c>
      <c r="H173" s="169">
        <v>61.9</v>
      </c>
      <c r="I173" s="173" t="s">
        <v>5883</v>
      </c>
      <c r="J173" s="174">
        <v>0.0472222222222222</v>
      </c>
      <c r="K173" s="173" t="s">
        <v>5844</v>
      </c>
      <c r="L173" s="175"/>
      <c r="M173" s="175"/>
      <c r="N173" s="175"/>
      <c r="O173" s="175">
        <v>111.42</v>
      </c>
      <c r="P173" s="175"/>
    </row>
    <row r="174" spans="1:16">
      <c r="A174" s="169">
        <v>173</v>
      </c>
      <c r="B174" s="169" t="s">
        <v>1724</v>
      </c>
      <c r="C174" s="170" t="s">
        <v>1725</v>
      </c>
      <c r="D174" s="170" t="s">
        <v>473</v>
      </c>
      <c r="E174" s="170" t="s">
        <v>48</v>
      </c>
      <c r="F174" s="170" t="s">
        <v>49</v>
      </c>
      <c r="G174" s="170" t="s">
        <v>6034</v>
      </c>
      <c r="H174" s="169">
        <v>62.7</v>
      </c>
      <c r="I174" s="173" t="s">
        <v>5883</v>
      </c>
      <c r="J174" s="174">
        <v>0.0423611111111111</v>
      </c>
      <c r="K174" s="173" t="s">
        <v>5844</v>
      </c>
      <c r="L174" s="175"/>
      <c r="M174" s="175"/>
      <c r="N174" s="175"/>
      <c r="O174" s="175">
        <v>112.86</v>
      </c>
      <c r="P174" s="175"/>
    </row>
    <row r="175" spans="1:16">
      <c r="A175" s="169">
        <v>174</v>
      </c>
      <c r="B175" s="169" t="s">
        <v>2747</v>
      </c>
      <c r="C175" s="170" t="s">
        <v>2748</v>
      </c>
      <c r="D175" s="170" t="s">
        <v>473</v>
      </c>
      <c r="E175" s="170" t="s">
        <v>48</v>
      </c>
      <c r="F175" s="170" t="s">
        <v>49</v>
      </c>
      <c r="G175" s="170" t="s">
        <v>6035</v>
      </c>
      <c r="H175" s="169">
        <v>61.5</v>
      </c>
      <c r="I175" s="173" t="s">
        <v>5883</v>
      </c>
      <c r="J175" s="174">
        <v>0.0472222222222222</v>
      </c>
      <c r="K175" s="173" t="s">
        <v>5844</v>
      </c>
      <c r="L175" s="175"/>
      <c r="M175" s="175"/>
      <c r="N175" s="175"/>
      <c r="O175" s="175">
        <v>110.7</v>
      </c>
      <c r="P175" s="175"/>
    </row>
    <row r="176" spans="1:16">
      <c r="A176" s="169">
        <v>175</v>
      </c>
      <c r="B176" s="169" t="s">
        <v>2908</v>
      </c>
      <c r="C176" s="170" t="s">
        <v>2909</v>
      </c>
      <c r="D176" s="170" t="s">
        <v>473</v>
      </c>
      <c r="E176" s="170" t="s">
        <v>48</v>
      </c>
      <c r="F176" s="170" t="s">
        <v>49</v>
      </c>
      <c r="G176" s="170" t="s">
        <v>6036</v>
      </c>
      <c r="H176" s="169">
        <v>61.6</v>
      </c>
      <c r="I176" s="173" t="s">
        <v>5883</v>
      </c>
      <c r="J176" s="174">
        <v>0.0506944444444445</v>
      </c>
      <c r="K176" s="173" t="s">
        <v>5844</v>
      </c>
      <c r="L176" s="175"/>
      <c r="M176" s="175"/>
      <c r="N176" s="175"/>
      <c r="O176" s="175">
        <v>110.88</v>
      </c>
      <c r="P176" s="175"/>
    </row>
    <row r="177" spans="1:16">
      <c r="A177" s="169">
        <v>176</v>
      </c>
      <c r="B177" s="169" t="s">
        <v>381</v>
      </c>
      <c r="C177" s="170" t="s">
        <v>382</v>
      </c>
      <c r="D177" s="170" t="s">
        <v>384</v>
      </c>
      <c r="E177" s="170" t="s">
        <v>48</v>
      </c>
      <c r="F177" s="170" t="s">
        <v>49</v>
      </c>
      <c r="G177" s="170" t="s">
        <v>6037</v>
      </c>
      <c r="H177" s="169">
        <v>56.5</v>
      </c>
      <c r="I177" s="173" t="s">
        <v>5883</v>
      </c>
      <c r="J177" s="174">
        <v>0.0416666666666667</v>
      </c>
      <c r="K177" s="173" t="s">
        <v>5844</v>
      </c>
      <c r="L177" s="175"/>
      <c r="M177" s="175"/>
      <c r="N177" s="175"/>
      <c r="O177" s="175">
        <v>101.7</v>
      </c>
      <c r="P177" s="175"/>
    </row>
    <row r="178" spans="1:16">
      <c r="A178" s="169">
        <v>177</v>
      </c>
      <c r="B178" s="169" t="s">
        <v>6038</v>
      </c>
      <c r="C178" s="170" t="s">
        <v>6039</v>
      </c>
      <c r="D178" s="170" t="s">
        <v>384</v>
      </c>
      <c r="E178" s="170" t="s">
        <v>48</v>
      </c>
      <c r="F178" s="170" t="s">
        <v>49</v>
      </c>
      <c r="G178" s="170" t="s">
        <v>6022</v>
      </c>
      <c r="H178" s="169">
        <v>55.9</v>
      </c>
      <c r="I178" s="173" t="s">
        <v>5883</v>
      </c>
      <c r="J178" s="174">
        <v>0.0541666666666667</v>
      </c>
      <c r="K178" s="173" t="s">
        <v>5844</v>
      </c>
      <c r="L178" s="175"/>
      <c r="M178" s="175"/>
      <c r="N178" s="175"/>
      <c r="O178" s="175">
        <v>100.62</v>
      </c>
      <c r="P178" s="175"/>
    </row>
    <row r="179" spans="1:16">
      <c r="A179" s="169">
        <v>178</v>
      </c>
      <c r="B179" s="169" t="s">
        <v>1606</v>
      </c>
      <c r="C179" s="170" t="s">
        <v>1607</v>
      </c>
      <c r="D179" s="170" t="s">
        <v>384</v>
      </c>
      <c r="E179" s="170" t="s">
        <v>48</v>
      </c>
      <c r="F179" s="170" t="s">
        <v>49</v>
      </c>
      <c r="G179" s="170" t="s">
        <v>6040</v>
      </c>
      <c r="H179" s="169">
        <v>58.2</v>
      </c>
      <c r="I179" s="173" t="s">
        <v>5883</v>
      </c>
      <c r="J179" s="174">
        <v>0.0381944444444444</v>
      </c>
      <c r="K179" s="173" t="s">
        <v>5844</v>
      </c>
      <c r="L179" s="175"/>
      <c r="M179" s="175"/>
      <c r="N179" s="175"/>
      <c r="O179" s="175">
        <v>104.76</v>
      </c>
      <c r="P179" s="175"/>
    </row>
    <row r="180" spans="1:16">
      <c r="A180" s="169">
        <v>179</v>
      </c>
      <c r="B180" s="169" t="s">
        <v>1744</v>
      </c>
      <c r="C180" s="170" t="s">
        <v>1745</v>
      </c>
      <c r="D180" s="170" t="s">
        <v>384</v>
      </c>
      <c r="E180" s="170" t="s">
        <v>48</v>
      </c>
      <c r="F180" s="170" t="s">
        <v>49</v>
      </c>
      <c r="G180" s="170" t="s">
        <v>6041</v>
      </c>
      <c r="H180" s="169">
        <v>59</v>
      </c>
      <c r="I180" s="173" t="s">
        <v>5883</v>
      </c>
      <c r="J180" s="174">
        <v>0.0381944444444444</v>
      </c>
      <c r="K180" s="173" t="s">
        <v>5844</v>
      </c>
      <c r="L180" s="175"/>
      <c r="M180" s="175"/>
      <c r="N180" s="175"/>
      <c r="O180" s="175">
        <v>106.2</v>
      </c>
      <c r="P180" s="175"/>
    </row>
    <row r="181" spans="1:16">
      <c r="A181" s="169">
        <v>180</v>
      </c>
      <c r="B181" s="169" t="s">
        <v>1808</v>
      </c>
      <c r="C181" s="170" t="s">
        <v>1809</v>
      </c>
      <c r="D181" s="170" t="s">
        <v>384</v>
      </c>
      <c r="E181" s="170" t="s">
        <v>48</v>
      </c>
      <c r="F181" s="170" t="s">
        <v>49</v>
      </c>
      <c r="G181" s="170" t="s">
        <v>6042</v>
      </c>
      <c r="H181" s="169">
        <v>59.4</v>
      </c>
      <c r="I181" s="173" t="s">
        <v>5883</v>
      </c>
      <c r="J181" s="174">
        <v>0.0375</v>
      </c>
      <c r="K181" s="173" t="s">
        <v>5844</v>
      </c>
      <c r="L181" s="175"/>
      <c r="M181" s="175"/>
      <c r="N181" s="175"/>
      <c r="O181" s="175">
        <v>106.92</v>
      </c>
      <c r="P181" s="175"/>
    </row>
    <row r="182" spans="1:16">
      <c r="A182" s="169">
        <v>181</v>
      </c>
      <c r="B182" s="169" t="s">
        <v>2338</v>
      </c>
      <c r="C182" s="170" t="s">
        <v>2339</v>
      </c>
      <c r="D182" s="170" t="s">
        <v>384</v>
      </c>
      <c r="E182" s="170" t="s">
        <v>48</v>
      </c>
      <c r="F182" s="170" t="s">
        <v>49</v>
      </c>
      <c r="G182" s="170" t="s">
        <v>6043</v>
      </c>
      <c r="H182" s="169">
        <v>55.4</v>
      </c>
      <c r="I182" s="173" t="s">
        <v>5883</v>
      </c>
      <c r="J182" s="174">
        <v>0.0375</v>
      </c>
      <c r="K182" s="173" t="s">
        <v>5844</v>
      </c>
      <c r="L182" s="175"/>
      <c r="M182" s="175"/>
      <c r="N182" s="175"/>
      <c r="O182" s="175">
        <v>99.72</v>
      </c>
      <c r="P182" s="175"/>
    </row>
    <row r="183" spans="1:16">
      <c r="A183" s="169">
        <v>182</v>
      </c>
      <c r="B183" s="169" t="s">
        <v>4232</v>
      </c>
      <c r="C183" s="170" t="s">
        <v>4233</v>
      </c>
      <c r="D183" s="170" t="s">
        <v>384</v>
      </c>
      <c r="E183" s="170" t="s">
        <v>48</v>
      </c>
      <c r="F183" s="170" t="s">
        <v>49</v>
      </c>
      <c r="G183" s="170" t="s">
        <v>6044</v>
      </c>
      <c r="H183" s="169">
        <v>56.6</v>
      </c>
      <c r="I183" s="173" t="s">
        <v>5883</v>
      </c>
      <c r="J183" s="174">
        <v>0.0416666666666667</v>
      </c>
      <c r="K183" s="173" t="s">
        <v>5844</v>
      </c>
      <c r="L183" s="175"/>
      <c r="M183" s="175"/>
      <c r="N183" s="175"/>
      <c r="O183" s="175">
        <v>101.88</v>
      </c>
      <c r="P183" s="175"/>
    </row>
    <row r="184" spans="1:16">
      <c r="A184" s="169">
        <v>183</v>
      </c>
      <c r="B184" s="169" t="s">
        <v>4611</v>
      </c>
      <c r="C184" s="170" t="s">
        <v>4612</v>
      </c>
      <c r="D184" s="170" t="s">
        <v>384</v>
      </c>
      <c r="E184" s="170" t="s">
        <v>48</v>
      </c>
      <c r="F184" s="170" t="s">
        <v>49</v>
      </c>
      <c r="G184" s="170" t="s">
        <v>6045</v>
      </c>
      <c r="H184" s="169">
        <v>57.1</v>
      </c>
      <c r="I184" s="173" t="s">
        <v>5883</v>
      </c>
      <c r="J184" s="174">
        <v>0.0402777777777778</v>
      </c>
      <c r="K184" s="173" t="s">
        <v>5844</v>
      </c>
      <c r="L184" s="175"/>
      <c r="M184" s="175"/>
      <c r="N184" s="175"/>
      <c r="O184" s="175">
        <v>102.78</v>
      </c>
      <c r="P184" s="175"/>
    </row>
    <row r="185" spans="1:16">
      <c r="A185" s="169">
        <v>184</v>
      </c>
      <c r="B185" s="169" t="s">
        <v>186</v>
      </c>
      <c r="C185" s="170" t="s">
        <v>187</v>
      </c>
      <c r="D185" s="170" t="s">
        <v>189</v>
      </c>
      <c r="E185" s="170" t="s">
        <v>48</v>
      </c>
      <c r="F185" s="170" t="s">
        <v>49</v>
      </c>
      <c r="G185" s="170" t="s">
        <v>6046</v>
      </c>
      <c r="H185" s="169">
        <v>59.3</v>
      </c>
      <c r="I185" s="173" t="s">
        <v>5872</v>
      </c>
      <c r="J185" s="174">
        <v>0.0458333333333333</v>
      </c>
      <c r="K185" s="173" t="s">
        <v>5844</v>
      </c>
      <c r="L185" s="175"/>
      <c r="M185" s="175"/>
      <c r="N185" s="175"/>
      <c r="O185" s="175">
        <v>106.74</v>
      </c>
      <c r="P185" s="175"/>
    </row>
    <row r="186" spans="1:16">
      <c r="A186" s="169">
        <v>185</v>
      </c>
      <c r="B186" s="169" t="s">
        <v>914</v>
      </c>
      <c r="C186" s="170" t="s">
        <v>916</v>
      </c>
      <c r="D186" s="170" t="s">
        <v>189</v>
      </c>
      <c r="E186" s="170" t="s">
        <v>48</v>
      </c>
      <c r="F186" s="170" t="s">
        <v>49</v>
      </c>
      <c r="G186" s="170" t="s">
        <v>6047</v>
      </c>
      <c r="H186" s="169">
        <v>58.1</v>
      </c>
      <c r="I186" s="173" t="s">
        <v>5872</v>
      </c>
      <c r="J186" s="174">
        <v>0.0430555555555556</v>
      </c>
      <c r="K186" s="173" t="s">
        <v>5844</v>
      </c>
      <c r="L186" s="175"/>
      <c r="M186" s="175"/>
      <c r="N186" s="175"/>
      <c r="O186" s="175">
        <v>104.58</v>
      </c>
      <c r="P186" s="175"/>
    </row>
    <row r="187" spans="1:16">
      <c r="A187" s="169">
        <v>186</v>
      </c>
      <c r="B187" s="169" t="s">
        <v>2594</v>
      </c>
      <c r="C187" s="170" t="s">
        <v>2595</v>
      </c>
      <c r="D187" s="170" t="s">
        <v>189</v>
      </c>
      <c r="E187" s="170" t="s">
        <v>48</v>
      </c>
      <c r="F187" s="170" t="s">
        <v>49</v>
      </c>
      <c r="G187" s="170" t="s">
        <v>6048</v>
      </c>
      <c r="H187" s="169">
        <v>58.7</v>
      </c>
      <c r="I187" s="173" t="s">
        <v>5872</v>
      </c>
      <c r="J187" s="174">
        <v>0.0444444444444444</v>
      </c>
      <c r="K187" s="173" t="s">
        <v>5844</v>
      </c>
      <c r="L187" s="175"/>
      <c r="M187" s="175"/>
      <c r="N187" s="175"/>
      <c r="O187" s="175">
        <v>105.66</v>
      </c>
      <c r="P187" s="175"/>
    </row>
    <row r="188" spans="1:16">
      <c r="A188" s="169">
        <v>187</v>
      </c>
      <c r="B188" s="169" t="s">
        <v>2877</v>
      </c>
      <c r="C188" s="170" t="s">
        <v>189</v>
      </c>
      <c r="D188" s="170" t="s">
        <v>189</v>
      </c>
      <c r="E188" s="170" t="s">
        <v>48</v>
      </c>
      <c r="F188" s="170" t="s">
        <v>49</v>
      </c>
      <c r="G188" s="170" t="s">
        <v>6049</v>
      </c>
      <c r="H188" s="169">
        <v>59.9</v>
      </c>
      <c r="I188" s="173" t="s">
        <v>5872</v>
      </c>
      <c r="J188" s="174">
        <v>0.0465277777777778</v>
      </c>
      <c r="K188" s="173" t="s">
        <v>5844</v>
      </c>
      <c r="L188" s="175"/>
      <c r="M188" s="175"/>
      <c r="N188" s="175"/>
      <c r="O188" s="175">
        <v>107.82</v>
      </c>
      <c r="P188" s="175"/>
    </row>
    <row r="189" spans="1:16">
      <c r="A189" s="169">
        <v>188</v>
      </c>
      <c r="B189" s="169" t="s">
        <v>4972</v>
      </c>
      <c r="C189" s="170" t="s">
        <v>4973</v>
      </c>
      <c r="D189" s="170" t="s">
        <v>189</v>
      </c>
      <c r="E189" s="170" t="s">
        <v>48</v>
      </c>
      <c r="F189" s="170" t="s">
        <v>49</v>
      </c>
      <c r="G189" s="170" t="s">
        <v>6050</v>
      </c>
      <c r="H189" s="169">
        <v>59.6</v>
      </c>
      <c r="I189" s="173" t="s">
        <v>5872</v>
      </c>
      <c r="J189" s="174">
        <v>0.0465277777777778</v>
      </c>
      <c r="K189" s="173" t="s">
        <v>5844</v>
      </c>
      <c r="L189" s="175"/>
      <c r="M189" s="175"/>
      <c r="N189" s="175"/>
      <c r="O189" s="175">
        <v>107.28</v>
      </c>
      <c r="P189" s="175"/>
    </row>
    <row r="190" spans="1:16">
      <c r="A190" s="169">
        <v>189</v>
      </c>
      <c r="B190" s="169" t="s">
        <v>4424</v>
      </c>
      <c r="C190" s="170" t="s">
        <v>4425</v>
      </c>
      <c r="D190" s="170" t="s">
        <v>228</v>
      </c>
      <c r="E190" s="170" t="s">
        <v>4420</v>
      </c>
      <c r="F190" s="170" t="s">
        <v>49</v>
      </c>
      <c r="G190" s="170" t="s">
        <v>6051</v>
      </c>
      <c r="H190" s="169">
        <v>60.4</v>
      </c>
      <c r="I190" s="173" t="s">
        <v>5883</v>
      </c>
      <c r="J190" s="174">
        <v>0.0458333333333333</v>
      </c>
      <c r="K190" s="173" t="s">
        <v>5844</v>
      </c>
      <c r="L190" s="175"/>
      <c r="M190" s="175"/>
      <c r="N190" s="175"/>
      <c r="O190" s="175">
        <v>108.72</v>
      </c>
      <c r="P190" s="175"/>
    </row>
    <row r="191" spans="1:16">
      <c r="A191" s="169">
        <v>190</v>
      </c>
      <c r="B191" s="169" t="s">
        <v>4417</v>
      </c>
      <c r="C191" s="170" t="s">
        <v>4418</v>
      </c>
      <c r="D191" s="170" t="s">
        <v>473</v>
      </c>
      <c r="E191" s="170" t="s">
        <v>4420</v>
      </c>
      <c r="F191" s="170" t="s">
        <v>49</v>
      </c>
      <c r="G191" s="170" t="s">
        <v>6052</v>
      </c>
      <c r="H191" s="169">
        <v>62.6</v>
      </c>
      <c r="I191" s="173" t="s">
        <v>5883</v>
      </c>
      <c r="J191" s="174">
        <v>0.0534722222222222</v>
      </c>
      <c r="K191" s="173" t="s">
        <v>5844</v>
      </c>
      <c r="L191" s="175"/>
      <c r="M191" s="175"/>
      <c r="N191" s="175"/>
      <c r="O191" s="175">
        <v>112.68</v>
      </c>
      <c r="P191" s="175"/>
    </row>
    <row r="192" spans="1:16">
      <c r="A192" s="169">
        <v>191</v>
      </c>
      <c r="B192" s="169" t="s">
        <v>4560</v>
      </c>
      <c r="C192" s="170" t="s">
        <v>4561</v>
      </c>
      <c r="D192" s="170" t="s">
        <v>4563</v>
      </c>
      <c r="E192" s="170" t="s">
        <v>4564</v>
      </c>
      <c r="F192" s="170" t="s">
        <v>49</v>
      </c>
      <c r="G192" s="170" t="s">
        <v>6053</v>
      </c>
      <c r="H192" s="169">
        <v>66.4</v>
      </c>
      <c r="I192" s="173" t="s">
        <v>5982</v>
      </c>
      <c r="J192" s="174">
        <v>0.0548611111111111</v>
      </c>
      <c r="K192" s="173" t="s">
        <v>5844</v>
      </c>
      <c r="L192" s="175"/>
      <c r="M192" s="175"/>
      <c r="N192" s="175"/>
      <c r="O192" s="175">
        <v>119.52</v>
      </c>
      <c r="P192" s="175"/>
    </row>
    <row r="193" spans="1:16">
      <c r="A193" s="169">
        <v>192</v>
      </c>
      <c r="B193" s="169" t="s">
        <v>2192</v>
      </c>
      <c r="C193" s="170" t="s">
        <v>2193</v>
      </c>
      <c r="D193" s="170" t="s">
        <v>2195</v>
      </c>
      <c r="E193" s="170" t="s">
        <v>1820</v>
      </c>
      <c r="F193" s="170" t="s">
        <v>115</v>
      </c>
      <c r="G193" s="170" t="s">
        <v>6054</v>
      </c>
      <c r="H193" s="169">
        <v>22.5</v>
      </c>
      <c r="I193" s="173" t="s">
        <v>6055</v>
      </c>
      <c r="J193" s="174">
        <v>0.0326388888888889</v>
      </c>
      <c r="K193" s="173" t="s">
        <v>6056</v>
      </c>
      <c r="L193" s="175"/>
      <c r="M193" s="175"/>
      <c r="N193" s="175"/>
      <c r="O193" s="175">
        <v>40.5</v>
      </c>
      <c r="P193" s="175"/>
    </row>
    <row r="194" spans="1:16">
      <c r="A194" s="169">
        <v>193</v>
      </c>
      <c r="B194" s="169" t="s">
        <v>2921</v>
      </c>
      <c r="C194" s="170" t="s">
        <v>2922</v>
      </c>
      <c r="D194" s="170" t="s">
        <v>2922</v>
      </c>
      <c r="E194" s="170" t="s">
        <v>1820</v>
      </c>
      <c r="F194" s="170" t="s">
        <v>115</v>
      </c>
      <c r="G194" s="170" t="s">
        <v>6057</v>
      </c>
      <c r="H194" s="169">
        <v>20.9</v>
      </c>
      <c r="I194" s="173" t="s">
        <v>6055</v>
      </c>
      <c r="J194" s="174">
        <v>0.03125</v>
      </c>
      <c r="K194" s="173" t="s">
        <v>6056</v>
      </c>
      <c r="L194" s="175"/>
      <c r="M194" s="175"/>
      <c r="N194" s="175"/>
      <c r="O194" s="175">
        <v>37.62</v>
      </c>
      <c r="P194" s="175"/>
    </row>
    <row r="195" spans="1:16">
      <c r="A195" s="169">
        <v>194</v>
      </c>
      <c r="B195" s="169" t="s">
        <v>2415</v>
      </c>
      <c r="C195" s="170" t="s">
        <v>2416</v>
      </c>
      <c r="D195" s="170" t="s">
        <v>2416</v>
      </c>
      <c r="E195" s="170" t="s">
        <v>1820</v>
      </c>
      <c r="F195" s="170" t="s">
        <v>115</v>
      </c>
      <c r="G195" s="170" t="s">
        <v>6058</v>
      </c>
      <c r="H195" s="169">
        <v>23.6</v>
      </c>
      <c r="I195" s="173" t="s">
        <v>6055</v>
      </c>
      <c r="J195" s="174">
        <v>0.0340277777777778</v>
      </c>
      <c r="K195" s="173" t="s">
        <v>6056</v>
      </c>
      <c r="L195" s="175"/>
      <c r="M195" s="175"/>
      <c r="N195" s="175"/>
      <c r="O195" s="175">
        <v>42.48</v>
      </c>
      <c r="P195" s="175"/>
    </row>
    <row r="196" spans="1:16">
      <c r="A196" s="169">
        <v>195</v>
      </c>
      <c r="B196" s="169" t="s">
        <v>4921</v>
      </c>
      <c r="C196" s="170" t="s">
        <v>4922</v>
      </c>
      <c r="D196" s="170" t="s">
        <v>4924</v>
      </c>
      <c r="E196" s="170" t="s">
        <v>1820</v>
      </c>
      <c r="F196" s="170" t="s">
        <v>115</v>
      </c>
      <c r="G196" s="170" t="s">
        <v>6059</v>
      </c>
      <c r="H196" s="169">
        <v>24.4</v>
      </c>
      <c r="I196" s="173" t="s">
        <v>6055</v>
      </c>
      <c r="J196" s="174">
        <v>0.00347222222222222</v>
      </c>
      <c r="K196" s="173" t="s">
        <v>6056</v>
      </c>
      <c r="L196" s="175"/>
      <c r="M196" s="175"/>
      <c r="N196" s="175"/>
      <c r="O196" s="175">
        <v>43.92</v>
      </c>
      <c r="P196" s="175"/>
    </row>
    <row r="197" spans="1:16">
      <c r="A197" s="169">
        <v>196</v>
      </c>
      <c r="B197" s="169" t="s">
        <v>1819</v>
      </c>
      <c r="C197" s="170" t="s">
        <v>1820</v>
      </c>
      <c r="D197" s="170" t="s">
        <v>1822</v>
      </c>
      <c r="E197" s="170" t="s">
        <v>1820</v>
      </c>
      <c r="F197" s="170" t="s">
        <v>115</v>
      </c>
      <c r="G197" s="170" t="s">
        <v>6060</v>
      </c>
      <c r="H197" s="169">
        <v>21.8</v>
      </c>
      <c r="I197" s="173" t="s">
        <v>6055</v>
      </c>
      <c r="J197" s="174">
        <v>0.0319444444444444</v>
      </c>
      <c r="K197" s="173" t="s">
        <v>6056</v>
      </c>
      <c r="L197" s="175"/>
      <c r="M197" s="175"/>
      <c r="N197" s="175"/>
      <c r="O197" s="175">
        <v>39.24</v>
      </c>
      <c r="P197" s="175"/>
    </row>
    <row r="198" spans="1:16">
      <c r="A198" s="169">
        <v>197</v>
      </c>
      <c r="B198" s="169" t="s">
        <v>1409</v>
      </c>
      <c r="C198" s="170" t="s">
        <v>1410</v>
      </c>
      <c r="D198" s="170" t="s">
        <v>1410</v>
      </c>
      <c r="E198" s="170" t="s">
        <v>1410</v>
      </c>
      <c r="F198" s="170" t="s">
        <v>115</v>
      </c>
      <c r="G198" s="170" t="s">
        <v>6061</v>
      </c>
      <c r="H198" s="169">
        <v>70.4</v>
      </c>
      <c r="I198" s="173" t="s">
        <v>5852</v>
      </c>
      <c r="J198" s="174">
        <v>0.0819444444444444</v>
      </c>
      <c r="K198" s="173" t="s">
        <v>5844</v>
      </c>
      <c r="L198" s="175"/>
      <c r="M198" s="175"/>
      <c r="N198" s="175"/>
      <c r="O198" s="175">
        <v>126.72</v>
      </c>
      <c r="P198" s="175"/>
    </row>
    <row r="199" spans="1:16">
      <c r="A199" s="169">
        <v>198</v>
      </c>
      <c r="B199" s="169" t="s">
        <v>5034</v>
      </c>
      <c r="C199" s="170" t="s">
        <v>5035</v>
      </c>
      <c r="D199" s="170" t="s">
        <v>5035</v>
      </c>
      <c r="E199" s="170" t="s">
        <v>1410</v>
      </c>
      <c r="F199" s="170" t="s">
        <v>115</v>
      </c>
      <c r="G199" s="170" t="s">
        <v>6062</v>
      </c>
      <c r="H199" s="169">
        <v>69.6</v>
      </c>
      <c r="I199" s="173" t="s">
        <v>5852</v>
      </c>
      <c r="J199" s="174">
        <v>0.0854166666666667</v>
      </c>
      <c r="K199" s="173" t="s">
        <v>5844</v>
      </c>
      <c r="L199" s="175"/>
      <c r="M199" s="175"/>
      <c r="N199" s="175"/>
      <c r="O199" s="175">
        <v>125.28</v>
      </c>
      <c r="P199" s="175"/>
    </row>
    <row r="200" spans="1:16">
      <c r="A200" s="169">
        <v>199</v>
      </c>
      <c r="B200" s="169" t="s">
        <v>3325</v>
      </c>
      <c r="C200" s="170" t="s">
        <v>3326</v>
      </c>
      <c r="D200" s="170" t="s">
        <v>3326</v>
      </c>
      <c r="E200" s="170" t="s">
        <v>1410</v>
      </c>
      <c r="F200" s="170" t="s">
        <v>115</v>
      </c>
      <c r="G200" s="170" t="s">
        <v>6063</v>
      </c>
      <c r="H200" s="169">
        <v>65.2</v>
      </c>
      <c r="I200" s="173" t="s">
        <v>5852</v>
      </c>
      <c r="J200" s="174">
        <v>0.0770833333333333</v>
      </c>
      <c r="K200" s="173" t="s">
        <v>5844</v>
      </c>
      <c r="L200" s="175"/>
      <c r="M200" s="175"/>
      <c r="N200" s="175"/>
      <c r="O200" s="175">
        <v>117.36</v>
      </c>
      <c r="P200" s="175"/>
    </row>
    <row r="201" spans="1:16">
      <c r="A201" s="169">
        <v>200</v>
      </c>
      <c r="B201" s="169" t="s">
        <v>2439</v>
      </c>
      <c r="C201" s="170" t="s">
        <v>2440</v>
      </c>
      <c r="D201" s="170" t="s">
        <v>2442</v>
      </c>
      <c r="E201" s="170" t="s">
        <v>1037</v>
      </c>
      <c r="F201" s="170" t="s">
        <v>115</v>
      </c>
      <c r="G201" s="170" t="s">
        <v>6064</v>
      </c>
      <c r="H201" s="169">
        <v>21.9</v>
      </c>
      <c r="I201" s="173" t="s">
        <v>6065</v>
      </c>
      <c r="J201" s="174">
        <v>0.0173611111111111</v>
      </c>
      <c r="K201" s="173" t="s">
        <v>5844</v>
      </c>
      <c r="L201" s="175"/>
      <c r="M201" s="175"/>
      <c r="N201" s="175"/>
      <c r="O201" s="175">
        <v>39.42</v>
      </c>
      <c r="P201" s="175"/>
    </row>
    <row r="202" spans="1:16">
      <c r="A202" s="169">
        <v>201</v>
      </c>
      <c r="B202" s="169" t="s">
        <v>3102</v>
      </c>
      <c r="C202" s="170" t="s">
        <v>3103</v>
      </c>
      <c r="D202" s="170" t="s">
        <v>3105</v>
      </c>
      <c r="E202" s="170" t="s">
        <v>1037</v>
      </c>
      <c r="F202" s="170" t="s">
        <v>115</v>
      </c>
      <c r="G202" s="170" t="s">
        <v>6066</v>
      </c>
      <c r="H202" s="169">
        <v>22.5</v>
      </c>
      <c r="I202" s="173" t="s">
        <v>6067</v>
      </c>
      <c r="J202" s="174">
        <v>0.0298611111111111</v>
      </c>
      <c r="K202" s="173" t="s">
        <v>6056</v>
      </c>
      <c r="L202" s="175"/>
      <c r="M202" s="175"/>
      <c r="N202" s="175"/>
      <c r="O202" s="175">
        <v>40.5</v>
      </c>
      <c r="P202" s="175"/>
    </row>
    <row r="203" spans="1:16">
      <c r="A203" s="169">
        <v>202</v>
      </c>
      <c r="B203" s="169" t="s">
        <v>1033</v>
      </c>
      <c r="C203" s="170" t="s">
        <v>1034</v>
      </c>
      <c r="D203" s="170" t="s">
        <v>1036</v>
      </c>
      <c r="E203" s="170" t="s">
        <v>1037</v>
      </c>
      <c r="F203" s="170" t="s">
        <v>115</v>
      </c>
      <c r="G203" s="170" t="s">
        <v>6068</v>
      </c>
      <c r="H203" s="169">
        <v>24.5</v>
      </c>
      <c r="I203" s="173" t="s">
        <v>6065</v>
      </c>
      <c r="J203" s="174">
        <v>0.00208333333333333</v>
      </c>
      <c r="K203" s="173" t="s">
        <v>5844</v>
      </c>
      <c r="L203" s="175"/>
      <c r="M203" s="175"/>
      <c r="N203" s="175"/>
      <c r="O203" s="175">
        <v>44.1</v>
      </c>
      <c r="P203" s="175"/>
    </row>
    <row r="204" spans="1:16">
      <c r="A204" s="169">
        <v>203</v>
      </c>
      <c r="B204" s="169" t="s">
        <v>3594</v>
      </c>
      <c r="C204" s="170" t="s">
        <v>3595</v>
      </c>
      <c r="D204" s="170" t="s">
        <v>1036</v>
      </c>
      <c r="E204" s="170" t="s">
        <v>1037</v>
      </c>
      <c r="F204" s="170" t="s">
        <v>115</v>
      </c>
      <c r="G204" s="170" t="s">
        <v>6069</v>
      </c>
      <c r="H204" s="169">
        <v>22.5</v>
      </c>
      <c r="I204" s="173" t="s">
        <v>6065</v>
      </c>
      <c r="J204" s="174">
        <v>0.0180555555555556</v>
      </c>
      <c r="K204" s="173" t="s">
        <v>5844</v>
      </c>
      <c r="L204" s="175"/>
      <c r="M204" s="175"/>
      <c r="N204" s="175"/>
      <c r="O204" s="175">
        <v>40.5</v>
      </c>
      <c r="P204" s="175"/>
    </row>
    <row r="205" spans="1:16">
      <c r="A205" s="169">
        <v>204</v>
      </c>
      <c r="B205" s="169" t="s">
        <v>1963</v>
      </c>
      <c r="C205" s="170" t="s">
        <v>1964</v>
      </c>
      <c r="D205" s="170" t="s">
        <v>1964</v>
      </c>
      <c r="E205" s="170" t="s">
        <v>1964</v>
      </c>
      <c r="F205" s="170" t="s">
        <v>115</v>
      </c>
      <c r="G205" s="170" t="s">
        <v>6070</v>
      </c>
      <c r="H205" s="169">
        <v>65.2</v>
      </c>
      <c r="I205" s="173" t="s">
        <v>5852</v>
      </c>
      <c r="J205" s="174">
        <v>0.0840277777777778</v>
      </c>
      <c r="K205" s="173" t="s">
        <v>5844</v>
      </c>
      <c r="L205" s="175"/>
      <c r="M205" s="175"/>
      <c r="N205" s="175"/>
      <c r="O205" s="175">
        <v>117.36</v>
      </c>
      <c r="P205" s="175"/>
    </row>
    <row r="206" spans="1:16">
      <c r="A206" s="169">
        <v>205</v>
      </c>
      <c r="B206" s="169" t="s">
        <v>1969</v>
      </c>
      <c r="C206" s="170" t="s">
        <v>1970</v>
      </c>
      <c r="D206" s="170" t="s">
        <v>1972</v>
      </c>
      <c r="E206" s="170" t="s">
        <v>344</v>
      </c>
      <c r="F206" s="170" t="s">
        <v>115</v>
      </c>
      <c r="G206" s="170" t="s">
        <v>6071</v>
      </c>
      <c r="H206" s="169">
        <v>9.9</v>
      </c>
      <c r="I206" s="173" t="s">
        <v>6072</v>
      </c>
      <c r="J206" s="174">
        <v>0.0131944444444444</v>
      </c>
      <c r="K206" s="173" t="s">
        <v>6056</v>
      </c>
      <c r="L206" s="175"/>
      <c r="M206" s="175"/>
      <c r="N206" s="175"/>
      <c r="O206" s="175">
        <v>17.82</v>
      </c>
      <c r="P206" s="175"/>
    </row>
    <row r="207" spans="1:16">
      <c r="A207" s="169">
        <v>206</v>
      </c>
      <c r="B207" s="169" t="s">
        <v>2814</v>
      </c>
      <c r="C207" s="170" t="s">
        <v>2815</v>
      </c>
      <c r="D207" s="170" t="s">
        <v>1972</v>
      </c>
      <c r="E207" s="170" t="s">
        <v>344</v>
      </c>
      <c r="F207" s="170" t="s">
        <v>115</v>
      </c>
      <c r="G207" s="170" t="s">
        <v>6073</v>
      </c>
      <c r="H207" s="169">
        <v>10.7</v>
      </c>
      <c r="I207" s="173" t="s">
        <v>6072</v>
      </c>
      <c r="J207" s="174">
        <v>0.0368055555555556</v>
      </c>
      <c r="K207" s="173" t="s">
        <v>6056</v>
      </c>
      <c r="L207" s="175"/>
      <c r="M207" s="175"/>
      <c r="N207" s="175"/>
      <c r="O207" s="175">
        <v>19.26</v>
      </c>
      <c r="P207" s="175"/>
    </row>
    <row r="208" spans="1:16">
      <c r="A208" s="169">
        <v>207</v>
      </c>
      <c r="B208" s="169" t="s">
        <v>3659</v>
      </c>
      <c r="C208" s="170" t="s">
        <v>3660</v>
      </c>
      <c r="D208" s="170" t="s">
        <v>1972</v>
      </c>
      <c r="E208" s="170" t="s">
        <v>344</v>
      </c>
      <c r="F208" s="170" t="s">
        <v>115</v>
      </c>
      <c r="G208" s="170" t="s">
        <v>6074</v>
      </c>
      <c r="H208" s="169">
        <v>9.1</v>
      </c>
      <c r="I208" s="173" t="s">
        <v>6072</v>
      </c>
      <c r="J208" s="174">
        <v>0.0118055555555556</v>
      </c>
      <c r="K208" s="173" t="s">
        <v>6056</v>
      </c>
      <c r="L208" s="175"/>
      <c r="M208" s="175"/>
      <c r="N208" s="175"/>
      <c r="O208" s="175">
        <v>16.38</v>
      </c>
      <c r="P208" s="175"/>
    </row>
    <row r="209" spans="1:16">
      <c r="A209" s="169">
        <v>208</v>
      </c>
      <c r="B209" s="169" t="s">
        <v>4667</v>
      </c>
      <c r="C209" s="170" t="s">
        <v>4668</v>
      </c>
      <c r="D209" s="170" t="s">
        <v>1972</v>
      </c>
      <c r="E209" s="170" t="s">
        <v>344</v>
      </c>
      <c r="F209" s="170" t="s">
        <v>115</v>
      </c>
      <c r="G209" s="170" t="s">
        <v>6075</v>
      </c>
      <c r="H209" s="169">
        <v>10.8</v>
      </c>
      <c r="I209" s="173" t="s">
        <v>6072</v>
      </c>
      <c r="J209" s="174">
        <v>0.0152777777777778</v>
      </c>
      <c r="K209" s="173" t="s">
        <v>6056</v>
      </c>
      <c r="L209" s="175"/>
      <c r="M209" s="175"/>
      <c r="N209" s="175"/>
      <c r="O209" s="175">
        <v>19.44</v>
      </c>
      <c r="P209" s="175"/>
    </row>
    <row r="210" spans="1:16">
      <c r="A210" s="169">
        <v>209</v>
      </c>
      <c r="B210" s="169" t="s">
        <v>4081</v>
      </c>
      <c r="C210" s="170" t="s">
        <v>4082</v>
      </c>
      <c r="D210" s="170" t="s">
        <v>4084</v>
      </c>
      <c r="E210" s="170" t="s">
        <v>344</v>
      </c>
      <c r="F210" s="170" t="s">
        <v>115</v>
      </c>
      <c r="G210" s="170" t="s">
        <v>6076</v>
      </c>
      <c r="H210" s="169">
        <v>8.8</v>
      </c>
      <c r="I210" s="173" t="s">
        <v>6072</v>
      </c>
      <c r="J210" s="174">
        <v>0.0118055555555556</v>
      </c>
      <c r="K210" s="173" t="s">
        <v>6056</v>
      </c>
      <c r="L210" s="175"/>
      <c r="M210" s="175"/>
      <c r="N210" s="175"/>
      <c r="O210" s="175">
        <v>15.84</v>
      </c>
      <c r="P210" s="175"/>
    </row>
    <row r="211" spans="1:16">
      <c r="A211" s="169">
        <v>210</v>
      </c>
      <c r="B211" s="169" t="s">
        <v>1592</v>
      </c>
      <c r="C211" s="170" t="s">
        <v>1593</v>
      </c>
      <c r="D211" s="170" t="s">
        <v>1595</v>
      </c>
      <c r="E211" s="170" t="s">
        <v>344</v>
      </c>
      <c r="F211" s="170" t="s">
        <v>115</v>
      </c>
      <c r="G211" s="170" t="s">
        <v>6077</v>
      </c>
      <c r="H211" s="169">
        <v>10.3</v>
      </c>
      <c r="I211" s="173" t="s">
        <v>6067</v>
      </c>
      <c r="J211" s="174">
        <v>0.0131944444444444</v>
      </c>
      <c r="K211" s="173" t="s">
        <v>6056</v>
      </c>
      <c r="L211" s="175"/>
      <c r="M211" s="175"/>
      <c r="N211" s="175"/>
      <c r="O211" s="175">
        <v>18.54</v>
      </c>
      <c r="P211" s="175"/>
    </row>
    <row r="212" spans="1:16">
      <c r="A212" s="169">
        <v>211</v>
      </c>
      <c r="B212" s="169" t="s">
        <v>3665</v>
      </c>
      <c r="C212" s="170" t="s">
        <v>3666</v>
      </c>
      <c r="D212" s="170" t="s">
        <v>1595</v>
      </c>
      <c r="E212" s="170" t="s">
        <v>344</v>
      </c>
      <c r="F212" s="170" t="s">
        <v>115</v>
      </c>
      <c r="G212" s="170" t="s">
        <v>6078</v>
      </c>
      <c r="H212" s="169">
        <v>6.3</v>
      </c>
      <c r="I212" s="173" t="s">
        <v>6079</v>
      </c>
      <c r="J212" s="174">
        <v>0.0104166666666667</v>
      </c>
      <c r="K212" s="173" t="s">
        <v>6056</v>
      </c>
      <c r="L212" s="175"/>
      <c r="M212" s="175"/>
      <c r="N212" s="175"/>
      <c r="O212" s="175">
        <v>11.34</v>
      </c>
      <c r="P212" s="175"/>
    </row>
    <row r="213" spans="1:16">
      <c r="A213" s="169">
        <v>212</v>
      </c>
      <c r="B213" s="169" t="s">
        <v>3679</v>
      </c>
      <c r="C213" s="170" t="s">
        <v>3680</v>
      </c>
      <c r="D213" s="170" t="s">
        <v>3682</v>
      </c>
      <c r="E213" s="170" t="s">
        <v>344</v>
      </c>
      <c r="F213" s="170" t="s">
        <v>115</v>
      </c>
      <c r="G213" s="170" t="s">
        <v>6080</v>
      </c>
      <c r="H213" s="169">
        <v>5.7</v>
      </c>
      <c r="I213" s="173" t="s">
        <v>6079</v>
      </c>
      <c r="J213" s="174">
        <v>0.0104166666666667</v>
      </c>
      <c r="K213" s="173" t="s">
        <v>6056</v>
      </c>
      <c r="L213" s="175"/>
      <c r="M213" s="175"/>
      <c r="N213" s="175"/>
      <c r="O213" s="175">
        <v>10.26</v>
      </c>
      <c r="P213" s="175"/>
    </row>
    <row r="214" spans="1:16">
      <c r="A214" s="169">
        <v>213</v>
      </c>
      <c r="B214" s="169" t="s">
        <v>4114</v>
      </c>
      <c r="C214" s="170" t="s">
        <v>4115</v>
      </c>
      <c r="D214" s="170" t="s">
        <v>3156</v>
      </c>
      <c r="E214" s="170" t="s">
        <v>344</v>
      </c>
      <c r="F214" s="170" t="s">
        <v>115</v>
      </c>
      <c r="G214" s="170" t="s">
        <v>6081</v>
      </c>
      <c r="H214" s="169">
        <v>8.6</v>
      </c>
      <c r="I214" s="173" t="s">
        <v>6072</v>
      </c>
      <c r="J214" s="174">
        <v>0.0111111111111111</v>
      </c>
      <c r="K214" s="173" t="s">
        <v>6056</v>
      </c>
      <c r="L214" s="175"/>
      <c r="M214" s="175"/>
      <c r="N214" s="175"/>
      <c r="O214" s="175">
        <v>15.48</v>
      </c>
      <c r="P214" s="175"/>
    </row>
    <row r="215" spans="1:16">
      <c r="A215" s="169">
        <v>214</v>
      </c>
      <c r="B215" s="169" t="s">
        <v>2488</v>
      </c>
      <c r="C215" s="170" t="s">
        <v>2489</v>
      </c>
      <c r="D215" s="170" t="s">
        <v>2491</v>
      </c>
      <c r="E215" s="170" t="s">
        <v>344</v>
      </c>
      <c r="F215" s="170" t="s">
        <v>115</v>
      </c>
      <c r="G215" s="170" t="s">
        <v>6082</v>
      </c>
      <c r="H215" s="169">
        <v>10.6</v>
      </c>
      <c r="I215" s="173" t="s">
        <v>6067</v>
      </c>
      <c r="J215" s="174">
        <v>0.00138888888888889</v>
      </c>
      <c r="K215" s="173" t="s">
        <v>6056</v>
      </c>
      <c r="L215" s="175"/>
      <c r="M215" s="175"/>
      <c r="N215" s="175"/>
      <c r="O215" s="175">
        <v>19.08</v>
      </c>
      <c r="P215" s="175"/>
    </row>
    <row r="216" spans="1:16">
      <c r="A216" s="169">
        <v>215</v>
      </c>
      <c r="B216" s="169" t="s">
        <v>1926</v>
      </c>
      <c r="C216" s="170" t="s">
        <v>1927</v>
      </c>
      <c r="D216" s="170" t="s">
        <v>1929</v>
      </c>
      <c r="E216" s="170" t="s">
        <v>344</v>
      </c>
      <c r="F216" s="170" t="s">
        <v>115</v>
      </c>
      <c r="G216" s="170" t="s">
        <v>6083</v>
      </c>
      <c r="H216" s="169">
        <v>11.1</v>
      </c>
      <c r="I216" s="173" t="s">
        <v>6067</v>
      </c>
      <c r="J216" s="174">
        <v>0.0166666666666667</v>
      </c>
      <c r="K216" s="173" t="s">
        <v>6056</v>
      </c>
      <c r="L216" s="175"/>
      <c r="M216" s="175"/>
      <c r="N216" s="175"/>
      <c r="O216" s="175">
        <v>19.98</v>
      </c>
      <c r="P216" s="175"/>
    </row>
    <row r="217" spans="1:16">
      <c r="A217" s="169">
        <v>216</v>
      </c>
      <c r="B217" s="169" t="s">
        <v>2378</v>
      </c>
      <c r="C217" s="170" t="s">
        <v>2379</v>
      </c>
      <c r="D217" s="170" t="s">
        <v>1929</v>
      </c>
      <c r="E217" s="170" t="s">
        <v>344</v>
      </c>
      <c r="F217" s="170" t="s">
        <v>115</v>
      </c>
      <c r="G217" s="170" t="s">
        <v>6084</v>
      </c>
      <c r="H217" s="169">
        <v>12.2</v>
      </c>
      <c r="I217" s="173" t="s">
        <v>6067</v>
      </c>
      <c r="J217" s="174">
        <v>0.03125</v>
      </c>
      <c r="K217" s="173" t="s">
        <v>6056</v>
      </c>
      <c r="L217" s="175"/>
      <c r="M217" s="175"/>
      <c r="N217" s="175"/>
      <c r="O217" s="175">
        <v>21.96</v>
      </c>
      <c r="P217" s="175"/>
    </row>
    <row r="218" spans="1:16">
      <c r="A218" s="169">
        <v>217</v>
      </c>
      <c r="B218" s="169" t="s">
        <v>340</v>
      </c>
      <c r="C218" s="170" t="s">
        <v>6085</v>
      </c>
      <c r="D218" s="170" t="s">
        <v>343</v>
      </c>
      <c r="E218" s="170" t="s">
        <v>344</v>
      </c>
      <c r="F218" s="170" t="s">
        <v>115</v>
      </c>
      <c r="G218" s="170" t="s">
        <v>6086</v>
      </c>
      <c r="H218" s="169">
        <v>11.6</v>
      </c>
      <c r="I218" s="173" t="s">
        <v>6067</v>
      </c>
      <c r="J218" s="174">
        <v>0.0326388888888889</v>
      </c>
      <c r="K218" s="173" t="s">
        <v>6056</v>
      </c>
      <c r="L218" s="175"/>
      <c r="M218" s="175"/>
      <c r="N218" s="175"/>
      <c r="O218" s="175">
        <v>20.88</v>
      </c>
      <c r="P218" s="175"/>
    </row>
    <row r="219" spans="1:16">
      <c r="A219" s="169">
        <v>218</v>
      </c>
      <c r="B219" s="169" t="s">
        <v>2482</v>
      </c>
      <c r="C219" s="170" t="s">
        <v>2483</v>
      </c>
      <c r="D219" s="170" t="s">
        <v>343</v>
      </c>
      <c r="E219" s="170" t="s">
        <v>344</v>
      </c>
      <c r="F219" s="170" t="s">
        <v>115</v>
      </c>
      <c r="G219" s="170" t="s">
        <v>6087</v>
      </c>
      <c r="H219" s="169">
        <v>10.7</v>
      </c>
      <c r="I219" s="173" t="s">
        <v>6067</v>
      </c>
      <c r="J219" s="174">
        <v>0.0125</v>
      </c>
      <c r="K219" s="173" t="s">
        <v>6056</v>
      </c>
      <c r="L219" s="175"/>
      <c r="M219" s="175"/>
      <c r="N219" s="175"/>
      <c r="O219" s="175">
        <v>19.26</v>
      </c>
      <c r="P219" s="175"/>
    </row>
    <row r="220" spans="1:16">
      <c r="A220" s="169">
        <v>219</v>
      </c>
      <c r="B220" s="169" t="s">
        <v>3941</v>
      </c>
      <c r="C220" s="170" t="s">
        <v>3942</v>
      </c>
      <c r="D220" s="170" t="s">
        <v>343</v>
      </c>
      <c r="E220" s="170" t="s">
        <v>344</v>
      </c>
      <c r="F220" s="170" t="s">
        <v>115</v>
      </c>
      <c r="G220" s="170" t="s">
        <v>6088</v>
      </c>
      <c r="H220" s="169">
        <v>9.4</v>
      </c>
      <c r="I220" s="173" t="s">
        <v>6067</v>
      </c>
      <c r="J220" s="174">
        <v>0.0111111111111111</v>
      </c>
      <c r="K220" s="173" t="s">
        <v>6056</v>
      </c>
      <c r="L220" s="175"/>
      <c r="M220" s="175"/>
      <c r="N220" s="175"/>
      <c r="O220" s="175">
        <v>16.92</v>
      </c>
      <c r="P220" s="175"/>
    </row>
    <row r="221" spans="1:16">
      <c r="A221" s="169">
        <v>220</v>
      </c>
      <c r="B221" s="169" t="s">
        <v>2501</v>
      </c>
      <c r="C221" s="170" t="s">
        <v>2502</v>
      </c>
      <c r="D221" s="170" t="s">
        <v>2504</v>
      </c>
      <c r="E221" s="170" t="s">
        <v>344</v>
      </c>
      <c r="F221" s="170" t="s">
        <v>115</v>
      </c>
      <c r="G221" s="170" t="s">
        <v>6089</v>
      </c>
      <c r="H221" s="169">
        <v>10.9</v>
      </c>
      <c r="I221" s="173" t="s">
        <v>6067</v>
      </c>
      <c r="J221" s="174">
        <v>0.00138888888888889</v>
      </c>
      <c r="K221" s="173" t="s">
        <v>6056</v>
      </c>
      <c r="L221" s="175"/>
      <c r="M221" s="175"/>
      <c r="N221" s="175"/>
      <c r="O221" s="175">
        <v>19.62</v>
      </c>
      <c r="P221" s="175"/>
    </row>
    <row r="222" spans="1:16">
      <c r="A222" s="169">
        <v>221</v>
      </c>
      <c r="B222" s="169" t="s">
        <v>5157</v>
      </c>
      <c r="C222" s="170" t="s">
        <v>5158</v>
      </c>
      <c r="D222" s="170" t="s">
        <v>2504</v>
      </c>
      <c r="E222" s="170" t="s">
        <v>344</v>
      </c>
      <c r="F222" s="170" t="s">
        <v>115</v>
      </c>
      <c r="G222" s="170" t="s">
        <v>6090</v>
      </c>
      <c r="H222" s="169">
        <v>12.9</v>
      </c>
      <c r="I222" s="173" t="s">
        <v>6067</v>
      </c>
      <c r="J222" s="174">
        <v>0.0368055555555556</v>
      </c>
      <c r="K222" s="173" t="s">
        <v>6056</v>
      </c>
      <c r="L222" s="175"/>
      <c r="M222" s="175"/>
      <c r="N222" s="175"/>
      <c r="O222" s="175">
        <v>23.22</v>
      </c>
      <c r="P222" s="175"/>
    </row>
    <row r="223" spans="1:16">
      <c r="A223" s="169">
        <v>222</v>
      </c>
      <c r="B223" s="169" t="s">
        <v>2772</v>
      </c>
      <c r="C223" s="170" t="s">
        <v>2773</v>
      </c>
      <c r="D223" s="170" t="s">
        <v>2775</v>
      </c>
      <c r="E223" s="170" t="s">
        <v>344</v>
      </c>
      <c r="F223" s="170" t="s">
        <v>115</v>
      </c>
      <c r="G223" s="170" t="s">
        <v>6091</v>
      </c>
      <c r="H223" s="169">
        <v>4.9</v>
      </c>
      <c r="I223" s="173" t="s">
        <v>6092</v>
      </c>
      <c r="J223" s="174">
        <v>0.00763888888888889</v>
      </c>
      <c r="K223" s="173" t="s">
        <v>6056</v>
      </c>
      <c r="L223" s="175"/>
      <c r="M223" s="175"/>
      <c r="N223" s="175"/>
      <c r="O223" s="175">
        <v>8.82</v>
      </c>
      <c r="P223" s="175"/>
    </row>
    <row r="224" spans="1:16">
      <c r="A224" s="169">
        <v>223</v>
      </c>
      <c r="B224" s="169" t="s">
        <v>5337</v>
      </c>
      <c r="C224" s="170" t="s">
        <v>5338</v>
      </c>
      <c r="D224" s="170" t="s">
        <v>2775</v>
      </c>
      <c r="E224" s="170" t="s">
        <v>344</v>
      </c>
      <c r="F224" s="170" t="s">
        <v>115</v>
      </c>
      <c r="G224" s="170" t="s">
        <v>6093</v>
      </c>
      <c r="H224" s="169">
        <v>8.9</v>
      </c>
      <c r="I224" s="173"/>
      <c r="J224" s="174">
        <v>0.00902777777777778</v>
      </c>
      <c r="K224" s="173" t="s">
        <v>6056</v>
      </c>
      <c r="L224" s="175"/>
      <c r="M224" s="175"/>
      <c r="N224" s="175"/>
      <c r="O224" s="175">
        <v>16.02</v>
      </c>
      <c r="P224" s="175"/>
    </row>
    <row r="225" spans="1:16">
      <c r="A225" s="169">
        <v>224</v>
      </c>
      <c r="B225" s="169" t="s">
        <v>3209</v>
      </c>
      <c r="C225" s="170" t="s">
        <v>3210</v>
      </c>
      <c r="D225" s="170" t="s">
        <v>3210</v>
      </c>
      <c r="E225" s="170" t="s">
        <v>6094</v>
      </c>
      <c r="F225" s="170" t="s">
        <v>115</v>
      </c>
      <c r="G225" s="170" t="s">
        <v>6095</v>
      </c>
      <c r="H225" s="169">
        <v>31.7</v>
      </c>
      <c r="I225" s="173" t="s">
        <v>6096</v>
      </c>
      <c r="J225" s="174">
        <v>0.0409722222222222</v>
      </c>
      <c r="K225" s="173" t="s">
        <v>6056</v>
      </c>
      <c r="L225" s="175"/>
      <c r="M225" s="175"/>
      <c r="N225" s="175"/>
      <c r="O225" s="175">
        <v>57.06</v>
      </c>
      <c r="P225" s="175"/>
    </row>
    <row r="226" spans="1:16">
      <c r="A226" s="169">
        <v>225</v>
      </c>
      <c r="B226" s="169" t="s">
        <v>6097</v>
      </c>
      <c r="C226" s="170" t="s">
        <v>6098</v>
      </c>
      <c r="D226" s="170" t="s">
        <v>6099</v>
      </c>
      <c r="E226" s="170" t="s">
        <v>658</v>
      </c>
      <c r="F226" s="170" t="s">
        <v>115</v>
      </c>
      <c r="G226" s="170" t="s">
        <v>6100</v>
      </c>
      <c r="H226" s="169">
        <v>29</v>
      </c>
      <c r="I226" s="173" t="s">
        <v>6096</v>
      </c>
      <c r="J226" s="174">
        <v>0.0395833333333333</v>
      </c>
      <c r="K226" s="173" t="s">
        <v>6056</v>
      </c>
      <c r="L226" s="175"/>
      <c r="M226" s="175"/>
      <c r="N226" s="175"/>
      <c r="O226" s="175">
        <v>52.2</v>
      </c>
      <c r="P226" s="175"/>
    </row>
    <row r="227" spans="1:16">
      <c r="A227" s="169">
        <v>226</v>
      </c>
      <c r="B227" s="169" t="s">
        <v>2973</v>
      </c>
      <c r="C227" s="170" t="s">
        <v>6101</v>
      </c>
      <c r="D227" s="170" t="s">
        <v>2976</v>
      </c>
      <c r="E227" s="170" t="s">
        <v>658</v>
      </c>
      <c r="F227" s="170" t="s">
        <v>115</v>
      </c>
      <c r="G227" s="170" t="s">
        <v>6102</v>
      </c>
      <c r="H227" s="169">
        <v>31.8</v>
      </c>
      <c r="I227" s="173" t="s">
        <v>6096</v>
      </c>
      <c r="J227" s="174">
        <v>0.0395833333333333</v>
      </c>
      <c r="K227" s="173" t="s">
        <v>6056</v>
      </c>
      <c r="L227" s="175"/>
      <c r="M227" s="175"/>
      <c r="N227" s="175"/>
      <c r="O227" s="175">
        <v>57.24</v>
      </c>
      <c r="P227" s="175"/>
    </row>
    <row r="228" spans="1:16">
      <c r="A228" s="169">
        <v>227</v>
      </c>
      <c r="B228" s="169" t="s">
        <v>653</v>
      </c>
      <c r="C228" s="170" t="s">
        <v>655</v>
      </c>
      <c r="D228" s="170" t="s">
        <v>657</v>
      </c>
      <c r="E228" s="170" t="s">
        <v>658</v>
      </c>
      <c r="F228" s="170" t="s">
        <v>115</v>
      </c>
      <c r="G228" s="170" t="s">
        <v>6103</v>
      </c>
      <c r="H228" s="169">
        <v>29.8</v>
      </c>
      <c r="I228" s="173" t="s">
        <v>6096</v>
      </c>
      <c r="J228" s="174">
        <v>0.0416666666666667</v>
      </c>
      <c r="K228" s="173" t="s">
        <v>6056</v>
      </c>
      <c r="L228" s="175"/>
      <c r="M228" s="175"/>
      <c r="N228" s="175"/>
      <c r="O228" s="175">
        <v>53.64</v>
      </c>
      <c r="P228" s="175"/>
    </row>
    <row r="229" spans="1:16">
      <c r="A229" s="169">
        <v>228</v>
      </c>
      <c r="B229" s="169" t="s">
        <v>2561</v>
      </c>
      <c r="C229" s="170" t="s">
        <v>2562</v>
      </c>
      <c r="D229" s="170" t="s">
        <v>2564</v>
      </c>
      <c r="E229" s="170" t="s">
        <v>658</v>
      </c>
      <c r="F229" s="170" t="s">
        <v>115</v>
      </c>
      <c r="G229" s="170" t="s">
        <v>6104</v>
      </c>
      <c r="H229" s="169">
        <v>33.9</v>
      </c>
      <c r="I229" s="173" t="s">
        <v>6096</v>
      </c>
      <c r="J229" s="174">
        <v>0.0423611111111111</v>
      </c>
      <c r="K229" s="173" t="s">
        <v>6056</v>
      </c>
      <c r="L229" s="175"/>
      <c r="M229" s="175"/>
      <c r="N229" s="175"/>
      <c r="O229" s="175">
        <v>61.02</v>
      </c>
      <c r="P229" s="175"/>
    </row>
    <row r="230" spans="1:16">
      <c r="A230" s="169">
        <v>229</v>
      </c>
      <c r="B230" s="169" t="s">
        <v>5343</v>
      </c>
      <c r="C230" s="170" t="s">
        <v>5344</v>
      </c>
      <c r="D230" s="170" t="s">
        <v>5346</v>
      </c>
      <c r="E230" s="170" t="s">
        <v>658</v>
      </c>
      <c r="F230" s="170" t="s">
        <v>115</v>
      </c>
      <c r="G230" s="170" t="s">
        <v>6105</v>
      </c>
      <c r="H230" s="169">
        <v>36.1</v>
      </c>
      <c r="I230" s="173" t="s">
        <v>6106</v>
      </c>
      <c r="J230" s="174">
        <v>0.0444444444444444</v>
      </c>
      <c r="K230" s="173" t="s">
        <v>6056</v>
      </c>
      <c r="L230" s="175"/>
      <c r="M230" s="175"/>
      <c r="N230" s="175"/>
      <c r="O230" s="175">
        <v>64.98</v>
      </c>
      <c r="P230" s="175"/>
    </row>
    <row r="231" spans="1:16">
      <c r="A231" s="169">
        <v>230</v>
      </c>
      <c r="B231" s="169" t="s">
        <v>1402</v>
      </c>
      <c r="C231" s="170" t="s">
        <v>1403</v>
      </c>
      <c r="D231" s="170" t="s">
        <v>1405</v>
      </c>
      <c r="E231" s="170" t="s">
        <v>658</v>
      </c>
      <c r="F231" s="170" t="s">
        <v>115</v>
      </c>
      <c r="G231" s="170" t="s">
        <v>6107</v>
      </c>
      <c r="H231" s="169">
        <v>27</v>
      </c>
      <c r="I231" s="173" t="s">
        <v>6096</v>
      </c>
      <c r="J231" s="174">
        <v>0.0375</v>
      </c>
      <c r="K231" s="173" t="s">
        <v>6056</v>
      </c>
      <c r="L231" s="175"/>
      <c r="M231" s="175"/>
      <c r="N231" s="175"/>
      <c r="O231" s="175">
        <v>48.6</v>
      </c>
      <c r="P231" s="175"/>
    </row>
    <row r="232" spans="1:16">
      <c r="A232" s="169">
        <v>231</v>
      </c>
      <c r="B232" s="169" t="s">
        <v>3061</v>
      </c>
      <c r="C232" s="170" t="s">
        <v>3062</v>
      </c>
      <c r="D232" s="170" t="s">
        <v>3064</v>
      </c>
      <c r="E232" s="170" t="s">
        <v>3062</v>
      </c>
      <c r="F232" s="170" t="s">
        <v>115</v>
      </c>
      <c r="G232" s="170" t="s">
        <v>6108</v>
      </c>
      <c r="H232" s="169">
        <v>50.7</v>
      </c>
      <c r="I232" s="173" t="s">
        <v>5852</v>
      </c>
      <c r="J232" s="174">
        <v>0.0513888888888889</v>
      </c>
      <c r="K232" s="173" t="s">
        <v>6056</v>
      </c>
      <c r="L232" s="175"/>
      <c r="M232" s="175"/>
      <c r="N232" s="175"/>
      <c r="O232" s="175">
        <v>91.26</v>
      </c>
      <c r="P232" s="175"/>
    </row>
    <row r="233" spans="1:16">
      <c r="A233" s="169">
        <v>232</v>
      </c>
      <c r="B233" s="169" t="s">
        <v>436</v>
      </c>
      <c r="C233" s="170" t="s">
        <v>437</v>
      </c>
      <c r="D233" s="170" t="s">
        <v>439</v>
      </c>
      <c r="E233" s="170" t="s">
        <v>440</v>
      </c>
      <c r="F233" s="170" t="s">
        <v>115</v>
      </c>
      <c r="G233" s="170" t="s">
        <v>6109</v>
      </c>
      <c r="H233" s="169">
        <v>11.6</v>
      </c>
      <c r="I233" s="173" t="s">
        <v>6055</v>
      </c>
      <c r="J233" s="174">
        <v>0.0159722222222222</v>
      </c>
      <c r="K233" s="173" t="s">
        <v>6056</v>
      </c>
      <c r="L233" s="175"/>
      <c r="M233" s="175"/>
      <c r="N233" s="175"/>
      <c r="O233" s="175">
        <v>20.88</v>
      </c>
      <c r="P233" s="175"/>
    </row>
    <row r="234" spans="1:16">
      <c r="A234" s="169">
        <v>233</v>
      </c>
      <c r="B234" s="169" t="s">
        <v>3388</v>
      </c>
      <c r="C234" s="170" t="s">
        <v>3389</v>
      </c>
      <c r="D234" s="170" t="s">
        <v>3391</v>
      </c>
      <c r="E234" s="170" t="s">
        <v>440</v>
      </c>
      <c r="F234" s="170" t="s">
        <v>115</v>
      </c>
      <c r="G234" s="170" t="s">
        <v>6110</v>
      </c>
      <c r="H234" s="169">
        <v>15.9</v>
      </c>
      <c r="I234" s="173" t="s">
        <v>6055</v>
      </c>
      <c r="J234" s="174">
        <v>0.0236111111111111</v>
      </c>
      <c r="K234" s="173" t="s">
        <v>6056</v>
      </c>
      <c r="L234" s="175"/>
      <c r="M234" s="175"/>
      <c r="N234" s="175"/>
      <c r="O234" s="175">
        <v>28.62</v>
      </c>
      <c r="P234" s="175"/>
    </row>
    <row r="235" spans="1:16">
      <c r="A235" s="169">
        <v>234</v>
      </c>
      <c r="B235" s="169" t="s">
        <v>2862</v>
      </c>
      <c r="C235" s="170" t="s">
        <v>2864</v>
      </c>
      <c r="D235" s="170" t="s">
        <v>2864</v>
      </c>
      <c r="E235" s="170" t="s">
        <v>440</v>
      </c>
      <c r="F235" s="170" t="s">
        <v>115</v>
      </c>
      <c r="G235" s="170" t="s">
        <v>6111</v>
      </c>
      <c r="H235" s="169">
        <v>17.9</v>
      </c>
      <c r="I235" s="173" t="s">
        <v>6055</v>
      </c>
      <c r="J235" s="174">
        <v>0.0256944444444444</v>
      </c>
      <c r="K235" s="173" t="s">
        <v>6056</v>
      </c>
      <c r="L235" s="175"/>
      <c r="M235" s="175"/>
      <c r="N235" s="175"/>
      <c r="O235" s="175">
        <v>32.22</v>
      </c>
      <c r="P235" s="175"/>
    </row>
    <row r="236" spans="1:16">
      <c r="A236" s="169">
        <v>235</v>
      </c>
      <c r="B236" s="169" t="s">
        <v>5106</v>
      </c>
      <c r="C236" s="170" t="s">
        <v>5107</v>
      </c>
      <c r="D236" s="170" t="s">
        <v>440</v>
      </c>
      <c r="E236" s="170" t="s">
        <v>440</v>
      </c>
      <c r="F236" s="170" t="s">
        <v>115</v>
      </c>
      <c r="G236" s="170" t="s">
        <v>6112</v>
      </c>
      <c r="H236" s="169">
        <v>13.6</v>
      </c>
      <c r="I236" s="173" t="s">
        <v>6055</v>
      </c>
      <c r="J236" s="174">
        <v>0.00208333333333333</v>
      </c>
      <c r="K236" s="173" t="s">
        <v>6056</v>
      </c>
      <c r="L236" s="175"/>
      <c r="M236" s="175"/>
      <c r="N236" s="175"/>
      <c r="O236" s="175">
        <v>24.48</v>
      </c>
      <c r="P236" s="175"/>
    </row>
    <row r="237" spans="1:16">
      <c r="A237" s="169">
        <v>236</v>
      </c>
      <c r="B237" s="169" t="s">
        <v>1059</v>
      </c>
      <c r="C237" s="170" t="s">
        <v>6113</v>
      </c>
      <c r="D237" s="170" t="s">
        <v>81</v>
      </c>
      <c r="E237" s="170" t="s">
        <v>440</v>
      </c>
      <c r="F237" s="170" t="s">
        <v>115</v>
      </c>
      <c r="G237" s="170" t="s">
        <v>6114</v>
      </c>
      <c r="H237" s="169">
        <v>13.5</v>
      </c>
      <c r="I237" s="173" t="s">
        <v>6055</v>
      </c>
      <c r="J237" s="174">
        <v>0.0173611111111111</v>
      </c>
      <c r="K237" s="173" t="s">
        <v>6056</v>
      </c>
      <c r="L237" s="175"/>
      <c r="M237" s="175"/>
      <c r="N237" s="175"/>
      <c r="O237" s="175">
        <v>24.3</v>
      </c>
      <c r="P237" s="175"/>
    </row>
    <row r="238" spans="1:16">
      <c r="A238" s="169">
        <v>237</v>
      </c>
      <c r="B238" s="169" t="s">
        <v>1697</v>
      </c>
      <c r="C238" s="170" t="s">
        <v>1698</v>
      </c>
      <c r="D238" s="170" t="s">
        <v>81</v>
      </c>
      <c r="E238" s="170" t="s">
        <v>440</v>
      </c>
      <c r="F238" s="170" t="s">
        <v>115</v>
      </c>
      <c r="G238" s="170" t="s">
        <v>6115</v>
      </c>
      <c r="H238" s="169">
        <v>24.2</v>
      </c>
      <c r="I238" s="173" t="s">
        <v>6055</v>
      </c>
      <c r="J238" s="174">
        <v>0.0263888888888889</v>
      </c>
      <c r="K238" s="173" t="s">
        <v>6056</v>
      </c>
      <c r="L238" s="175"/>
      <c r="M238" s="175"/>
      <c r="N238" s="175"/>
      <c r="O238" s="175">
        <v>43.56</v>
      </c>
      <c r="P238" s="175"/>
    </row>
    <row r="239" spans="1:16">
      <c r="A239" s="169">
        <v>238</v>
      </c>
      <c r="B239" s="169" t="s">
        <v>3023</v>
      </c>
      <c r="C239" s="170" t="s">
        <v>3024</v>
      </c>
      <c r="D239" s="170" t="s">
        <v>81</v>
      </c>
      <c r="E239" s="170" t="s">
        <v>440</v>
      </c>
      <c r="F239" s="170" t="s">
        <v>115</v>
      </c>
      <c r="G239" s="170" t="s">
        <v>6116</v>
      </c>
      <c r="H239" s="169">
        <v>13.2</v>
      </c>
      <c r="I239" s="173" t="s">
        <v>6055</v>
      </c>
      <c r="J239" s="174">
        <v>0.0166666666666667</v>
      </c>
      <c r="K239" s="173" t="s">
        <v>6056</v>
      </c>
      <c r="L239" s="175"/>
      <c r="M239" s="175"/>
      <c r="N239" s="175"/>
      <c r="O239" s="175">
        <v>23.76</v>
      </c>
      <c r="P239" s="175"/>
    </row>
    <row r="240" spans="1:16">
      <c r="A240" s="169">
        <v>239</v>
      </c>
      <c r="B240" s="169" t="s">
        <v>2933</v>
      </c>
      <c r="C240" s="170" t="s">
        <v>2934</v>
      </c>
      <c r="D240" s="170" t="s">
        <v>2934</v>
      </c>
      <c r="E240" s="170" t="s">
        <v>2936</v>
      </c>
      <c r="F240" s="170" t="s">
        <v>115</v>
      </c>
      <c r="G240" s="170" t="s">
        <v>6117</v>
      </c>
      <c r="H240" s="169">
        <v>57.6</v>
      </c>
      <c r="I240" s="173" t="s">
        <v>5852</v>
      </c>
      <c r="J240" s="174">
        <v>0.0708333333333333</v>
      </c>
      <c r="K240" s="173" t="s">
        <v>5844</v>
      </c>
      <c r="L240" s="175"/>
      <c r="M240" s="175"/>
      <c r="N240" s="175"/>
      <c r="O240" s="175">
        <v>103.68</v>
      </c>
      <c r="P240" s="175"/>
    </row>
    <row r="241" spans="1:16">
      <c r="A241" s="169">
        <v>240</v>
      </c>
      <c r="B241" s="169" t="s">
        <v>1976</v>
      </c>
      <c r="C241" s="170" t="s">
        <v>1978</v>
      </c>
      <c r="D241" s="170" t="s">
        <v>113</v>
      </c>
      <c r="E241" s="170" t="s">
        <v>114</v>
      </c>
      <c r="F241" s="170" t="s">
        <v>115</v>
      </c>
      <c r="G241" s="170" t="s">
        <v>6118</v>
      </c>
      <c r="H241" s="169">
        <v>29</v>
      </c>
      <c r="I241" s="173" t="s">
        <v>5852</v>
      </c>
      <c r="J241" s="174">
        <v>0.0284722222222222</v>
      </c>
      <c r="K241" s="173" t="s">
        <v>5844</v>
      </c>
      <c r="L241" s="175"/>
      <c r="M241" s="175"/>
      <c r="N241" s="175"/>
      <c r="O241" s="175">
        <v>52.2</v>
      </c>
      <c r="P241" s="175"/>
    </row>
    <row r="242" spans="1:16">
      <c r="A242" s="169">
        <v>241</v>
      </c>
      <c r="B242" s="169" t="s">
        <v>2212</v>
      </c>
      <c r="C242" s="170" t="s">
        <v>2213</v>
      </c>
      <c r="D242" s="170" t="s">
        <v>113</v>
      </c>
      <c r="E242" s="170" t="s">
        <v>114</v>
      </c>
      <c r="F242" s="170" t="s">
        <v>115</v>
      </c>
      <c r="G242" s="170" t="s">
        <v>6119</v>
      </c>
      <c r="H242" s="169">
        <v>30</v>
      </c>
      <c r="I242" s="173" t="s">
        <v>5852</v>
      </c>
      <c r="J242" s="174">
        <v>0.0263888888888889</v>
      </c>
      <c r="K242" s="173" t="s">
        <v>5844</v>
      </c>
      <c r="L242" s="175"/>
      <c r="M242" s="175"/>
      <c r="N242" s="175"/>
      <c r="O242" s="175">
        <v>54</v>
      </c>
      <c r="P242" s="175"/>
    </row>
    <row r="243" spans="1:16">
      <c r="A243" s="169">
        <v>242</v>
      </c>
      <c r="B243" s="169" t="s">
        <v>110</v>
      </c>
      <c r="C243" s="170" t="s">
        <v>111</v>
      </c>
      <c r="D243" s="170" t="s">
        <v>113</v>
      </c>
      <c r="E243" s="170" t="s">
        <v>114</v>
      </c>
      <c r="F243" s="170" t="s">
        <v>115</v>
      </c>
      <c r="G243" s="170" t="s">
        <v>6120</v>
      </c>
      <c r="H243" s="169">
        <v>28.8</v>
      </c>
      <c r="I243" s="173" t="s">
        <v>5852</v>
      </c>
      <c r="J243" s="174">
        <v>0.0326388888888889</v>
      </c>
      <c r="K243" s="173" t="s">
        <v>5844</v>
      </c>
      <c r="L243" s="175"/>
      <c r="M243" s="175"/>
      <c r="N243" s="175"/>
      <c r="O243" s="175">
        <v>51.84</v>
      </c>
      <c r="P243" s="175"/>
    </row>
    <row r="244" spans="1:16">
      <c r="A244" s="169">
        <v>243</v>
      </c>
      <c r="B244" s="169" t="s">
        <v>3710</v>
      </c>
      <c r="C244" s="170" t="s">
        <v>3711</v>
      </c>
      <c r="D244" s="170" t="s">
        <v>618</v>
      </c>
      <c r="E244" s="170" t="s">
        <v>114</v>
      </c>
      <c r="F244" s="170" t="s">
        <v>115</v>
      </c>
      <c r="G244" s="170" t="s">
        <v>6121</v>
      </c>
      <c r="H244" s="169">
        <v>35.9</v>
      </c>
      <c r="I244" s="173" t="s">
        <v>6122</v>
      </c>
      <c r="J244" s="174">
        <v>0.0284722222222222</v>
      </c>
      <c r="K244" s="173" t="s">
        <v>5844</v>
      </c>
      <c r="L244" s="175"/>
      <c r="M244" s="175"/>
      <c r="N244" s="175"/>
      <c r="O244" s="175">
        <v>64.62</v>
      </c>
      <c r="P244" s="175"/>
    </row>
    <row r="245" spans="1:16">
      <c r="A245" s="169">
        <v>244</v>
      </c>
      <c r="B245" s="169" t="s">
        <v>615</v>
      </c>
      <c r="C245" s="170" t="s">
        <v>616</v>
      </c>
      <c r="D245" s="170" t="s">
        <v>618</v>
      </c>
      <c r="E245" s="170" t="s">
        <v>114</v>
      </c>
      <c r="F245" s="170" t="s">
        <v>115</v>
      </c>
      <c r="G245" s="170" t="s">
        <v>6123</v>
      </c>
      <c r="H245" s="169">
        <v>38</v>
      </c>
      <c r="I245" s="173" t="s">
        <v>6122</v>
      </c>
      <c r="J245" s="174">
        <v>0.0298611111111111</v>
      </c>
      <c r="K245" s="173" t="s">
        <v>5844</v>
      </c>
      <c r="L245" s="175"/>
      <c r="M245" s="175"/>
      <c r="N245" s="175"/>
      <c r="O245" s="175">
        <v>68.4</v>
      </c>
      <c r="P245" s="175"/>
    </row>
    <row r="246" spans="1:16">
      <c r="A246" s="169">
        <v>245</v>
      </c>
      <c r="B246" s="169" t="s">
        <v>2260</v>
      </c>
      <c r="C246" s="170" t="s">
        <v>2261</v>
      </c>
      <c r="D246" s="170" t="s">
        <v>618</v>
      </c>
      <c r="E246" s="170" t="s">
        <v>114</v>
      </c>
      <c r="F246" s="170" t="s">
        <v>115</v>
      </c>
      <c r="G246" s="170" t="s">
        <v>6124</v>
      </c>
      <c r="H246" s="169">
        <v>36.5</v>
      </c>
      <c r="I246" s="173" t="s">
        <v>6122</v>
      </c>
      <c r="J246" s="174">
        <v>0.0291666666666667</v>
      </c>
      <c r="K246" s="173" t="s">
        <v>5844</v>
      </c>
      <c r="L246" s="175"/>
      <c r="M246" s="175"/>
      <c r="N246" s="175"/>
      <c r="O246" s="175">
        <v>65.7</v>
      </c>
      <c r="P246" s="175"/>
    </row>
    <row r="247" spans="1:16">
      <c r="A247" s="169">
        <v>246</v>
      </c>
      <c r="B247" s="169" t="s">
        <v>3235</v>
      </c>
      <c r="C247" s="170" t="s">
        <v>3236</v>
      </c>
      <c r="D247" s="170" t="s">
        <v>618</v>
      </c>
      <c r="E247" s="170" t="s">
        <v>114</v>
      </c>
      <c r="F247" s="170" t="s">
        <v>115</v>
      </c>
      <c r="G247" s="170" t="s">
        <v>6125</v>
      </c>
      <c r="H247" s="169">
        <v>33.3</v>
      </c>
      <c r="I247" s="173" t="s">
        <v>5852</v>
      </c>
      <c r="J247" s="174">
        <v>0.0284722222222222</v>
      </c>
      <c r="K247" s="173" t="s">
        <v>5844</v>
      </c>
      <c r="L247" s="175"/>
      <c r="M247" s="175"/>
      <c r="N247" s="175"/>
      <c r="O247" s="175">
        <v>59.94</v>
      </c>
      <c r="P247" s="175"/>
    </row>
    <row r="248" spans="1:16">
      <c r="A248" s="169">
        <v>247</v>
      </c>
      <c r="B248" s="169" t="s">
        <v>4641</v>
      </c>
      <c r="C248" s="170" t="s">
        <v>4642</v>
      </c>
      <c r="D248" s="170" t="s">
        <v>4644</v>
      </c>
      <c r="E248" s="170" t="s">
        <v>114</v>
      </c>
      <c r="F248" s="170" t="s">
        <v>115</v>
      </c>
      <c r="G248" s="170" t="s">
        <v>6126</v>
      </c>
      <c r="H248" s="169">
        <v>35.9</v>
      </c>
      <c r="I248" s="173" t="s">
        <v>6122</v>
      </c>
      <c r="J248" s="174">
        <v>0.03125</v>
      </c>
      <c r="K248" s="173" t="s">
        <v>5844</v>
      </c>
      <c r="L248" s="175"/>
      <c r="M248" s="175"/>
      <c r="N248" s="175"/>
      <c r="O248" s="175">
        <v>64.62</v>
      </c>
      <c r="P248" s="175"/>
    </row>
    <row r="249" spans="1:16">
      <c r="A249" s="169">
        <v>248</v>
      </c>
      <c r="B249" s="169" t="s">
        <v>3983</v>
      </c>
      <c r="C249" s="170" t="s">
        <v>3984</v>
      </c>
      <c r="D249" s="170" t="s">
        <v>453</v>
      </c>
      <c r="E249" s="170" t="s">
        <v>114</v>
      </c>
      <c r="F249" s="170" t="s">
        <v>115</v>
      </c>
      <c r="G249" s="170" t="s">
        <v>6127</v>
      </c>
      <c r="H249" s="169">
        <v>37.3</v>
      </c>
      <c r="I249" s="173" t="s">
        <v>6122</v>
      </c>
      <c r="J249" s="174">
        <v>0.0270833333333333</v>
      </c>
      <c r="K249" s="173" t="s">
        <v>5844</v>
      </c>
      <c r="L249" s="175"/>
      <c r="M249" s="175"/>
      <c r="N249" s="175"/>
      <c r="O249" s="175">
        <v>67.14</v>
      </c>
      <c r="P249" s="175"/>
    </row>
    <row r="250" spans="1:16">
      <c r="A250" s="169">
        <v>249</v>
      </c>
      <c r="B250" s="169" t="s">
        <v>3588</v>
      </c>
      <c r="C250" s="170" t="s">
        <v>3589</v>
      </c>
      <c r="D250" s="170" t="s">
        <v>453</v>
      </c>
      <c r="E250" s="170" t="s">
        <v>114</v>
      </c>
      <c r="F250" s="170" t="s">
        <v>115</v>
      </c>
      <c r="G250" s="170" t="s">
        <v>6128</v>
      </c>
      <c r="H250" s="169">
        <v>36.7</v>
      </c>
      <c r="I250" s="173" t="s">
        <v>6122</v>
      </c>
      <c r="J250" s="174">
        <v>0.00277777777777778</v>
      </c>
      <c r="K250" s="173" t="s">
        <v>5844</v>
      </c>
      <c r="L250" s="175"/>
      <c r="M250" s="175"/>
      <c r="N250" s="175"/>
      <c r="O250" s="175">
        <v>66.06</v>
      </c>
      <c r="P250" s="175"/>
    </row>
    <row r="251" spans="1:16">
      <c r="A251" s="169">
        <v>250</v>
      </c>
      <c r="B251" s="169" t="s">
        <v>2946</v>
      </c>
      <c r="C251" s="170" t="s">
        <v>2947</v>
      </c>
      <c r="D251" s="170" t="s">
        <v>453</v>
      </c>
      <c r="E251" s="170" t="s">
        <v>114</v>
      </c>
      <c r="F251" s="170" t="s">
        <v>115</v>
      </c>
      <c r="G251" s="170" t="s">
        <v>6129</v>
      </c>
      <c r="H251" s="169">
        <v>29.9</v>
      </c>
      <c r="I251" s="173" t="s">
        <v>5852</v>
      </c>
      <c r="J251" s="174">
        <v>0.00277777777777778</v>
      </c>
      <c r="K251" s="173" t="s">
        <v>5844</v>
      </c>
      <c r="L251" s="175"/>
      <c r="M251" s="175"/>
      <c r="N251" s="175"/>
      <c r="O251" s="175">
        <v>53.82</v>
      </c>
      <c r="P251" s="175"/>
    </row>
    <row r="252" spans="1:16">
      <c r="A252" s="169">
        <v>251</v>
      </c>
      <c r="B252" s="169" t="s">
        <v>5811</v>
      </c>
      <c r="C252" s="170" t="s">
        <v>5812</v>
      </c>
      <c r="D252" s="170" t="s">
        <v>453</v>
      </c>
      <c r="E252" s="170" t="s">
        <v>114</v>
      </c>
      <c r="F252" s="170" t="s">
        <v>115</v>
      </c>
      <c r="G252" s="170" t="s">
        <v>6130</v>
      </c>
      <c r="H252" s="169">
        <v>36.1</v>
      </c>
      <c r="I252" s="173" t="s">
        <v>6122</v>
      </c>
      <c r="J252" s="174">
        <v>0.0291666666666667</v>
      </c>
      <c r="K252" s="173" t="s">
        <v>5844</v>
      </c>
      <c r="L252" s="175"/>
      <c r="M252" s="175"/>
      <c r="N252" s="175"/>
      <c r="O252" s="175">
        <v>64.98</v>
      </c>
      <c r="P252" s="175"/>
    </row>
    <row r="253" spans="1:16">
      <c r="A253" s="169">
        <v>252</v>
      </c>
      <c r="B253" s="169" t="s">
        <v>2843</v>
      </c>
      <c r="C253" s="170" t="s">
        <v>2844</v>
      </c>
      <c r="D253" s="170" t="s">
        <v>453</v>
      </c>
      <c r="E253" s="170" t="s">
        <v>114</v>
      </c>
      <c r="F253" s="170" t="s">
        <v>115</v>
      </c>
      <c r="G253" s="170" t="s">
        <v>6131</v>
      </c>
      <c r="H253" s="169">
        <v>36.9</v>
      </c>
      <c r="I253" s="173" t="s">
        <v>6122</v>
      </c>
      <c r="J253" s="174">
        <v>0.0263888888888889</v>
      </c>
      <c r="K253" s="173" t="s">
        <v>5844</v>
      </c>
      <c r="L253" s="175"/>
      <c r="M253" s="175"/>
      <c r="N253" s="175"/>
      <c r="O253" s="175">
        <v>66.42</v>
      </c>
      <c r="P253" s="175"/>
    </row>
    <row r="254" spans="1:16">
      <c r="A254" s="169">
        <v>253</v>
      </c>
      <c r="B254" s="169" t="s">
        <v>450</v>
      </c>
      <c r="C254" s="170" t="s">
        <v>451</v>
      </c>
      <c r="D254" s="170" t="s">
        <v>453</v>
      </c>
      <c r="E254" s="170" t="s">
        <v>114</v>
      </c>
      <c r="F254" s="170" t="s">
        <v>115</v>
      </c>
      <c r="G254" s="170" t="s">
        <v>6132</v>
      </c>
      <c r="H254" s="169">
        <v>35.8</v>
      </c>
      <c r="I254" s="173" t="s">
        <v>6122</v>
      </c>
      <c r="J254" s="174">
        <v>0.0298611111111111</v>
      </c>
      <c r="K254" s="173" t="s">
        <v>5844</v>
      </c>
      <c r="L254" s="175"/>
      <c r="M254" s="175"/>
      <c r="N254" s="175"/>
      <c r="O254" s="175">
        <v>64.44</v>
      </c>
      <c r="P254" s="175"/>
    </row>
    <row r="255" spans="1:16">
      <c r="A255" s="169">
        <v>254</v>
      </c>
      <c r="B255" s="169" t="s">
        <v>5028</v>
      </c>
      <c r="C255" s="170" t="s">
        <v>5029</v>
      </c>
      <c r="D255" s="170" t="s">
        <v>453</v>
      </c>
      <c r="E255" s="170" t="s">
        <v>114</v>
      </c>
      <c r="F255" s="170" t="s">
        <v>115</v>
      </c>
      <c r="G255" s="170" t="s">
        <v>6133</v>
      </c>
      <c r="H255" s="169">
        <v>31.7</v>
      </c>
      <c r="I255" s="173" t="s">
        <v>5852</v>
      </c>
      <c r="J255" s="174">
        <v>0.0270833333333333</v>
      </c>
      <c r="K255" s="173" t="s">
        <v>5844</v>
      </c>
      <c r="L255" s="175"/>
      <c r="M255" s="175"/>
      <c r="N255" s="175"/>
      <c r="O255" s="175">
        <v>57.06</v>
      </c>
      <c r="P255" s="175"/>
    </row>
    <row r="256" spans="1:16">
      <c r="A256" s="169">
        <v>255</v>
      </c>
      <c r="B256" s="169" t="s">
        <v>4711</v>
      </c>
      <c r="C256" s="170" t="s">
        <v>4712</v>
      </c>
      <c r="D256" s="170" t="s">
        <v>453</v>
      </c>
      <c r="E256" s="170" t="s">
        <v>114</v>
      </c>
      <c r="F256" s="170" t="s">
        <v>115</v>
      </c>
      <c r="G256" s="170" t="s">
        <v>6134</v>
      </c>
      <c r="H256" s="169">
        <v>30.1</v>
      </c>
      <c r="I256" s="173" t="s">
        <v>5852</v>
      </c>
      <c r="J256" s="174">
        <v>0.025</v>
      </c>
      <c r="K256" s="173" t="s">
        <v>5844</v>
      </c>
      <c r="L256" s="175"/>
      <c r="M256" s="175"/>
      <c r="N256" s="175"/>
      <c r="O256" s="175">
        <v>54.18</v>
      </c>
      <c r="P256" s="175"/>
    </row>
    <row r="257" spans="1:16">
      <c r="A257" s="169">
        <v>256</v>
      </c>
      <c r="B257" s="169" t="s">
        <v>4069</v>
      </c>
      <c r="C257" s="170" t="s">
        <v>4070</v>
      </c>
      <c r="D257" s="170" t="s">
        <v>453</v>
      </c>
      <c r="E257" s="170" t="s">
        <v>114</v>
      </c>
      <c r="F257" s="170" t="s">
        <v>115</v>
      </c>
      <c r="G257" s="170" t="s">
        <v>6135</v>
      </c>
      <c r="H257" s="169">
        <v>36</v>
      </c>
      <c r="I257" s="173" t="s">
        <v>6122</v>
      </c>
      <c r="J257" s="174">
        <v>0.0291666666666667</v>
      </c>
      <c r="K257" s="173" t="s">
        <v>5844</v>
      </c>
      <c r="L257" s="175"/>
      <c r="M257" s="175"/>
      <c r="N257" s="175"/>
      <c r="O257" s="175">
        <v>64.8</v>
      </c>
      <c r="P257" s="175"/>
    </row>
    <row r="258" spans="1:16">
      <c r="A258" s="169">
        <v>257</v>
      </c>
      <c r="B258" s="169" t="s">
        <v>5325</v>
      </c>
      <c r="C258" s="170" t="s">
        <v>5326</v>
      </c>
      <c r="D258" s="170" t="s">
        <v>6136</v>
      </c>
      <c r="E258" s="170" t="s">
        <v>114</v>
      </c>
      <c r="F258" s="170" t="s">
        <v>115</v>
      </c>
      <c r="G258" s="170" t="s">
        <v>6137</v>
      </c>
      <c r="H258" s="169">
        <v>37.3</v>
      </c>
      <c r="I258" s="173" t="s">
        <v>6122</v>
      </c>
      <c r="J258" s="174">
        <v>0.0284722222222222</v>
      </c>
      <c r="K258" s="173" t="s">
        <v>5844</v>
      </c>
      <c r="L258" s="175"/>
      <c r="M258" s="175"/>
      <c r="N258" s="175"/>
      <c r="O258" s="175">
        <v>67.14</v>
      </c>
      <c r="P258" s="175"/>
    </row>
    <row r="259" spans="1:16">
      <c r="A259" s="169">
        <v>258</v>
      </c>
      <c r="B259" s="169" t="s">
        <v>2520</v>
      </c>
      <c r="C259" s="170" t="s">
        <v>2521</v>
      </c>
      <c r="D259" s="170" t="s">
        <v>6136</v>
      </c>
      <c r="E259" s="170" t="s">
        <v>114</v>
      </c>
      <c r="F259" s="170" t="s">
        <v>115</v>
      </c>
      <c r="G259" s="170" t="s">
        <v>6138</v>
      </c>
      <c r="H259" s="169">
        <v>35.1</v>
      </c>
      <c r="I259" s="173" t="s">
        <v>6122</v>
      </c>
      <c r="J259" s="174">
        <v>0.0368055555555556</v>
      </c>
      <c r="K259" s="173" t="s">
        <v>5844</v>
      </c>
      <c r="L259" s="175"/>
      <c r="M259" s="175"/>
      <c r="N259" s="175"/>
      <c r="O259" s="175">
        <v>63.18</v>
      </c>
      <c r="P259" s="175"/>
    </row>
    <row r="260" spans="1:16">
      <c r="A260" s="169">
        <v>259</v>
      </c>
      <c r="B260" s="169" t="s">
        <v>5760</v>
      </c>
      <c r="C260" s="170" t="s">
        <v>5761</v>
      </c>
      <c r="D260" s="170" t="s">
        <v>6136</v>
      </c>
      <c r="E260" s="170" t="s">
        <v>114</v>
      </c>
      <c r="F260" s="170" t="s">
        <v>115</v>
      </c>
      <c r="G260" s="170" t="s">
        <v>6139</v>
      </c>
      <c r="H260" s="169">
        <v>35.5</v>
      </c>
      <c r="I260" s="173" t="s">
        <v>6122</v>
      </c>
      <c r="J260" s="174">
        <v>0.0298611111111111</v>
      </c>
      <c r="K260" s="173" t="s">
        <v>5844</v>
      </c>
      <c r="L260" s="175"/>
      <c r="M260" s="175"/>
      <c r="N260" s="175"/>
      <c r="O260" s="175">
        <v>63.9</v>
      </c>
      <c r="P260" s="175"/>
    </row>
    <row r="261" spans="1:16">
      <c r="A261" s="169">
        <v>260</v>
      </c>
      <c r="B261" s="169" t="s">
        <v>2100</v>
      </c>
      <c r="C261" s="170" t="s">
        <v>2101</v>
      </c>
      <c r="D261" s="170" t="s">
        <v>6136</v>
      </c>
      <c r="E261" s="170" t="s">
        <v>114</v>
      </c>
      <c r="F261" s="170" t="s">
        <v>115</v>
      </c>
      <c r="G261" s="170" t="s">
        <v>6140</v>
      </c>
      <c r="H261" s="169">
        <v>34.7</v>
      </c>
      <c r="I261" s="173" t="s">
        <v>6122</v>
      </c>
      <c r="J261" s="174">
        <v>0.0291666666666667</v>
      </c>
      <c r="K261" s="173" t="s">
        <v>5844</v>
      </c>
      <c r="L261" s="175"/>
      <c r="M261" s="175"/>
      <c r="N261" s="175"/>
      <c r="O261" s="175">
        <v>62.46</v>
      </c>
      <c r="P261" s="175"/>
    </row>
    <row r="262" spans="1:16">
      <c r="A262" s="169">
        <v>261</v>
      </c>
      <c r="B262" s="169" t="s">
        <v>2993</v>
      </c>
      <c r="C262" s="170" t="s">
        <v>2994</v>
      </c>
      <c r="D262" s="170" t="s">
        <v>6136</v>
      </c>
      <c r="E262" s="170" t="s">
        <v>114</v>
      </c>
      <c r="F262" s="170" t="s">
        <v>115</v>
      </c>
      <c r="G262" s="170" t="s">
        <v>6141</v>
      </c>
      <c r="H262" s="169">
        <v>36.1</v>
      </c>
      <c r="I262" s="173" t="s">
        <v>6122</v>
      </c>
      <c r="J262" s="174">
        <v>0.03125</v>
      </c>
      <c r="K262" s="173" t="s">
        <v>5844</v>
      </c>
      <c r="L262" s="175"/>
      <c r="M262" s="175"/>
      <c r="N262" s="175"/>
      <c r="O262" s="175">
        <v>64.98</v>
      </c>
      <c r="P262" s="175"/>
    </row>
    <row r="263" spans="1:16">
      <c r="A263" s="169">
        <v>262</v>
      </c>
      <c r="B263" s="169" t="s">
        <v>1183</v>
      </c>
      <c r="C263" s="170" t="s">
        <v>1185</v>
      </c>
      <c r="D263" s="170" t="s">
        <v>1187</v>
      </c>
      <c r="E263" s="170" t="s">
        <v>114</v>
      </c>
      <c r="F263" s="170" t="s">
        <v>115</v>
      </c>
      <c r="G263" s="170" t="s">
        <v>6142</v>
      </c>
      <c r="H263" s="169">
        <v>40.5</v>
      </c>
      <c r="I263" s="173" t="s">
        <v>6122</v>
      </c>
      <c r="J263" s="174">
        <v>0.0444444444444444</v>
      </c>
      <c r="K263" s="173" t="s">
        <v>5844</v>
      </c>
      <c r="L263" s="175"/>
      <c r="M263" s="175"/>
      <c r="N263" s="175"/>
      <c r="O263" s="175">
        <v>72.9</v>
      </c>
      <c r="P263" s="175"/>
    </row>
    <row r="264" spans="1:16">
      <c r="A264" s="169">
        <v>263</v>
      </c>
      <c r="B264" s="169" t="s">
        <v>3741</v>
      </c>
      <c r="C264" s="170" t="s">
        <v>3743</v>
      </c>
      <c r="D264" s="170" t="s">
        <v>1978</v>
      </c>
      <c r="E264" s="170" t="s">
        <v>208</v>
      </c>
      <c r="F264" s="170" t="s">
        <v>115</v>
      </c>
      <c r="G264" s="170" t="s">
        <v>6143</v>
      </c>
      <c r="H264" s="169">
        <v>26.3</v>
      </c>
      <c r="I264" s="173" t="s">
        <v>5852</v>
      </c>
      <c r="J264" s="174">
        <v>0.0256944444444444</v>
      </c>
      <c r="K264" s="173" t="s">
        <v>5844</v>
      </c>
      <c r="L264" s="175"/>
      <c r="M264" s="175"/>
      <c r="N264" s="175"/>
      <c r="O264" s="175">
        <v>47.34</v>
      </c>
      <c r="P264" s="175"/>
    </row>
    <row r="265" spans="1:16">
      <c r="A265" s="169">
        <v>264</v>
      </c>
      <c r="B265" s="169" t="s">
        <v>727</v>
      </c>
      <c r="C265" s="170" t="s">
        <v>728</v>
      </c>
      <c r="D265" s="170" t="s">
        <v>207</v>
      </c>
      <c r="E265" s="170" t="s">
        <v>208</v>
      </c>
      <c r="F265" s="170" t="s">
        <v>115</v>
      </c>
      <c r="G265" s="170" t="s">
        <v>6144</v>
      </c>
      <c r="H265" s="169">
        <v>27.9</v>
      </c>
      <c r="I265" s="173" t="s">
        <v>5852</v>
      </c>
      <c r="J265" s="174">
        <v>0.0270833333333333</v>
      </c>
      <c r="K265" s="173" t="s">
        <v>5844</v>
      </c>
      <c r="L265" s="175"/>
      <c r="M265" s="175"/>
      <c r="N265" s="175"/>
      <c r="O265" s="175">
        <v>50.22</v>
      </c>
      <c r="P265" s="175"/>
    </row>
    <row r="266" spans="1:16">
      <c r="A266" s="169">
        <v>265</v>
      </c>
      <c r="B266" s="169" t="s">
        <v>2790</v>
      </c>
      <c r="C266" s="170" t="s">
        <v>2791</v>
      </c>
      <c r="D266" s="170" t="s">
        <v>207</v>
      </c>
      <c r="E266" s="170" t="s">
        <v>208</v>
      </c>
      <c r="F266" s="170" t="s">
        <v>115</v>
      </c>
      <c r="G266" s="170" t="s">
        <v>6145</v>
      </c>
      <c r="H266" s="169">
        <v>28.4</v>
      </c>
      <c r="I266" s="173" t="s">
        <v>5852</v>
      </c>
      <c r="J266" s="174">
        <v>0.0256944444444444</v>
      </c>
      <c r="K266" s="173" t="s">
        <v>5844</v>
      </c>
      <c r="L266" s="175"/>
      <c r="M266" s="175"/>
      <c r="N266" s="175"/>
      <c r="O266" s="175">
        <v>51.12</v>
      </c>
      <c r="P266" s="175"/>
    </row>
    <row r="267" spans="1:16">
      <c r="A267" s="169">
        <v>266</v>
      </c>
      <c r="B267" s="169" t="s">
        <v>204</v>
      </c>
      <c r="C267" s="170" t="s">
        <v>205</v>
      </c>
      <c r="D267" s="170" t="s">
        <v>207</v>
      </c>
      <c r="E267" s="170" t="s">
        <v>208</v>
      </c>
      <c r="F267" s="170" t="s">
        <v>115</v>
      </c>
      <c r="G267" s="170" t="s">
        <v>6146</v>
      </c>
      <c r="H267" s="169">
        <v>27.6</v>
      </c>
      <c r="I267" s="173" t="s">
        <v>5852</v>
      </c>
      <c r="J267" s="174">
        <v>0.0270833333333333</v>
      </c>
      <c r="K267" s="173" t="s">
        <v>5844</v>
      </c>
      <c r="L267" s="175"/>
      <c r="M267" s="175"/>
      <c r="N267" s="175"/>
      <c r="O267" s="175">
        <v>49.68</v>
      </c>
      <c r="P267" s="175"/>
    </row>
    <row r="268" spans="1:16">
      <c r="A268" s="169">
        <v>267</v>
      </c>
      <c r="B268" s="169" t="s">
        <v>1340</v>
      </c>
      <c r="C268" s="170" t="s">
        <v>1341</v>
      </c>
      <c r="D268" s="170" t="s">
        <v>207</v>
      </c>
      <c r="E268" s="170" t="s">
        <v>208</v>
      </c>
      <c r="F268" s="170" t="s">
        <v>115</v>
      </c>
      <c r="G268" s="170" t="s">
        <v>6147</v>
      </c>
      <c r="H268" s="169">
        <v>28.9</v>
      </c>
      <c r="I268" s="173" t="s">
        <v>5852</v>
      </c>
      <c r="J268" s="174">
        <v>0.0263888888888889</v>
      </c>
      <c r="K268" s="173" t="s">
        <v>5844</v>
      </c>
      <c r="L268" s="175"/>
      <c r="M268" s="175"/>
      <c r="N268" s="175"/>
      <c r="O268" s="175">
        <v>52.02</v>
      </c>
      <c r="P268" s="175"/>
    </row>
    <row r="269" spans="1:16">
      <c r="A269" s="169">
        <v>268</v>
      </c>
      <c r="B269" s="169" t="s">
        <v>4398</v>
      </c>
      <c r="C269" s="170" t="s">
        <v>4399</v>
      </c>
      <c r="D269" s="170" t="s">
        <v>207</v>
      </c>
      <c r="E269" s="170" t="s">
        <v>208</v>
      </c>
      <c r="F269" s="170" t="s">
        <v>115</v>
      </c>
      <c r="G269" s="170" t="s">
        <v>6148</v>
      </c>
      <c r="H269" s="169">
        <v>27.6</v>
      </c>
      <c r="I269" s="173" t="s">
        <v>5852</v>
      </c>
      <c r="J269" s="174">
        <v>0.025</v>
      </c>
      <c r="K269" s="173" t="s">
        <v>5844</v>
      </c>
      <c r="L269" s="175"/>
      <c r="M269" s="175"/>
      <c r="N269" s="175"/>
      <c r="O269" s="175">
        <v>49.68</v>
      </c>
      <c r="P269" s="175"/>
    </row>
    <row r="270" spans="1:16">
      <c r="A270" s="169">
        <v>269</v>
      </c>
      <c r="B270" s="169" t="s">
        <v>3631</v>
      </c>
      <c r="C270" s="170" t="s">
        <v>3632</v>
      </c>
      <c r="D270" s="170" t="s">
        <v>207</v>
      </c>
      <c r="E270" s="170" t="s">
        <v>208</v>
      </c>
      <c r="F270" s="170" t="s">
        <v>115</v>
      </c>
      <c r="G270" s="170" t="s">
        <v>6149</v>
      </c>
      <c r="H270" s="169">
        <v>28.8</v>
      </c>
      <c r="I270" s="173" t="s">
        <v>5852</v>
      </c>
      <c r="J270" s="174">
        <v>0.0284722222222222</v>
      </c>
      <c r="K270" s="173" t="s">
        <v>5844</v>
      </c>
      <c r="L270" s="175"/>
      <c r="M270" s="175"/>
      <c r="N270" s="175"/>
      <c r="O270" s="175">
        <v>51.84</v>
      </c>
      <c r="P270" s="175"/>
    </row>
    <row r="271" spans="1:16">
      <c r="A271" s="169">
        <v>270</v>
      </c>
      <c r="B271" s="169" t="s">
        <v>4790</v>
      </c>
      <c r="C271" s="170" t="s">
        <v>4791</v>
      </c>
      <c r="D271" s="170" t="s">
        <v>207</v>
      </c>
      <c r="E271" s="170" t="s">
        <v>208</v>
      </c>
      <c r="F271" s="170" t="s">
        <v>115</v>
      </c>
      <c r="G271" s="170" t="s">
        <v>6150</v>
      </c>
      <c r="H271" s="169">
        <v>28.9</v>
      </c>
      <c r="I271" s="173" t="s">
        <v>5852</v>
      </c>
      <c r="J271" s="174">
        <v>0.0284722222222222</v>
      </c>
      <c r="K271" s="173" t="s">
        <v>5844</v>
      </c>
      <c r="L271" s="175"/>
      <c r="M271" s="175"/>
      <c r="N271" s="175"/>
      <c r="O271" s="175">
        <v>52.02</v>
      </c>
      <c r="P271" s="175"/>
    </row>
    <row r="272" spans="1:16">
      <c r="A272" s="169">
        <v>271</v>
      </c>
      <c r="B272" s="169" t="s">
        <v>5815</v>
      </c>
      <c r="C272" s="170" t="s">
        <v>5816</v>
      </c>
      <c r="D272" s="170" t="s">
        <v>207</v>
      </c>
      <c r="E272" s="170" t="s">
        <v>208</v>
      </c>
      <c r="F272" s="170" t="s">
        <v>115</v>
      </c>
      <c r="G272" s="170" t="s">
        <v>6151</v>
      </c>
      <c r="H272" s="169">
        <v>27.6</v>
      </c>
      <c r="I272" s="173" t="s">
        <v>5852</v>
      </c>
      <c r="J272" s="174">
        <v>0.0298611111111111</v>
      </c>
      <c r="K272" s="173" t="s">
        <v>5844</v>
      </c>
      <c r="L272" s="175"/>
      <c r="M272" s="175"/>
      <c r="N272" s="175"/>
      <c r="O272" s="175">
        <v>49.68</v>
      </c>
      <c r="P272" s="175"/>
    </row>
    <row r="273" spans="1:16">
      <c r="A273" s="169">
        <v>272</v>
      </c>
      <c r="B273" s="169" t="s">
        <v>4772</v>
      </c>
      <c r="C273" s="170" t="s">
        <v>4773</v>
      </c>
      <c r="D273" s="170" t="s">
        <v>543</v>
      </c>
      <c r="E273" s="170" t="s">
        <v>208</v>
      </c>
      <c r="F273" s="170" t="s">
        <v>115</v>
      </c>
      <c r="G273" s="170" t="s">
        <v>6152</v>
      </c>
      <c r="H273" s="169">
        <v>26.8</v>
      </c>
      <c r="I273" s="173" t="s">
        <v>5852</v>
      </c>
      <c r="J273" s="174">
        <v>0.0305555555555556</v>
      </c>
      <c r="K273" s="173" t="s">
        <v>5844</v>
      </c>
      <c r="L273" s="175"/>
      <c r="M273" s="175"/>
      <c r="N273" s="175"/>
      <c r="O273" s="175">
        <v>48.24</v>
      </c>
      <c r="P273" s="175"/>
    </row>
    <row r="274" spans="1:16">
      <c r="A274" s="169">
        <v>273</v>
      </c>
      <c r="B274" s="169" t="s">
        <v>4896</v>
      </c>
      <c r="C274" s="170" t="s">
        <v>4897</v>
      </c>
      <c r="D274" s="170" t="s">
        <v>543</v>
      </c>
      <c r="E274" s="170" t="s">
        <v>208</v>
      </c>
      <c r="F274" s="170" t="s">
        <v>115</v>
      </c>
      <c r="G274" s="170" t="s">
        <v>6153</v>
      </c>
      <c r="H274" s="169">
        <v>24.8</v>
      </c>
      <c r="I274" s="173" t="s">
        <v>5852</v>
      </c>
      <c r="J274" s="174">
        <v>0.0215277777777778</v>
      </c>
      <c r="K274" s="173" t="s">
        <v>5844</v>
      </c>
      <c r="L274" s="175"/>
      <c r="M274" s="175"/>
      <c r="N274" s="175"/>
      <c r="O274" s="175">
        <v>44.64</v>
      </c>
      <c r="P274" s="175"/>
    </row>
    <row r="275" spans="1:16">
      <c r="A275" s="169">
        <v>274</v>
      </c>
      <c r="B275" s="169" t="s">
        <v>542</v>
      </c>
      <c r="C275" s="170" t="s">
        <v>543</v>
      </c>
      <c r="D275" s="170" t="s">
        <v>543</v>
      </c>
      <c r="E275" s="170" t="s">
        <v>208</v>
      </c>
      <c r="F275" s="170" t="s">
        <v>115</v>
      </c>
      <c r="G275" s="170" t="s">
        <v>6154</v>
      </c>
      <c r="H275" s="169">
        <v>27</v>
      </c>
      <c r="I275" s="173" t="s">
        <v>5852</v>
      </c>
      <c r="J275" s="174">
        <v>0.0291666666666667</v>
      </c>
      <c r="K275" s="173" t="s">
        <v>5844</v>
      </c>
      <c r="L275" s="175"/>
      <c r="M275" s="175"/>
      <c r="N275" s="175"/>
      <c r="O275" s="175">
        <v>48.6</v>
      </c>
      <c r="P275" s="175"/>
    </row>
    <row r="276" spans="1:16">
      <c r="A276" s="169">
        <v>275</v>
      </c>
      <c r="B276" s="169" t="s">
        <v>3370</v>
      </c>
      <c r="C276" s="170" t="s">
        <v>3371</v>
      </c>
      <c r="D276" s="170" t="s">
        <v>543</v>
      </c>
      <c r="E276" s="170" t="s">
        <v>208</v>
      </c>
      <c r="F276" s="170" t="s">
        <v>115</v>
      </c>
      <c r="G276" s="170" t="s">
        <v>6155</v>
      </c>
      <c r="H276" s="169">
        <v>28.7</v>
      </c>
      <c r="I276" s="173" t="s">
        <v>5852</v>
      </c>
      <c r="J276" s="174">
        <v>0.025</v>
      </c>
      <c r="K276" s="173" t="s">
        <v>5844</v>
      </c>
      <c r="L276" s="175"/>
      <c r="M276" s="175"/>
      <c r="N276" s="175"/>
      <c r="O276" s="175">
        <v>51.66</v>
      </c>
      <c r="P276" s="175"/>
    </row>
    <row r="277" spans="1:16">
      <c r="A277" s="169">
        <v>276</v>
      </c>
      <c r="B277" s="169" t="s">
        <v>5374</v>
      </c>
      <c r="C277" s="170" t="s">
        <v>5375</v>
      </c>
      <c r="D277" s="170" t="s">
        <v>545</v>
      </c>
      <c r="E277" s="170" t="s">
        <v>208</v>
      </c>
      <c r="F277" s="170" t="s">
        <v>115</v>
      </c>
      <c r="G277" s="170" t="s">
        <v>6156</v>
      </c>
      <c r="H277" s="178">
        <v>27</v>
      </c>
      <c r="I277" s="173" t="s">
        <v>6157</v>
      </c>
      <c r="J277" s="174">
        <v>0.0229166666666667</v>
      </c>
      <c r="K277" s="173" t="s">
        <v>5844</v>
      </c>
      <c r="L277" s="175"/>
      <c r="M277" s="175"/>
      <c r="N277" s="175"/>
      <c r="O277" s="175">
        <v>48.6</v>
      </c>
      <c r="P277" s="175"/>
    </row>
    <row r="278" spans="1:16">
      <c r="A278" s="169">
        <v>277</v>
      </c>
      <c r="B278" s="169" t="s">
        <v>3546</v>
      </c>
      <c r="C278" s="170" t="s">
        <v>3547</v>
      </c>
      <c r="D278" s="170" t="s">
        <v>2057</v>
      </c>
      <c r="E278" s="170" t="s">
        <v>208</v>
      </c>
      <c r="F278" s="170" t="s">
        <v>115</v>
      </c>
      <c r="G278" s="170" t="s">
        <v>6158</v>
      </c>
      <c r="H278" s="169">
        <v>27.1</v>
      </c>
      <c r="I278" s="173" t="s">
        <v>5852</v>
      </c>
      <c r="J278" s="174">
        <v>0.025</v>
      </c>
      <c r="K278" s="173" t="s">
        <v>5844</v>
      </c>
      <c r="L278" s="175"/>
      <c r="M278" s="175"/>
      <c r="N278" s="175"/>
      <c r="O278" s="175">
        <v>48.78</v>
      </c>
      <c r="P278" s="175"/>
    </row>
    <row r="279" spans="1:16">
      <c r="A279" s="169">
        <v>278</v>
      </c>
      <c r="B279" s="169" t="s">
        <v>2825</v>
      </c>
      <c r="C279" s="170" t="s">
        <v>2826</v>
      </c>
      <c r="D279" s="170" t="s">
        <v>2057</v>
      </c>
      <c r="E279" s="170" t="s">
        <v>208</v>
      </c>
      <c r="F279" s="170" t="s">
        <v>115</v>
      </c>
      <c r="G279" s="170" t="s">
        <v>6159</v>
      </c>
      <c r="H279" s="169">
        <v>27.9</v>
      </c>
      <c r="I279" s="173" t="s">
        <v>5852</v>
      </c>
      <c r="J279" s="174">
        <v>0.0263888888888889</v>
      </c>
      <c r="K279" s="173" t="s">
        <v>5844</v>
      </c>
      <c r="L279" s="175"/>
      <c r="M279" s="175"/>
      <c r="N279" s="175"/>
      <c r="O279" s="175">
        <v>50.22</v>
      </c>
      <c r="P279" s="175"/>
    </row>
    <row r="280" spans="1:16">
      <c r="A280" s="169">
        <v>279</v>
      </c>
      <c r="B280" s="169" t="s">
        <v>3298</v>
      </c>
      <c r="C280" s="170" t="s">
        <v>3299</v>
      </c>
      <c r="D280" s="170" t="s">
        <v>2663</v>
      </c>
      <c r="E280" s="170" t="s">
        <v>208</v>
      </c>
      <c r="F280" s="170" t="s">
        <v>115</v>
      </c>
      <c r="G280" s="170" t="s">
        <v>6160</v>
      </c>
      <c r="H280" s="169">
        <v>30.5</v>
      </c>
      <c r="I280" s="173" t="s">
        <v>5852</v>
      </c>
      <c r="J280" s="174">
        <v>0.0284722222222222</v>
      </c>
      <c r="K280" s="173" t="s">
        <v>5844</v>
      </c>
      <c r="L280" s="175"/>
      <c r="M280" s="175"/>
      <c r="N280" s="175"/>
      <c r="O280" s="175">
        <v>54.9</v>
      </c>
      <c r="P280" s="175"/>
    </row>
    <row r="281" spans="1:16">
      <c r="A281" s="169">
        <v>280</v>
      </c>
      <c r="B281" s="169" t="s">
        <v>2662</v>
      </c>
      <c r="C281" s="170" t="s">
        <v>2663</v>
      </c>
      <c r="D281" s="170" t="s">
        <v>2663</v>
      </c>
      <c r="E281" s="170" t="s">
        <v>208</v>
      </c>
      <c r="F281" s="170" t="s">
        <v>115</v>
      </c>
      <c r="G281" s="170" t="s">
        <v>6161</v>
      </c>
      <c r="H281" s="169">
        <v>29.7</v>
      </c>
      <c r="I281" s="173" t="s">
        <v>5852</v>
      </c>
      <c r="J281" s="174">
        <v>0.0263888888888889</v>
      </c>
      <c r="K281" s="173" t="s">
        <v>5844</v>
      </c>
      <c r="L281" s="175"/>
      <c r="M281" s="175"/>
      <c r="N281" s="175"/>
      <c r="O281" s="175">
        <v>53.46</v>
      </c>
      <c r="P281" s="175"/>
    </row>
    <row r="282" spans="1:16">
      <c r="A282" s="169">
        <v>281</v>
      </c>
      <c r="B282" s="169" t="s">
        <v>3619</v>
      </c>
      <c r="C282" s="170" t="s">
        <v>3620</v>
      </c>
      <c r="D282" s="170" t="s">
        <v>2663</v>
      </c>
      <c r="E282" s="170" t="s">
        <v>208</v>
      </c>
      <c r="F282" s="170" t="s">
        <v>115</v>
      </c>
      <c r="G282" s="170" t="s">
        <v>6162</v>
      </c>
      <c r="H282" s="169">
        <v>28.9</v>
      </c>
      <c r="I282" s="173" t="s">
        <v>5852</v>
      </c>
      <c r="J282" s="174">
        <v>0.0263888888888889</v>
      </c>
      <c r="K282" s="173" t="s">
        <v>5844</v>
      </c>
      <c r="L282" s="175"/>
      <c r="M282" s="175"/>
      <c r="N282" s="175"/>
      <c r="O282" s="175">
        <v>52.02</v>
      </c>
      <c r="P282" s="175"/>
    </row>
    <row r="283" spans="1:16">
      <c r="A283" s="169">
        <v>282</v>
      </c>
      <c r="B283" s="169" t="s">
        <v>1527</v>
      </c>
      <c r="C283" s="170" t="s">
        <v>1528</v>
      </c>
      <c r="D283" s="170" t="s">
        <v>2663</v>
      </c>
      <c r="E283" s="170" t="s">
        <v>208</v>
      </c>
      <c r="F283" s="170" t="s">
        <v>115</v>
      </c>
      <c r="G283" s="170" t="s">
        <v>6163</v>
      </c>
      <c r="H283" s="169">
        <v>29.3</v>
      </c>
      <c r="I283" s="173" t="s">
        <v>5852</v>
      </c>
      <c r="J283" s="174">
        <v>0.0256944444444444</v>
      </c>
      <c r="K283" s="173" t="s">
        <v>5844</v>
      </c>
      <c r="L283" s="175"/>
      <c r="M283" s="175"/>
      <c r="N283" s="175"/>
      <c r="O283" s="175">
        <v>52.74</v>
      </c>
      <c r="P283" s="175"/>
    </row>
    <row r="284" spans="1:16">
      <c r="A284" s="169">
        <v>283</v>
      </c>
      <c r="B284" s="169" t="s">
        <v>3178</v>
      </c>
      <c r="C284" s="170" t="s">
        <v>3179</v>
      </c>
      <c r="D284" s="170" t="s">
        <v>2663</v>
      </c>
      <c r="E284" s="170" t="s">
        <v>208</v>
      </c>
      <c r="F284" s="170" t="s">
        <v>115</v>
      </c>
      <c r="G284" s="170" t="s">
        <v>6164</v>
      </c>
      <c r="H284" s="169">
        <v>28.8</v>
      </c>
      <c r="I284" s="173" t="s">
        <v>5852</v>
      </c>
      <c r="J284" s="174">
        <v>0.025</v>
      </c>
      <c r="K284" s="173" t="s">
        <v>5844</v>
      </c>
      <c r="L284" s="175"/>
      <c r="M284" s="175"/>
      <c r="N284" s="175"/>
      <c r="O284" s="175">
        <v>51.84</v>
      </c>
      <c r="P284" s="175"/>
    </row>
    <row r="285" spans="1:16">
      <c r="A285" s="169">
        <v>284</v>
      </c>
      <c r="B285" s="169" t="s">
        <v>520</v>
      </c>
      <c r="C285" s="170" t="s">
        <v>521</v>
      </c>
      <c r="D285" s="170" t="s">
        <v>523</v>
      </c>
      <c r="E285" s="170" t="s">
        <v>208</v>
      </c>
      <c r="F285" s="170" t="s">
        <v>115</v>
      </c>
      <c r="G285" s="170" t="s">
        <v>6165</v>
      </c>
      <c r="H285" s="169">
        <v>30.5</v>
      </c>
      <c r="I285" s="173" t="s">
        <v>5852</v>
      </c>
      <c r="J285" s="174">
        <v>0.0222222222222222</v>
      </c>
      <c r="K285" s="173" t="s">
        <v>5844</v>
      </c>
      <c r="L285" s="175"/>
      <c r="M285" s="175"/>
      <c r="N285" s="175"/>
      <c r="O285" s="175">
        <v>54.9</v>
      </c>
      <c r="P285" s="175"/>
    </row>
    <row r="286" spans="1:16">
      <c r="A286" s="169">
        <v>285</v>
      </c>
      <c r="B286" s="169" t="s">
        <v>2273</v>
      </c>
      <c r="C286" s="170" t="s">
        <v>2274</v>
      </c>
      <c r="D286" s="170" t="s">
        <v>523</v>
      </c>
      <c r="E286" s="170" t="s">
        <v>208</v>
      </c>
      <c r="F286" s="170" t="s">
        <v>115</v>
      </c>
      <c r="G286" s="170" t="s">
        <v>6166</v>
      </c>
      <c r="H286" s="169">
        <v>26.3</v>
      </c>
      <c r="I286" s="173" t="s">
        <v>5852</v>
      </c>
      <c r="J286" s="174">
        <v>0.0243055555555556</v>
      </c>
      <c r="K286" s="173" t="s">
        <v>5844</v>
      </c>
      <c r="L286" s="175"/>
      <c r="M286" s="175"/>
      <c r="N286" s="175"/>
      <c r="O286" s="175">
        <v>47.34</v>
      </c>
      <c r="P286" s="175"/>
    </row>
    <row r="287" spans="1:16">
      <c r="A287" s="169">
        <v>286</v>
      </c>
      <c r="B287" s="169" t="s">
        <v>4784</v>
      </c>
      <c r="C287" s="170" t="s">
        <v>4785</v>
      </c>
      <c r="D287" s="170" t="s">
        <v>523</v>
      </c>
      <c r="E287" s="170" t="s">
        <v>208</v>
      </c>
      <c r="F287" s="170" t="s">
        <v>115</v>
      </c>
      <c r="G287" s="170" t="s">
        <v>6167</v>
      </c>
      <c r="H287" s="169">
        <v>25.6</v>
      </c>
      <c r="I287" s="173" t="s">
        <v>5852</v>
      </c>
      <c r="J287" s="174">
        <v>0.0236111111111111</v>
      </c>
      <c r="K287" s="173" t="s">
        <v>5844</v>
      </c>
      <c r="L287" s="175"/>
      <c r="M287" s="175"/>
      <c r="N287" s="175"/>
      <c r="O287" s="175">
        <v>46.08</v>
      </c>
      <c r="P287" s="175"/>
    </row>
    <row r="288" spans="1:16">
      <c r="A288" s="169">
        <v>287</v>
      </c>
      <c r="B288" s="169" t="s">
        <v>6168</v>
      </c>
      <c r="C288" s="170" t="s">
        <v>6169</v>
      </c>
      <c r="D288" s="170" t="s">
        <v>4943</v>
      </c>
      <c r="E288" s="170" t="s">
        <v>174</v>
      </c>
      <c r="F288" s="170" t="s">
        <v>115</v>
      </c>
      <c r="G288" s="170" t="s">
        <v>6170</v>
      </c>
      <c r="H288" s="169">
        <v>21.4</v>
      </c>
      <c r="I288" s="173" t="s">
        <v>6067</v>
      </c>
      <c r="J288" s="174">
        <v>0.0333333333333333</v>
      </c>
      <c r="K288" s="173" t="s">
        <v>5844</v>
      </c>
      <c r="L288" s="175"/>
      <c r="M288" s="175"/>
      <c r="N288" s="175"/>
      <c r="O288" s="175">
        <v>38.52</v>
      </c>
      <c r="P288" s="175"/>
    </row>
    <row r="289" spans="1:16">
      <c r="A289" s="169">
        <v>288</v>
      </c>
      <c r="B289" s="169" t="s">
        <v>5807</v>
      </c>
      <c r="C289" s="170" t="s">
        <v>5808</v>
      </c>
      <c r="D289" s="170" t="s">
        <v>4943</v>
      </c>
      <c r="E289" s="170" t="s">
        <v>174</v>
      </c>
      <c r="F289" s="170" t="s">
        <v>115</v>
      </c>
      <c r="G289" s="170" t="s">
        <v>6171</v>
      </c>
      <c r="H289" s="169">
        <v>21.9</v>
      </c>
      <c r="I289" s="173" t="s">
        <v>6067</v>
      </c>
      <c r="J289" s="174">
        <v>0.0340277777777778</v>
      </c>
      <c r="K289" s="173" t="s">
        <v>5844</v>
      </c>
      <c r="L289" s="175"/>
      <c r="M289" s="175"/>
      <c r="N289" s="175"/>
      <c r="O289" s="175">
        <v>39.42</v>
      </c>
      <c r="P289" s="175"/>
    </row>
    <row r="290" spans="1:16">
      <c r="A290" s="169">
        <v>289</v>
      </c>
      <c r="B290" s="169" t="s">
        <v>4940</v>
      </c>
      <c r="C290" s="170" t="s">
        <v>4941</v>
      </c>
      <c r="D290" s="170" t="s">
        <v>4943</v>
      </c>
      <c r="E290" s="170" t="s">
        <v>174</v>
      </c>
      <c r="F290" s="170" t="s">
        <v>115</v>
      </c>
      <c r="G290" s="170" t="s">
        <v>6172</v>
      </c>
      <c r="H290" s="169">
        <v>22.7</v>
      </c>
      <c r="I290" s="173" t="s">
        <v>6067</v>
      </c>
      <c r="J290" s="174">
        <v>0.0361111111111111</v>
      </c>
      <c r="K290" s="173" t="s">
        <v>5844</v>
      </c>
      <c r="L290" s="175"/>
      <c r="M290" s="175"/>
      <c r="N290" s="175"/>
      <c r="O290" s="175">
        <v>40.86</v>
      </c>
      <c r="P290" s="175"/>
    </row>
    <row r="291" spans="1:16">
      <c r="A291" s="169">
        <v>290</v>
      </c>
      <c r="B291" s="169" t="s">
        <v>506</v>
      </c>
      <c r="C291" s="170" t="s">
        <v>507</v>
      </c>
      <c r="D291" s="170" t="s">
        <v>509</v>
      </c>
      <c r="E291" s="170" t="s">
        <v>174</v>
      </c>
      <c r="F291" s="170" t="s">
        <v>115</v>
      </c>
      <c r="G291" s="170" t="s">
        <v>6173</v>
      </c>
      <c r="H291" s="169">
        <v>26.4</v>
      </c>
      <c r="I291" s="173" t="s">
        <v>5852</v>
      </c>
      <c r="J291" s="174">
        <v>0.0326388888888889</v>
      </c>
      <c r="K291" s="173" t="s">
        <v>5844</v>
      </c>
      <c r="L291" s="175"/>
      <c r="M291" s="175"/>
      <c r="N291" s="175"/>
      <c r="O291" s="175">
        <v>47.52</v>
      </c>
      <c r="P291" s="175"/>
    </row>
    <row r="292" spans="1:16">
      <c r="A292" s="169">
        <v>291</v>
      </c>
      <c r="B292" s="169" t="s">
        <v>1313</v>
      </c>
      <c r="C292" s="170" t="s">
        <v>174</v>
      </c>
      <c r="D292" s="170" t="s">
        <v>509</v>
      </c>
      <c r="E292" s="170" t="s">
        <v>174</v>
      </c>
      <c r="F292" s="170" t="s">
        <v>115</v>
      </c>
      <c r="G292" s="170" t="s">
        <v>6174</v>
      </c>
      <c r="H292" s="169">
        <v>23.9</v>
      </c>
      <c r="I292" s="173" t="s">
        <v>5852</v>
      </c>
      <c r="J292" s="174">
        <v>0.0263888888888889</v>
      </c>
      <c r="K292" s="173" t="s">
        <v>5844</v>
      </c>
      <c r="L292" s="175"/>
      <c r="M292" s="175"/>
      <c r="N292" s="175"/>
      <c r="O292" s="175">
        <v>43.02</v>
      </c>
      <c r="P292" s="175"/>
    </row>
    <row r="293" spans="1:16">
      <c r="A293" s="169">
        <v>292</v>
      </c>
      <c r="B293" s="169" t="s">
        <v>2349</v>
      </c>
      <c r="C293" s="170" t="s">
        <v>2350</v>
      </c>
      <c r="D293" s="170" t="s">
        <v>509</v>
      </c>
      <c r="E293" s="170" t="s">
        <v>174</v>
      </c>
      <c r="F293" s="170" t="s">
        <v>115</v>
      </c>
      <c r="G293" s="170" t="s">
        <v>6175</v>
      </c>
      <c r="H293" s="169">
        <v>25.9</v>
      </c>
      <c r="I293" s="173" t="s">
        <v>5852</v>
      </c>
      <c r="J293" s="174">
        <v>0.03125</v>
      </c>
      <c r="K293" s="173" t="s">
        <v>5844</v>
      </c>
      <c r="L293" s="175"/>
      <c r="M293" s="175"/>
      <c r="N293" s="175"/>
      <c r="O293" s="175">
        <v>46.62</v>
      </c>
      <c r="P293" s="175"/>
    </row>
    <row r="294" spans="1:16">
      <c r="A294" s="169">
        <v>293</v>
      </c>
      <c r="B294" s="169" t="s">
        <v>2421</v>
      </c>
      <c r="C294" s="170" t="s">
        <v>509</v>
      </c>
      <c r="D294" s="170" t="s">
        <v>509</v>
      </c>
      <c r="E294" s="170" t="s">
        <v>174</v>
      </c>
      <c r="F294" s="170" t="s">
        <v>115</v>
      </c>
      <c r="G294" s="170" t="s">
        <v>6176</v>
      </c>
      <c r="H294" s="169">
        <v>29.4</v>
      </c>
      <c r="I294" s="173" t="s">
        <v>5852</v>
      </c>
      <c r="J294" s="174">
        <v>0.0319444444444444</v>
      </c>
      <c r="K294" s="173" t="s">
        <v>5844</v>
      </c>
      <c r="L294" s="175"/>
      <c r="M294" s="175"/>
      <c r="N294" s="175"/>
      <c r="O294" s="175">
        <v>52.92</v>
      </c>
      <c r="P294" s="175"/>
    </row>
    <row r="295" spans="1:16">
      <c r="A295" s="169">
        <v>294</v>
      </c>
      <c r="B295" s="169" t="s">
        <v>2526</v>
      </c>
      <c r="C295" s="170" t="s">
        <v>2527</v>
      </c>
      <c r="D295" s="170" t="s">
        <v>509</v>
      </c>
      <c r="E295" s="170" t="s">
        <v>174</v>
      </c>
      <c r="F295" s="170" t="s">
        <v>115</v>
      </c>
      <c r="G295" s="170" t="s">
        <v>6177</v>
      </c>
      <c r="H295" s="169">
        <v>24.3</v>
      </c>
      <c r="I295" s="173" t="s">
        <v>5852</v>
      </c>
      <c r="J295" s="174">
        <v>0.0236111111111111</v>
      </c>
      <c r="K295" s="173" t="s">
        <v>5844</v>
      </c>
      <c r="L295" s="175"/>
      <c r="M295" s="175"/>
      <c r="N295" s="175"/>
      <c r="O295" s="175">
        <v>43.74</v>
      </c>
      <c r="P295" s="175"/>
    </row>
    <row r="296" spans="1:16">
      <c r="A296" s="169">
        <v>295</v>
      </c>
      <c r="B296" s="169" t="s">
        <v>4189</v>
      </c>
      <c r="C296" s="170" t="s">
        <v>4190</v>
      </c>
      <c r="D296" s="170" t="s">
        <v>509</v>
      </c>
      <c r="E296" s="170" t="s">
        <v>174</v>
      </c>
      <c r="F296" s="170" t="s">
        <v>115</v>
      </c>
      <c r="G296" s="170" t="s">
        <v>6178</v>
      </c>
      <c r="H296" s="169">
        <v>26.4</v>
      </c>
      <c r="I296" s="173" t="s">
        <v>5852</v>
      </c>
      <c r="J296" s="174">
        <v>0.0319444444444444</v>
      </c>
      <c r="K296" s="173" t="s">
        <v>5844</v>
      </c>
      <c r="L296" s="175"/>
      <c r="M296" s="175"/>
      <c r="N296" s="175"/>
      <c r="O296" s="175">
        <v>47.52</v>
      </c>
      <c r="P296" s="175"/>
    </row>
    <row r="297" spans="1:16">
      <c r="A297" s="169">
        <v>296</v>
      </c>
      <c r="B297" s="169" t="s">
        <v>4430</v>
      </c>
      <c r="C297" s="170" t="s">
        <v>4431</v>
      </c>
      <c r="D297" s="170" t="s">
        <v>509</v>
      </c>
      <c r="E297" s="170" t="s">
        <v>174</v>
      </c>
      <c r="F297" s="170" t="s">
        <v>115</v>
      </c>
      <c r="G297" s="170" t="s">
        <v>6179</v>
      </c>
      <c r="H297" s="169">
        <v>28.9</v>
      </c>
      <c r="I297" s="173" t="s">
        <v>5852</v>
      </c>
      <c r="J297" s="174">
        <v>0.0354166666666667</v>
      </c>
      <c r="K297" s="173" t="s">
        <v>5844</v>
      </c>
      <c r="L297" s="175"/>
      <c r="M297" s="175"/>
      <c r="N297" s="175"/>
      <c r="O297" s="175">
        <v>52.02</v>
      </c>
      <c r="P297" s="175"/>
    </row>
    <row r="298" spans="1:16">
      <c r="A298" s="169">
        <v>297</v>
      </c>
      <c r="B298" s="179" t="s">
        <v>5180</v>
      </c>
      <c r="C298" s="180" t="s">
        <v>5181</v>
      </c>
      <c r="D298" s="180" t="s">
        <v>5181</v>
      </c>
      <c r="E298" s="180" t="s">
        <v>174</v>
      </c>
      <c r="F298" s="180" t="s">
        <v>115</v>
      </c>
      <c r="G298" s="180" t="s">
        <v>6180</v>
      </c>
      <c r="H298" s="179">
        <v>25.1</v>
      </c>
      <c r="I298" s="173" t="s">
        <v>6067</v>
      </c>
      <c r="J298" s="174">
        <v>0.0527777777777778</v>
      </c>
      <c r="K298" s="173" t="s">
        <v>5844</v>
      </c>
      <c r="L298" s="175"/>
      <c r="M298" s="175"/>
      <c r="N298" s="175"/>
      <c r="O298" s="175">
        <v>45.18</v>
      </c>
      <c r="P298" s="175"/>
    </row>
    <row r="299" spans="1:16">
      <c r="A299" s="169">
        <v>298</v>
      </c>
      <c r="B299" s="169" t="s">
        <v>170</v>
      </c>
      <c r="C299" s="170" t="s">
        <v>171</v>
      </c>
      <c r="D299" s="170" t="s">
        <v>173</v>
      </c>
      <c r="E299" s="170" t="s">
        <v>174</v>
      </c>
      <c r="F299" s="170" t="s">
        <v>115</v>
      </c>
      <c r="G299" s="170" t="s">
        <v>6181</v>
      </c>
      <c r="H299" s="169">
        <v>19.9</v>
      </c>
      <c r="I299" s="173" t="s">
        <v>6067</v>
      </c>
      <c r="J299" s="174">
        <v>0.0291666666666667</v>
      </c>
      <c r="K299" s="173" t="s">
        <v>5844</v>
      </c>
      <c r="L299" s="175"/>
      <c r="M299" s="175"/>
      <c r="N299" s="175"/>
      <c r="O299" s="175">
        <v>35.82</v>
      </c>
      <c r="P299" s="175"/>
    </row>
    <row r="300" spans="1:16">
      <c r="A300" s="169">
        <v>299</v>
      </c>
      <c r="B300" s="169" t="s">
        <v>1520</v>
      </c>
      <c r="C300" s="170" t="s">
        <v>1522</v>
      </c>
      <c r="D300" s="170" t="s">
        <v>173</v>
      </c>
      <c r="E300" s="170" t="s">
        <v>174</v>
      </c>
      <c r="F300" s="170" t="s">
        <v>115</v>
      </c>
      <c r="G300" s="170" t="s">
        <v>6182</v>
      </c>
      <c r="H300" s="169">
        <v>18.8</v>
      </c>
      <c r="I300" s="173" t="s">
        <v>6067</v>
      </c>
      <c r="J300" s="174">
        <v>0.00277777777777778</v>
      </c>
      <c r="K300" s="173" t="s">
        <v>5844</v>
      </c>
      <c r="L300" s="175"/>
      <c r="M300" s="175"/>
      <c r="N300" s="175"/>
      <c r="O300" s="175">
        <v>33.84</v>
      </c>
      <c r="P300" s="175"/>
    </row>
    <row r="301" spans="1:16">
      <c r="A301" s="169">
        <v>300</v>
      </c>
      <c r="B301" s="169" t="s">
        <v>1691</v>
      </c>
      <c r="C301" s="170" t="s">
        <v>1692</v>
      </c>
      <c r="D301" s="170" t="s">
        <v>173</v>
      </c>
      <c r="E301" s="170" t="s">
        <v>174</v>
      </c>
      <c r="F301" s="170" t="s">
        <v>115</v>
      </c>
      <c r="G301" s="170" t="s">
        <v>6183</v>
      </c>
      <c r="H301" s="169">
        <v>18.1</v>
      </c>
      <c r="I301" s="173" t="s">
        <v>6067</v>
      </c>
      <c r="J301" s="174">
        <v>0.0263888888888889</v>
      </c>
      <c r="K301" s="173" t="s">
        <v>5844</v>
      </c>
      <c r="L301" s="175"/>
      <c r="M301" s="175"/>
      <c r="N301" s="175"/>
      <c r="O301" s="175">
        <v>32.58</v>
      </c>
      <c r="P301" s="175"/>
    </row>
    <row r="302" spans="1:16">
      <c r="A302" s="169">
        <v>301</v>
      </c>
      <c r="B302" s="169" t="s">
        <v>2532</v>
      </c>
      <c r="C302" s="170" t="s">
        <v>2533</v>
      </c>
      <c r="D302" s="170" t="s">
        <v>173</v>
      </c>
      <c r="E302" s="170" t="s">
        <v>174</v>
      </c>
      <c r="F302" s="170" t="s">
        <v>115</v>
      </c>
      <c r="G302" s="170" t="s">
        <v>6184</v>
      </c>
      <c r="H302" s="169">
        <v>20.5</v>
      </c>
      <c r="I302" s="173" t="s">
        <v>6067</v>
      </c>
      <c r="J302" s="174">
        <v>0.03125</v>
      </c>
      <c r="K302" s="173" t="s">
        <v>5844</v>
      </c>
      <c r="L302" s="175"/>
      <c r="M302" s="175"/>
      <c r="N302" s="175"/>
      <c r="O302" s="175">
        <v>36.9</v>
      </c>
      <c r="P302" s="175"/>
    </row>
    <row r="303" spans="1:16">
      <c r="A303" s="169">
        <v>302</v>
      </c>
      <c r="B303" s="169" t="s">
        <v>3613</v>
      </c>
      <c r="C303" s="170" t="s">
        <v>3614</v>
      </c>
      <c r="D303" s="170" t="s">
        <v>173</v>
      </c>
      <c r="E303" s="170" t="s">
        <v>174</v>
      </c>
      <c r="F303" s="170" t="s">
        <v>115</v>
      </c>
      <c r="G303" s="170" t="s">
        <v>6185</v>
      </c>
      <c r="H303" s="169">
        <v>19.5</v>
      </c>
      <c r="I303" s="173" t="s">
        <v>6067</v>
      </c>
      <c r="J303" s="174">
        <v>0.0298611111111111</v>
      </c>
      <c r="K303" s="173" t="s">
        <v>5844</v>
      </c>
      <c r="L303" s="175"/>
      <c r="M303" s="175"/>
      <c r="N303" s="175"/>
      <c r="O303" s="175">
        <v>35.1</v>
      </c>
      <c r="P303" s="175"/>
    </row>
    <row r="304" spans="1:16">
      <c r="A304" s="169">
        <v>303</v>
      </c>
      <c r="B304" s="169" t="s">
        <v>4058</v>
      </c>
      <c r="C304" s="170" t="s">
        <v>344</v>
      </c>
      <c r="D304" s="170" t="s">
        <v>173</v>
      </c>
      <c r="E304" s="170" t="s">
        <v>174</v>
      </c>
      <c r="F304" s="170" t="s">
        <v>115</v>
      </c>
      <c r="G304" s="170" t="s">
        <v>6186</v>
      </c>
      <c r="H304" s="169">
        <v>18.7</v>
      </c>
      <c r="I304" s="173" t="s">
        <v>6067</v>
      </c>
      <c r="J304" s="174">
        <v>0.0229166666666667</v>
      </c>
      <c r="K304" s="173" t="s">
        <v>5844</v>
      </c>
      <c r="L304" s="175"/>
      <c r="M304" s="175"/>
      <c r="N304" s="175"/>
      <c r="O304" s="175">
        <v>33.66</v>
      </c>
      <c r="P304" s="175"/>
    </row>
    <row r="305" spans="1:16">
      <c r="A305" s="169">
        <v>304</v>
      </c>
      <c r="B305" s="169" t="s">
        <v>1231</v>
      </c>
      <c r="C305" s="170" t="s">
        <v>1232</v>
      </c>
      <c r="D305" s="170" t="s">
        <v>1234</v>
      </c>
      <c r="E305" s="170" t="s">
        <v>174</v>
      </c>
      <c r="F305" s="170" t="s">
        <v>115</v>
      </c>
      <c r="G305" s="170" t="s">
        <v>6187</v>
      </c>
      <c r="H305" s="169">
        <v>22</v>
      </c>
      <c r="I305" s="173" t="s">
        <v>5852</v>
      </c>
      <c r="J305" s="174">
        <v>0.01875</v>
      </c>
      <c r="K305" s="173" t="s">
        <v>5844</v>
      </c>
      <c r="L305" s="175"/>
      <c r="M305" s="175"/>
      <c r="N305" s="175"/>
      <c r="O305" s="175">
        <v>39.6</v>
      </c>
      <c r="P305" s="175"/>
    </row>
    <row r="306" spans="1:16">
      <c r="A306" s="169">
        <v>305</v>
      </c>
      <c r="B306" s="169" t="s">
        <v>2940</v>
      </c>
      <c r="C306" s="170" t="s">
        <v>2941</v>
      </c>
      <c r="D306" s="170" t="s">
        <v>1234</v>
      </c>
      <c r="E306" s="170" t="s">
        <v>174</v>
      </c>
      <c r="F306" s="170" t="s">
        <v>115</v>
      </c>
      <c r="G306" s="170" t="s">
        <v>6188</v>
      </c>
      <c r="H306" s="169">
        <v>21.5</v>
      </c>
      <c r="I306" s="173" t="s">
        <v>5852</v>
      </c>
      <c r="J306" s="174">
        <v>0.0180555555555556</v>
      </c>
      <c r="K306" s="173" t="s">
        <v>5844</v>
      </c>
      <c r="L306" s="175"/>
      <c r="M306" s="175"/>
      <c r="N306" s="175"/>
      <c r="O306" s="175">
        <v>38.7</v>
      </c>
      <c r="P306" s="175"/>
    </row>
    <row r="307" spans="1:16">
      <c r="A307" s="169">
        <v>306</v>
      </c>
      <c r="B307" s="169" t="s">
        <v>5778</v>
      </c>
      <c r="C307" s="170" t="s">
        <v>5779</v>
      </c>
      <c r="D307" s="170" t="s">
        <v>1234</v>
      </c>
      <c r="E307" s="170" t="s">
        <v>174</v>
      </c>
      <c r="F307" s="170" t="s">
        <v>115</v>
      </c>
      <c r="G307" s="170" t="s">
        <v>6189</v>
      </c>
      <c r="H307" s="169">
        <v>23</v>
      </c>
      <c r="I307" s="173" t="s">
        <v>5852</v>
      </c>
      <c r="J307" s="174">
        <v>0.025</v>
      </c>
      <c r="K307" s="173" t="s">
        <v>5844</v>
      </c>
      <c r="L307" s="175"/>
      <c r="M307" s="175"/>
      <c r="N307" s="175"/>
      <c r="O307" s="175">
        <v>41.4</v>
      </c>
      <c r="P307" s="175"/>
    </row>
    <row r="308" spans="1:16">
      <c r="A308" s="169">
        <v>307</v>
      </c>
      <c r="B308" s="169" t="s">
        <v>3552</v>
      </c>
      <c r="C308" s="170" t="s">
        <v>3553</v>
      </c>
      <c r="D308" s="170" t="s">
        <v>1234</v>
      </c>
      <c r="E308" s="170" t="s">
        <v>174</v>
      </c>
      <c r="F308" s="170" t="s">
        <v>115</v>
      </c>
      <c r="G308" s="170" t="s">
        <v>6190</v>
      </c>
      <c r="H308" s="169">
        <v>26.2</v>
      </c>
      <c r="I308" s="173" t="s">
        <v>5852</v>
      </c>
      <c r="J308" s="174">
        <v>0.03125</v>
      </c>
      <c r="K308" s="173" t="s">
        <v>5844</v>
      </c>
      <c r="L308" s="175"/>
      <c r="M308" s="175"/>
      <c r="N308" s="175"/>
      <c r="O308" s="175">
        <v>47.16</v>
      </c>
      <c r="P308" s="175"/>
    </row>
    <row r="309" spans="1:16">
      <c r="A309" s="169">
        <v>308</v>
      </c>
      <c r="B309" s="169" t="s">
        <v>4655</v>
      </c>
      <c r="C309" s="170" t="s">
        <v>6191</v>
      </c>
      <c r="D309" s="170" t="s">
        <v>1234</v>
      </c>
      <c r="E309" s="170" t="s">
        <v>174</v>
      </c>
      <c r="F309" s="170" t="s">
        <v>115</v>
      </c>
      <c r="G309" s="170" t="s">
        <v>6192</v>
      </c>
      <c r="H309" s="169">
        <v>26.8</v>
      </c>
      <c r="I309" s="173" t="s">
        <v>6193</v>
      </c>
      <c r="J309" s="174">
        <v>0.0208333333333333</v>
      </c>
      <c r="K309" s="173" t="s">
        <v>5844</v>
      </c>
      <c r="L309" s="171">
        <v>17.4</v>
      </c>
      <c r="M309" s="171">
        <v>16.6</v>
      </c>
      <c r="N309" s="181">
        <v>0.0159722222222222</v>
      </c>
      <c r="O309" s="171">
        <f>M309+H309</f>
        <v>43.4</v>
      </c>
      <c r="P309" s="181">
        <f>SUM(N309+J309)</f>
        <v>0.0368055555555555</v>
      </c>
    </row>
    <row r="310" spans="1:16">
      <c r="A310" s="169">
        <v>309</v>
      </c>
      <c r="B310" s="169" t="s">
        <v>4723</v>
      </c>
      <c r="C310" s="170" t="s">
        <v>4724</v>
      </c>
      <c r="D310" s="170" t="s">
        <v>1234</v>
      </c>
      <c r="E310" s="170" t="s">
        <v>174</v>
      </c>
      <c r="F310" s="170" t="s">
        <v>115</v>
      </c>
      <c r="G310" s="170" t="s">
        <v>6194</v>
      </c>
      <c r="H310" s="169">
        <v>23.6</v>
      </c>
      <c r="I310" s="173" t="s">
        <v>5852</v>
      </c>
      <c r="J310" s="174">
        <v>0.00277777777777778</v>
      </c>
      <c r="K310" s="173" t="s">
        <v>5844</v>
      </c>
      <c r="L310" s="175"/>
      <c r="M310" s="175"/>
      <c r="N310" s="175"/>
      <c r="O310" s="175">
        <v>42.48</v>
      </c>
      <c r="P310" s="171"/>
    </row>
    <row r="311" spans="1:16">
      <c r="A311" s="169">
        <v>310</v>
      </c>
      <c r="B311" s="169" t="s">
        <v>2556</v>
      </c>
      <c r="C311" s="170" t="s">
        <v>1234</v>
      </c>
      <c r="D311" s="170" t="s">
        <v>174</v>
      </c>
      <c r="E311" s="170" t="s">
        <v>174</v>
      </c>
      <c r="F311" s="170" t="s">
        <v>115</v>
      </c>
      <c r="G311" s="170" t="s">
        <v>6195</v>
      </c>
      <c r="H311" s="169">
        <v>22.9</v>
      </c>
      <c r="I311" s="173" t="s">
        <v>5852</v>
      </c>
      <c r="J311" s="174">
        <v>0.0201388888888889</v>
      </c>
      <c r="K311" s="173" t="s">
        <v>5844</v>
      </c>
      <c r="L311" s="175"/>
      <c r="M311" s="175"/>
      <c r="N311" s="175"/>
      <c r="O311" s="175">
        <v>41.22</v>
      </c>
      <c r="P311" s="171"/>
    </row>
    <row r="312" spans="1:16">
      <c r="A312" s="169">
        <v>311</v>
      </c>
      <c r="B312" s="169" t="s">
        <v>5748</v>
      </c>
      <c r="C312" s="170" t="s">
        <v>5749</v>
      </c>
      <c r="D312" s="170" t="s">
        <v>5749</v>
      </c>
      <c r="E312" s="170" t="s">
        <v>174</v>
      </c>
      <c r="F312" s="170" t="s">
        <v>115</v>
      </c>
      <c r="G312" s="170" t="s">
        <v>6196</v>
      </c>
      <c r="H312" s="169">
        <v>17.3</v>
      </c>
      <c r="I312" s="173" t="s">
        <v>6067</v>
      </c>
      <c r="J312" s="174">
        <v>0.025</v>
      </c>
      <c r="K312" s="173" t="s">
        <v>5844</v>
      </c>
      <c r="L312" s="175"/>
      <c r="M312" s="175"/>
      <c r="N312" s="175"/>
      <c r="O312" s="175">
        <v>31.14</v>
      </c>
      <c r="P312" s="171"/>
    </row>
    <row r="313" spans="1:16">
      <c r="A313" s="169">
        <v>312</v>
      </c>
      <c r="B313" s="169" t="s">
        <v>4286</v>
      </c>
      <c r="C313" s="170" t="s">
        <v>4287</v>
      </c>
      <c r="D313" s="170" t="s">
        <v>5749</v>
      </c>
      <c r="E313" s="170" t="s">
        <v>174</v>
      </c>
      <c r="F313" s="170" t="s">
        <v>115</v>
      </c>
      <c r="G313" s="170" t="s">
        <v>6197</v>
      </c>
      <c r="H313" s="169">
        <v>27.5</v>
      </c>
      <c r="I313" s="173" t="s">
        <v>5852</v>
      </c>
      <c r="J313" s="174">
        <v>0.0319444444444444</v>
      </c>
      <c r="K313" s="173" t="s">
        <v>5844</v>
      </c>
      <c r="L313" s="175"/>
      <c r="M313" s="175"/>
      <c r="N313" s="175"/>
      <c r="O313" s="175">
        <v>49.5</v>
      </c>
      <c r="P313" s="171"/>
    </row>
    <row r="314" spans="1:16">
      <c r="A314" s="169">
        <v>313</v>
      </c>
      <c r="B314" s="169" t="s">
        <v>5754</v>
      </c>
      <c r="C314" s="170" t="s">
        <v>5755</v>
      </c>
      <c r="D314" s="170" t="s">
        <v>2552</v>
      </c>
      <c r="E314" s="170" t="s">
        <v>174</v>
      </c>
      <c r="F314" s="170" t="s">
        <v>115</v>
      </c>
      <c r="G314" s="170" t="s">
        <v>6198</v>
      </c>
      <c r="H314" s="169">
        <v>20.7</v>
      </c>
      <c r="I314" s="173" t="s">
        <v>6067</v>
      </c>
      <c r="J314" s="174">
        <v>0.0465277777777778</v>
      </c>
      <c r="K314" s="173" t="s">
        <v>5844</v>
      </c>
      <c r="L314" s="175"/>
      <c r="M314" s="175"/>
      <c r="N314" s="175"/>
      <c r="O314" s="175">
        <v>37.26</v>
      </c>
      <c r="P314" s="171"/>
    </row>
    <row r="315" spans="1:16">
      <c r="A315" s="169">
        <v>314</v>
      </c>
      <c r="B315" s="169" t="s">
        <v>2551</v>
      </c>
      <c r="C315" s="170" t="s">
        <v>2552</v>
      </c>
      <c r="D315" s="170" t="s">
        <v>2552</v>
      </c>
      <c r="E315" s="170" t="s">
        <v>174</v>
      </c>
      <c r="F315" s="170" t="s">
        <v>115</v>
      </c>
      <c r="G315" s="170" t="s">
        <v>6199</v>
      </c>
      <c r="H315" s="169">
        <v>21.2</v>
      </c>
      <c r="I315" s="173" t="s">
        <v>6067</v>
      </c>
      <c r="J315" s="174">
        <v>0.0472222222222222</v>
      </c>
      <c r="K315" s="173" t="s">
        <v>5844</v>
      </c>
      <c r="L315" s="175"/>
      <c r="M315" s="175"/>
      <c r="N315" s="175"/>
      <c r="O315" s="175">
        <v>38.16</v>
      </c>
      <c r="P315" s="171"/>
    </row>
    <row r="316" spans="1:16">
      <c r="A316" s="169">
        <v>315</v>
      </c>
      <c r="B316" s="169" t="s">
        <v>1047</v>
      </c>
      <c r="C316" s="170" t="s">
        <v>1048</v>
      </c>
      <c r="D316" s="170" t="s">
        <v>1048</v>
      </c>
      <c r="E316" s="170" t="s">
        <v>174</v>
      </c>
      <c r="F316" s="170" t="s">
        <v>115</v>
      </c>
      <c r="G316" s="170" t="s">
        <v>6200</v>
      </c>
      <c r="H316" s="169">
        <v>19.5</v>
      </c>
      <c r="I316" s="173" t="s">
        <v>6067</v>
      </c>
      <c r="J316" s="174">
        <v>0.0465277777777778</v>
      </c>
      <c r="K316" s="173" t="s">
        <v>6056</v>
      </c>
      <c r="L316" s="175"/>
      <c r="M316" s="175"/>
      <c r="N316" s="175"/>
      <c r="O316" s="175">
        <v>35.1</v>
      </c>
      <c r="P316" s="171"/>
    </row>
    <row r="317" spans="1:16">
      <c r="A317" s="169">
        <v>316</v>
      </c>
      <c r="B317" s="169" t="s">
        <v>1225</v>
      </c>
      <c r="C317" s="170" t="s">
        <v>1226</v>
      </c>
      <c r="D317" s="170" t="s">
        <v>1048</v>
      </c>
      <c r="E317" s="170" t="s">
        <v>174</v>
      </c>
      <c r="F317" s="170" t="s">
        <v>115</v>
      </c>
      <c r="G317" s="170" t="s">
        <v>6201</v>
      </c>
      <c r="H317" s="169">
        <v>19.8</v>
      </c>
      <c r="I317" s="173" t="s">
        <v>6067</v>
      </c>
      <c r="J317" s="174">
        <v>0.0423611111111111</v>
      </c>
      <c r="K317" s="173" t="s">
        <v>6056</v>
      </c>
      <c r="L317" s="175"/>
      <c r="M317" s="175"/>
      <c r="N317" s="175"/>
      <c r="O317" s="175">
        <v>35.64</v>
      </c>
      <c r="P317" s="171"/>
    </row>
    <row r="318" spans="1:16">
      <c r="A318" s="169">
        <v>317</v>
      </c>
      <c r="B318" s="169" t="s">
        <v>3153</v>
      </c>
      <c r="C318" s="170" t="s">
        <v>3154</v>
      </c>
      <c r="D318" s="170" t="s">
        <v>3156</v>
      </c>
      <c r="E318" s="170" t="s">
        <v>56</v>
      </c>
      <c r="F318" s="170" t="s">
        <v>115</v>
      </c>
      <c r="G318" s="170" t="s">
        <v>6202</v>
      </c>
      <c r="H318" s="169">
        <v>11.5</v>
      </c>
      <c r="I318" s="173" t="s">
        <v>6203</v>
      </c>
      <c r="J318" s="174">
        <v>0.0159722222222222</v>
      </c>
      <c r="K318" s="173" t="s">
        <v>6056</v>
      </c>
      <c r="L318" s="175"/>
      <c r="M318" s="175"/>
      <c r="N318" s="175"/>
      <c r="O318" s="175">
        <v>20.7</v>
      </c>
      <c r="P318" s="171"/>
    </row>
    <row r="319" spans="1:16">
      <c r="A319" s="169">
        <v>318</v>
      </c>
      <c r="B319" s="169" t="s">
        <v>3947</v>
      </c>
      <c r="C319" s="170" t="s">
        <v>3948</v>
      </c>
      <c r="D319" s="170" t="s">
        <v>3156</v>
      </c>
      <c r="E319" s="170" t="s">
        <v>56</v>
      </c>
      <c r="F319" s="170" t="s">
        <v>115</v>
      </c>
      <c r="G319" s="170" t="s">
        <v>6204</v>
      </c>
      <c r="H319" s="169">
        <v>10.3</v>
      </c>
      <c r="I319" s="173" t="s">
        <v>6203</v>
      </c>
      <c r="J319" s="174">
        <v>0.00138888888888889</v>
      </c>
      <c r="K319" s="173" t="s">
        <v>6056</v>
      </c>
      <c r="L319" s="175"/>
      <c r="M319" s="175"/>
      <c r="N319" s="175"/>
      <c r="O319" s="175">
        <v>18.54</v>
      </c>
      <c r="P319" s="171"/>
    </row>
    <row r="320" spans="1:16">
      <c r="A320" s="169">
        <v>319</v>
      </c>
      <c r="B320" s="169" t="s">
        <v>4052</v>
      </c>
      <c r="C320" s="170" t="s">
        <v>4053</v>
      </c>
      <c r="D320" s="170" t="s">
        <v>3156</v>
      </c>
      <c r="E320" s="170" t="s">
        <v>56</v>
      </c>
      <c r="F320" s="170" t="s">
        <v>115</v>
      </c>
      <c r="G320" s="170" t="s">
        <v>6205</v>
      </c>
      <c r="H320" s="169">
        <v>10.9</v>
      </c>
      <c r="I320" s="173" t="s">
        <v>6203</v>
      </c>
      <c r="J320" s="174">
        <v>0.0145833333333333</v>
      </c>
      <c r="K320" s="173" t="s">
        <v>6056</v>
      </c>
      <c r="L320" s="175"/>
      <c r="M320" s="175"/>
      <c r="N320" s="175"/>
      <c r="O320" s="175">
        <v>19.62</v>
      </c>
      <c r="P320" s="171"/>
    </row>
    <row r="321" spans="1:16">
      <c r="A321" s="169">
        <v>320</v>
      </c>
      <c r="B321" s="169" t="s">
        <v>5016</v>
      </c>
      <c r="C321" s="170" t="s">
        <v>5017</v>
      </c>
      <c r="D321" s="170" t="s">
        <v>3156</v>
      </c>
      <c r="E321" s="170" t="s">
        <v>56</v>
      </c>
      <c r="F321" s="170" t="s">
        <v>115</v>
      </c>
      <c r="G321" s="170" t="s">
        <v>6206</v>
      </c>
      <c r="H321" s="169">
        <v>11.8</v>
      </c>
      <c r="I321" s="173" t="s">
        <v>6203</v>
      </c>
      <c r="J321" s="174">
        <v>0.0159722222222222</v>
      </c>
      <c r="K321" s="173" t="s">
        <v>6056</v>
      </c>
      <c r="L321" s="175"/>
      <c r="M321" s="175"/>
      <c r="N321" s="175"/>
      <c r="O321" s="175">
        <v>21.24</v>
      </c>
      <c r="P321" s="171"/>
    </row>
    <row r="322" spans="1:16">
      <c r="A322" s="169">
        <v>321</v>
      </c>
      <c r="B322" s="169" t="s">
        <v>1026</v>
      </c>
      <c r="C322" s="170" t="s">
        <v>1027</v>
      </c>
      <c r="D322" s="170" t="s">
        <v>1029</v>
      </c>
      <c r="E322" s="170" t="s">
        <v>56</v>
      </c>
      <c r="F322" s="170" t="s">
        <v>115</v>
      </c>
      <c r="G322" s="170" t="s">
        <v>6207</v>
      </c>
      <c r="H322" s="169">
        <v>6.8</v>
      </c>
      <c r="I322" s="173" t="s">
        <v>6072</v>
      </c>
      <c r="J322" s="174">
        <v>0.0104166666666667</v>
      </c>
      <c r="K322" s="173" t="s">
        <v>6056</v>
      </c>
      <c r="L322" s="175"/>
      <c r="M322" s="175"/>
      <c r="N322" s="175"/>
      <c r="O322" s="175">
        <v>12.24</v>
      </c>
      <c r="P322" s="171"/>
    </row>
    <row r="323" spans="1:16">
      <c r="A323" s="169">
        <v>322</v>
      </c>
      <c r="B323" s="169" t="s">
        <v>1041</v>
      </c>
      <c r="C323" s="170" t="s">
        <v>1042</v>
      </c>
      <c r="D323" s="170" t="s">
        <v>1029</v>
      </c>
      <c r="E323" s="170" t="s">
        <v>56</v>
      </c>
      <c r="F323" s="170" t="s">
        <v>115</v>
      </c>
      <c r="G323" s="170" t="s">
        <v>6208</v>
      </c>
      <c r="H323" s="169">
        <v>6.3</v>
      </c>
      <c r="I323" s="173" t="s">
        <v>6072</v>
      </c>
      <c r="J323" s="174">
        <v>0.00833333333333333</v>
      </c>
      <c r="K323" s="173" t="s">
        <v>6056</v>
      </c>
      <c r="L323" s="175"/>
      <c r="M323" s="175"/>
      <c r="N323" s="175"/>
      <c r="O323" s="175">
        <v>11.34</v>
      </c>
      <c r="P323" s="171"/>
    </row>
    <row r="324" spans="1:16">
      <c r="A324" s="169">
        <v>323</v>
      </c>
      <c r="B324" s="169" t="s">
        <v>2279</v>
      </c>
      <c r="C324" s="170" t="s">
        <v>2280</v>
      </c>
      <c r="D324" s="170" t="s">
        <v>1029</v>
      </c>
      <c r="E324" s="170" t="s">
        <v>56</v>
      </c>
      <c r="F324" s="170" t="s">
        <v>115</v>
      </c>
      <c r="G324" s="170" t="s">
        <v>6209</v>
      </c>
      <c r="H324" s="169">
        <v>8.3</v>
      </c>
      <c r="I324" s="173" t="s">
        <v>6055</v>
      </c>
      <c r="J324" s="174">
        <v>0.0118055555555556</v>
      </c>
      <c r="K324" s="173" t="s">
        <v>6056</v>
      </c>
      <c r="L324" s="175"/>
      <c r="M324" s="175"/>
      <c r="N324" s="175"/>
      <c r="O324" s="175">
        <v>14.94</v>
      </c>
      <c r="P324" s="171"/>
    </row>
    <row r="325" spans="1:16">
      <c r="A325" s="169">
        <v>324</v>
      </c>
      <c r="B325" s="169" t="s">
        <v>2632</v>
      </c>
      <c r="C325" s="170" t="s">
        <v>2633</v>
      </c>
      <c r="D325" s="170" t="s">
        <v>1029</v>
      </c>
      <c r="E325" s="170" t="s">
        <v>56</v>
      </c>
      <c r="F325" s="170" t="s">
        <v>115</v>
      </c>
      <c r="G325" s="170" t="s">
        <v>6210</v>
      </c>
      <c r="H325" s="169">
        <v>6.4</v>
      </c>
      <c r="I325" s="173" t="s">
        <v>6072</v>
      </c>
      <c r="J325" s="174">
        <v>0.00972222222222222</v>
      </c>
      <c r="K325" s="173" t="s">
        <v>6056</v>
      </c>
      <c r="L325" s="175"/>
      <c r="M325" s="175"/>
      <c r="N325" s="175"/>
      <c r="O325" s="175">
        <v>11.52</v>
      </c>
      <c r="P325" s="171"/>
    </row>
    <row r="326" spans="1:16">
      <c r="A326" s="169">
        <v>325</v>
      </c>
      <c r="B326" s="169" t="s">
        <v>3959</v>
      </c>
      <c r="C326" s="170" t="s">
        <v>3960</v>
      </c>
      <c r="D326" s="170" t="s">
        <v>1029</v>
      </c>
      <c r="E326" s="170" t="s">
        <v>56</v>
      </c>
      <c r="F326" s="170" t="s">
        <v>115</v>
      </c>
      <c r="G326" s="170" t="s">
        <v>6211</v>
      </c>
      <c r="H326" s="169">
        <v>8.2</v>
      </c>
      <c r="I326" s="173" t="s">
        <v>6055</v>
      </c>
      <c r="J326" s="174">
        <v>0.0111111111111111</v>
      </c>
      <c r="K326" s="173" t="s">
        <v>6056</v>
      </c>
      <c r="L326" s="175"/>
      <c r="M326" s="175"/>
      <c r="N326" s="175"/>
      <c r="O326" s="175">
        <v>14.76</v>
      </c>
      <c r="P326" s="171"/>
    </row>
    <row r="327" spans="1:16">
      <c r="A327" s="169">
        <v>326</v>
      </c>
      <c r="B327" s="169" t="s">
        <v>1395</v>
      </c>
      <c r="C327" s="170" t="s">
        <v>1396</v>
      </c>
      <c r="D327" s="170" t="s">
        <v>1398</v>
      </c>
      <c r="E327" s="170" t="s">
        <v>56</v>
      </c>
      <c r="F327" s="170" t="s">
        <v>115</v>
      </c>
      <c r="G327" s="170" t="s">
        <v>6212</v>
      </c>
      <c r="H327" s="169">
        <v>7.3</v>
      </c>
      <c r="I327" s="173" t="s">
        <v>6072</v>
      </c>
      <c r="J327" s="174">
        <v>0.0111111111111111</v>
      </c>
      <c r="K327" s="173" t="s">
        <v>6056</v>
      </c>
      <c r="L327" s="175"/>
      <c r="M327" s="175"/>
      <c r="N327" s="175"/>
      <c r="O327" s="175">
        <v>13.14</v>
      </c>
      <c r="P327" s="171"/>
    </row>
    <row r="328" spans="1:16">
      <c r="A328" s="169">
        <v>327</v>
      </c>
      <c r="B328" s="169" t="s">
        <v>1117</v>
      </c>
      <c r="C328" s="170" t="s">
        <v>1118</v>
      </c>
      <c r="D328" s="170" t="s">
        <v>1120</v>
      </c>
      <c r="E328" s="170" t="s">
        <v>56</v>
      </c>
      <c r="F328" s="170" t="s">
        <v>115</v>
      </c>
      <c r="G328" s="170" t="s">
        <v>6213</v>
      </c>
      <c r="H328" s="169">
        <v>9.7</v>
      </c>
      <c r="I328" s="173" t="s">
        <v>6072</v>
      </c>
      <c r="J328" s="174">
        <v>0.00138888888888889</v>
      </c>
      <c r="K328" s="173" t="s">
        <v>6056</v>
      </c>
      <c r="L328" s="175"/>
      <c r="M328" s="175"/>
      <c r="N328" s="175"/>
      <c r="O328" s="175">
        <v>17.46</v>
      </c>
      <c r="P328" s="171"/>
    </row>
    <row r="329" spans="1:16">
      <c r="A329" s="169">
        <v>328</v>
      </c>
      <c r="B329" s="169" t="s">
        <v>1586</v>
      </c>
      <c r="C329" s="170" t="s">
        <v>56</v>
      </c>
      <c r="D329" s="170" t="s">
        <v>1588</v>
      </c>
      <c r="E329" s="170" t="s">
        <v>56</v>
      </c>
      <c r="F329" s="170" t="s">
        <v>115</v>
      </c>
      <c r="G329" s="170" t="s">
        <v>6214</v>
      </c>
      <c r="H329" s="169">
        <v>9.9</v>
      </c>
      <c r="I329" s="173" t="s">
        <v>6072</v>
      </c>
      <c r="J329" s="174">
        <v>0.0145833333333333</v>
      </c>
      <c r="K329" s="173" t="s">
        <v>6056</v>
      </c>
      <c r="L329" s="175"/>
      <c r="M329" s="175"/>
      <c r="N329" s="175"/>
      <c r="O329" s="175">
        <v>17.82</v>
      </c>
      <c r="P329" s="171"/>
    </row>
    <row r="330" spans="1:16">
      <c r="A330" s="169">
        <v>329</v>
      </c>
      <c r="B330" s="169" t="s">
        <v>6215</v>
      </c>
      <c r="C330" s="170" t="s">
        <v>6216</v>
      </c>
      <c r="D330" s="170" t="s">
        <v>1588</v>
      </c>
      <c r="E330" s="170" t="s">
        <v>56</v>
      </c>
      <c r="F330" s="170" t="s">
        <v>115</v>
      </c>
      <c r="G330" s="170" t="s">
        <v>6217</v>
      </c>
      <c r="H330" s="169">
        <v>9.4</v>
      </c>
      <c r="I330" s="173" t="s">
        <v>6072</v>
      </c>
      <c r="J330" s="174">
        <v>0.0138888888888889</v>
      </c>
      <c r="K330" s="173" t="s">
        <v>6056</v>
      </c>
      <c r="L330" s="175"/>
      <c r="M330" s="175"/>
      <c r="N330" s="175"/>
      <c r="O330" s="175">
        <v>16.92</v>
      </c>
      <c r="P330" s="171"/>
    </row>
    <row r="331" spans="1:16">
      <c r="A331" s="169">
        <v>330</v>
      </c>
      <c r="B331" s="169" t="s">
        <v>2081</v>
      </c>
      <c r="C331" s="170" t="s">
        <v>2082</v>
      </c>
      <c r="D331" s="170" t="s">
        <v>2084</v>
      </c>
      <c r="E331" s="170" t="s">
        <v>56</v>
      </c>
      <c r="F331" s="170" t="s">
        <v>115</v>
      </c>
      <c r="G331" s="170" t="s">
        <v>6218</v>
      </c>
      <c r="H331" s="169">
        <v>8.9</v>
      </c>
      <c r="I331" s="173" t="s">
        <v>6072</v>
      </c>
      <c r="J331" s="174">
        <v>0.0131944444444444</v>
      </c>
      <c r="K331" s="173" t="s">
        <v>6056</v>
      </c>
      <c r="L331" s="175"/>
      <c r="M331" s="175"/>
      <c r="N331" s="175"/>
      <c r="O331" s="175">
        <v>16.02</v>
      </c>
      <c r="P331" s="171"/>
    </row>
    <row r="332" spans="1:16">
      <c r="A332" s="169">
        <v>331</v>
      </c>
      <c r="B332" s="169" t="s">
        <v>4574</v>
      </c>
      <c r="C332" s="170" t="s">
        <v>4575</v>
      </c>
      <c r="D332" s="170" t="s">
        <v>2084</v>
      </c>
      <c r="E332" s="170" t="s">
        <v>56</v>
      </c>
      <c r="F332" s="170" t="s">
        <v>115</v>
      </c>
      <c r="G332" s="170" t="s">
        <v>6219</v>
      </c>
      <c r="H332" s="169">
        <v>9.5</v>
      </c>
      <c r="I332" s="173" t="s">
        <v>6072</v>
      </c>
      <c r="J332" s="174">
        <v>0.00138888888888889</v>
      </c>
      <c r="K332" s="173" t="s">
        <v>6056</v>
      </c>
      <c r="L332" s="175"/>
      <c r="M332" s="175"/>
      <c r="N332" s="175"/>
      <c r="O332" s="175">
        <v>17.1</v>
      </c>
      <c r="P332" s="171"/>
    </row>
    <row r="333" spans="1:16">
      <c r="A333" s="169">
        <v>332</v>
      </c>
      <c r="B333" s="169" t="s">
        <v>2140</v>
      </c>
      <c r="C333" s="170" t="s">
        <v>2141</v>
      </c>
      <c r="D333" s="170" t="s">
        <v>2141</v>
      </c>
      <c r="E333" s="170" t="s">
        <v>56</v>
      </c>
      <c r="F333" s="170" t="s">
        <v>115</v>
      </c>
      <c r="G333" s="170" t="s">
        <v>6220</v>
      </c>
      <c r="H333" s="169">
        <v>9</v>
      </c>
      <c r="I333" s="173" t="s">
        <v>6203</v>
      </c>
      <c r="J333" s="174">
        <v>0.0118055555555556</v>
      </c>
      <c r="K333" s="173" t="s">
        <v>6056</v>
      </c>
      <c r="L333" s="175"/>
      <c r="M333" s="175"/>
      <c r="N333" s="175"/>
      <c r="O333" s="175">
        <v>16.2</v>
      </c>
      <c r="P333" s="171"/>
    </row>
    <row r="334" spans="1:16">
      <c r="A334" s="169">
        <v>333</v>
      </c>
      <c r="B334" s="169" t="s">
        <v>3455</v>
      </c>
      <c r="C334" s="170" t="s">
        <v>3456</v>
      </c>
      <c r="D334" s="170" t="s">
        <v>2141</v>
      </c>
      <c r="E334" s="170" t="s">
        <v>56</v>
      </c>
      <c r="F334" s="170" t="s">
        <v>115</v>
      </c>
      <c r="G334" s="170" t="s">
        <v>6221</v>
      </c>
      <c r="H334" s="169">
        <v>9.5</v>
      </c>
      <c r="I334" s="173" t="s">
        <v>6203</v>
      </c>
      <c r="J334" s="174">
        <v>0.0125</v>
      </c>
      <c r="K334" s="173" t="s">
        <v>6056</v>
      </c>
      <c r="L334" s="175"/>
      <c r="M334" s="175"/>
      <c r="N334" s="175"/>
      <c r="O334" s="175">
        <v>17.1</v>
      </c>
      <c r="P334" s="171"/>
    </row>
    <row r="335" spans="1:16">
      <c r="A335" s="169">
        <v>334</v>
      </c>
      <c r="B335" s="169" t="s">
        <v>5068</v>
      </c>
      <c r="C335" s="170" t="s">
        <v>5069</v>
      </c>
      <c r="D335" s="170" t="s">
        <v>2141</v>
      </c>
      <c r="E335" s="170" t="s">
        <v>56</v>
      </c>
      <c r="F335" s="170" t="s">
        <v>115</v>
      </c>
      <c r="G335" s="170" t="s">
        <v>6222</v>
      </c>
      <c r="H335" s="169">
        <v>9.9</v>
      </c>
      <c r="I335" s="173" t="s">
        <v>6203</v>
      </c>
      <c r="J335" s="174">
        <v>0.00138888888888889</v>
      </c>
      <c r="K335" s="173" t="s">
        <v>6056</v>
      </c>
      <c r="L335" s="175"/>
      <c r="M335" s="175"/>
      <c r="N335" s="175"/>
      <c r="O335" s="175">
        <v>17.82</v>
      </c>
      <c r="P335" s="171"/>
    </row>
    <row r="336" spans="1:16">
      <c r="A336" s="169">
        <v>335</v>
      </c>
      <c r="B336" s="169" t="s">
        <v>2266</v>
      </c>
      <c r="C336" s="170" t="s">
        <v>2267</v>
      </c>
      <c r="D336" s="170" t="s">
        <v>6223</v>
      </c>
      <c r="E336" s="170" t="s">
        <v>56</v>
      </c>
      <c r="F336" s="170" t="s">
        <v>115</v>
      </c>
      <c r="G336" s="170" t="s">
        <v>6224</v>
      </c>
      <c r="H336" s="169">
        <v>6.7</v>
      </c>
      <c r="I336" s="173" t="s">
        <v>6072</v>
      </c>
      <c r="J336" s="174">
        <v>0.00902777777777778</v>
      </c>
      <c r="K336" s="173" t="s">
        <v>6056</v>
      </c>
      <c r="L336" s="175"/>
      <c r="M336" s="175"/>
      <c r="N336" s="175"/>
      <c r="O336" s="175">
        <v>12.06</v>
      </c>
      <c r="P336" s="171"/>
    </row>
    <row r="337" spans="1:16">
      <c r="A337" s="169">
        <v>336</v>
      </c>
      <c r="B337" s="169" t="s">
        <v>3784</v>
      </c>
      <c r="C337" s="170" t="s">
        <v>3785</v>
      </c>
      <c r="D337" s="170" t="s">
        <v>6223</v>
      </c>
      <c r="E337" s="170" t="s">
        <v>56</v>
      </c>
      <c r="F337" s="170" t="s">
        <v>115</v>
      </c>
      <c r="G337" s="170" t="s">
        <v>6225</v>
      </c>
      <c r="H337" s="169">
        <v>7.2</v>
      </c>
      <c r="I337" s="173" t="s">
        <v>6072</v>
      </c>
      <c r="J337" s="174">
        <v>0.00972222222222222</v>
      </c>
      <c r="K337" s="173" t="s">
        <v>6056</v>
      </c>
      <c r="L337" s="175"/>
      <c r="M337" s="175"/>
      <c r="N337" s="175"/>
      <c r="O337" s="175">
        <v>12.96</v>
      </c>
      <c r="P337" s="171"/>
    </row>
    <row r="338" spans="1:16">
      <c r="A338" s="169">
        <v>337</v>
      </c>
      <c r="B338" s="169" t="s">
        <v>402</v>
      </c>
      <c r="C338" s="170" t="s">
        <v>403</v>
      </c>
      <c r="D338" s="170" t="s">
        <v>403</v>
      </c>
      <c r="E338" s="170" t="s">
        <v>56</v>
      </c>
      <c r="F338" s="170" t="s">
        <v>115</v>
      </c>
      <c r="G338" s="170" t="s">
        <v>6226</v>
      </c>
      <c r="H338" s="169">
        <v>9.7</v>
      </c>
      <c r="I338" s="173" t="s">
        <v>6072</v>
      </c>
      <c r="J338" s="174">
        <v>0.0131944444444444</v>
      </c>
      <c r="K338" s="173" t="s">
        <v>6056</v>
      </c>
      <c r="L338" s="175"/>
      <c r="M338" s="175"/>
      <c r="N338" s="175"/>
      <c r="O338" s="175">
        <v>17.46</v>
      </c>
      <c r="P338" s="171"/>
    </row>
    <row r="339" spans="1:16">
      <c r="A339" s="169">
        <v>338</v>
      </c>
      <c r="B339" s="169" t="s">
        <v>902</v>
      </c>
      <c r="C339" s="170" t="s">
        <v>903</v>
      </c>
      <c r="D339" s="170" t="s">
        <v>403</v>
      </c>
      <c r="E339" s="170" t="s">
        <v>56</v>
      </c>
      <c r="F339" s="170" t="s">
        <v>115</v>
      </c>
      <c r="G339" s="170" t="s">
        <v>6227</v>
      </c>
      <c r="H339" s="169">
        <v>8.9</v>
      </c>
      <c r="I339" s="173" t="s">
        <v>6072</v>
      </c>
      <c r="J339" s="174">
        <v>0.0118055555555556</v>
      </c>
      <c r="K339" s="173" t="s">
        <v>6056</v>
      </c>
      <c r="L339" s="175"/>
      <c r="M339" s="175"/>
      <c r="N339" s="175"/>
      <c r="O339" s="175">
        <v>16.02</v>
      </c>
      <c r="P339" s="171"/>
    </row>
    <row r="340" spans="1:16">
      <c r="A340" s="169">
        <v>339</v>
      </c>
      <c r="B340" s="169" t="s">
        <v>2699</v>
      </c>
      <c r="C340" s="170" t="s">
        <v>2700</v>
      </c>
      <c r="D340" s="170" t="s">
        <v>403</v>
      </c>
      <c r="E340" s="170" t="s">
        <v>56</v>
      </c>
      <c r="F340" s="170" t="s">
        <v>115</v>
      </c>
      <c r="G340" s="170" t="s">
        <v>6228</v>
      </c>
      <c r="H340" s="169">
        <v>10.6</v>
      </c>
      <c r="I340" s="173" t="s">
        <v>6072</v>
      </c>
      <c r="J340" s="174">
        <v>0.0145833333333333</v>
      </c>
      <c r="K340" s="173" t="s">
        <v>6056</v>
      </c>
      <c r="L340" s="175"/>
      <c r="M340" s="175"/>
      <c r="N340" s="175"/>
      <c r="O340" s="175">
        <v>19.08</v>
      </c>
      <c r="P340" s="171"/>
    </row>
    <row r="341" spans="1:16">
      <c r="A341" s="169">
        <v>340</v>
      </c>
      <c r="B341" s="169" t="s">
        <v>1269</v>
      </c>
      <c r="C341" s="170" t="s">
        <v>1270</v>
      </c>
      <c r="D341" s="170" t="s">
        <v>1270</v>
      </c>
      <c r="E341" s="170" t="s">
        <v>1273</v>
      </c>
      <c r="F341" s="170" t="s">
        <v>115</v>
      </c>
      <c r="G341" s="170" t="s">
        <v>6229</v>
      </c>
      <c r="H341" s="169">
        <v>48.4</v>
      </c>
      <c r="I341" s="173" t="s">
        <v>5852</v>
      </c>
      <c r="J341" s="174">
        <v>0.0638888888888889</v>
      </c>
      <c r="K341" s="173" t="s">
        <v>6056</v>
      </c>
      <c r="L341" s="175"/>
      <c r="M341" s="175"/>
      <c r="N341" s="175"/>
      <c r="O341" s="175">
        <v>87.12</v>
      </c>
      <c r="P341" s="171"/>
    </row>
    <row r="342" spans="1:16">
      <c r="A342" s="169">
        <v>341</v>
      </c>
      <c r="B342" s="169" t="s">
        <v>3331</v>
      </c>
      <c r="C342" s="170" t="s">
        <v>3332</v>
      </c>
      <c r="D342" s="170" t="s">
        <v>3334</v>
      </c>
      <c r="E342" s="170" t="s">
        <v>1273</v>
      </c>
      <c r="F342" s="170" t="s">
        <v>115</v>
      </c>
      <c r="G342" s="170" t="s">
        <v>6230</v>
      </c>
      <c r="H342" s="169">
        <v>51</v>
      </c>
      <c r="I342" s="173" t="s">
        <v>5852</v>
      </c>
      <c r="J342" s="174">
        <v>0.0611111111111111</v>
      </c>
      <c r="K342" s="173" t="s">
        <v>5844</v>
      </c>
      <c r="L342" s="175"/>
      <c r="M342" s="175"/>
      <c r="N342" s="175"/>
      <c r="O342" s="175">
        <v>91.8</v>
      </c>
      <c r="P342" s="171"/>
    </row>
    <row r="343" spans="1:16">
      <c r="A343" s="169">
        <v>342</v>
      </c>
      <c r="B343" s="169" t="s">
        <v>1920</v>
      </c>
      <c r="C343" s="170" t="s">
        <v>1921</v>
      </c>
      <c r="D343" s="170" t="s">
        <v>1921</v>
      </c>
      <c r="E343" s="170" t="s">
        <v>1273</v>
      </c>
      <c r="F343" s="170" t="s">
        <v>115</v>
      </c>
      <c r="G343" s="170" t="s">
        <v>6231</v>
      </c>
      <c r="H343" s="169">
        <v>44.8</v>
      </c>
      <c r="I343" s="173" t="s">
        <v>5852</v>
      </c>
      <c r="J343" s="174">
        <v>0.0673611111111111</v>
      </c>
      <c r="K343" s="173" t="s">
        <v>5844</v>
      </c>
      <c r="L343" s="175"/>
      <c r="M343" s="175"/>
      <c r="N343" s="175"/>
      <c r="O343" s="175">
        <v>80.64</v>
      </c>
      <c r="P343" s="171"/>
    </row>
    <row r="344" spans="1:16">
      <c r="A344" s="169">
        <v>343</v>
      </c>
      <c r="B344" s="169" t="s">
        <v>1844</v>
      </c>
      <c r="C344" s="170" t="s">
        <v>1845</v>
      </c>
      <c r="D344" s="170" t="s">
        <v>1847</v>
      </c>
      <c r="E344" s="170" t="s">
        <v>1848</v>
      </c>
      <c r="F344" s="170" t="s">
        <v>115</v>
      </c>
      <c r="G344" s="170" t="s">
        <v>6232</v>
      </c>
      <c r="H344" s="169">
        <v>28.8</v>
      </c>
      <c r="I344" s="173" t="s">
        <v>6055</v>
      </c>
      <c r="J344" s="174">
        <v>0.0375</v>
      </c>
      <c r="K344" s="173" t="s">
        <v>5844</v>
      </c>
      <c r="L344" s="175"/>
      <c r="M344" s="175"/>
      <c r="N344" s="175"/>
      <c r="O344" s="175">
        <v>51.84</v>
      </c>
      <c r="P344" s="171"/>
    </row>
    <row r="345" spans="1:16">
      <c r="A345" s="169">
        <v>344</v>
      </c>
      <c r="B345" s="169" t="s">
        <v>3035</v>
      </c>
      <c r="C345" s="170" t="s">
        <v>3036</v>
      </c>
      <c r="D345" s="170" t="s">
        <v>3036</v>
      </c>
      <c r="E345" s="170" t="s">
        <v>1848</v>
      </c>
      <c r="F345" s="170" t="s">
        <v>115</v>
      </c>
      <c r="G345" s="170" t="s">
        <v>6233</v>
      </c>
      <c r="H345" s="169">
        <v>28.3</v>
      </c>
      <c r="I345" s="173" t="s">
        <v>6067</v>
      </c>
      <c r="J345" s="174">
        <v>0.0402777777777778</v>
      </c>
      <c r="K345" s="173" t="s">
        <v>5844</v>
      </c>
      <c r="L345" s="175"/>
      <c r="M345" s="175"/>
      <c r="N345" s="175"/>
      <c r="O345" s="175">
        <v>50.94</v>
      </c>
      <c r="P345" s="171"/>
    </row>
    <row r="346" spans="1:16">
      <c r="A346" s="169">
        <v>345</v>
      </c>
      <c r="B346" s="169" t="s">
        <v>2495</v>
      </c>
      <c r="C346" s="170" t="s">
        <v>321</v>
      </c>
      <c r="D346" s="170" t="s">
        <v>2497</v>
      </c>
      <c r="E346" s="170" t="s">
        <v>1848</v>
      </c>
      <c r="F346" s="170" t="s">
        <v>115</v>
      </c>
      <c r="G346" s="170" t="s">
        <v>6234</v>
      </c>
      <c r="H346" s="169">
        <v>29.2</v>
      </c>
      <c r="I346" s="173" t="s">
        <v>6067</v>
      </c>
      <c r="J346" s="174">
        <v>0.0402777777777778</v>
      </c>
      <c r="K346" s="173" t="s">
        <v>5844</v>
      </c>
      <c r="L346" s="175"/>
      <c r="M346" s="175"/>
      <c r="N346" s="175"/>
      <c r="O346" s="175">
        <v>52.56</v>
      </c>
      <c r="P346" s="171"/>
    </row>
    <row r="347" spans="1:16">
      <c r="A347" s="169">
        <v>346</v>
      </c>
      <c r="B347" s="169" t="s">
        <v>3089</v>
      </c>
      <c r="C347" s="170" t="s">
        <v>3090</v>
      </c>
      <c r="D347" s="170" t="s">
        <v>3092</v>
      </c>
      <c r="E347" s="170" t="s">
        <v>1004</v>
      </c>
      <c r="F347" s="170" t="s">
        <v>115</v>
      </c>
      <c r="G347" s="170" t="s">
        <v>6235</v>
      </c>
      <c r="H347" s="169">
        <v>29.7</v>
      </c>
      <c r="I347" s="173" t="s">
        <v>5852</v>
      </c>
      <c r="J347" s="174">
        <v>0.0263888888888889</v>
      </c>
      <c r="K347" s="173" t="s">
        <v>5844</v>
      </c>
      <c r="L347" s="175"/>
      <c r="M347" s="175"/>
      <c r="N347" s="175"/>
      <c r="O347" s="175">
        <v>53.46</v>
      </c>
      <c r="P347" s="171"/>
    </row>
    <row r="348" spans="1:16">
      <c r="A348" s="169">
        <v>347</v>
      </c>
      <c r="B348" s="169" t="s">
        <v>3365</v>
      </c>
      <c r="C348" s="170" t="s">
        <v>3092</v>
      </c>
      <c r="D348" s="170" t="s">
        <v>3092</v>
      </c>
      <c r="E348" s="170" t="s">
        <v>1004</v>
      </c>
      <c r="F348" s="170" t="s">
        <v>115</v>
      </c>
      <c r="G348" s="170" t="s">
        <v>6236</v>
      </c>
      <c r="H348" s="169">
        <v>28.6</v>
      </c>
      <c r="I348" s="173" t="s">
        <v>5852</v>
      </c>
      <c r="J348" s="174">
        <v>0.0305555555555556</v>
      </c>
      <c r="K348" s="173" t="s">
        <v>5844</v>
      </c>
      <c r="L348" s="175"/>
      <c r="M348" s="175"/>
      <c r="N348" s="175"/>
      <c r="O348" s="175">
        <v>51.48</v>
      </c>
      <c r="P348" s="171"/>
    </row>
    <row r="349" spans="1:16">
      <c r="A349" s="169">
        <v>348</v>
      </c>
      <c r="B349" s="169" t="s">
        <v>1000</v>
      </c>
      <c r="C349" s="170" t="s">
        <v>1001</v>
      </c>
      <c r="D349" s="170" t="s">
        <v>1003</v>
      </c>
      <c r="E349" s="170" t="s">
        <v>1004</v>
      </c>
      <c r="F349" s="170" t="s">
        <v>115</v>
      </c>
      <c r="G349" s="170" t="s">
        <v>6237</v>
      </c>
      <c r="H349" s="169">
        <v>27.9</v>
      </c>
      <c r="I349" s="173" t="s">
        <v>5852</v>
      </c>
      <c r="J349" s="174">
        <v>0.0305555555555556</v>
      </c>
      <c r="K349" s="173" t="s">
        <v>5844</v>
      </c>
      <c r="L349" s="175"/>
      <c r="M349" s="175"/>
      <c r="N349" s="175"/>
      <c r="O349" s="175">
        <v>50.22</v>
      </c>
      <c r="P349" s="171"/>
    </row>
    <row r="350" spans="1:16">
      <c r="A350" s="169">
        <v>349</v>
      </c>
      <c r="B350" s="169" t="s">
        <v>6238</v>
      </c>
      <c r="C350" s="170" t="s">
        <v>6239</v>
      </c>
      <c r="D350" s="170" t="s">
        <v>6240</v>
      </c>
      <c r="E350" s="170" t="s">
        <v>1004</v>
      </c>
      <c r="F350" s="170" t="s">
        <v>115</v>
      </c>
      <c r="G350" s="170" t="s">
        <v>6241</v>
      </c>
      <c r="H350" s="169">
        <v>33.2</v>
      </c>
      <c r="I350" s="173" t="s">
        <v>5852</v>
      </c>
      <c r="J350" s="174">
        <v>0.03125</v>
      </c>
      <c r="K350" s="173" t="s">
        <v>5844</v>
      </c>
      <c r="L350" s="175"/>
      <c r="M350" s="175"/>
      <c r="N350" s="175"/>
      <c r="O350" s="175">
        <v>59.76</v>
      </c>
      <c r="P350" s="171"/>
    </row>
    <row r="351" spans="1:16">
      <c r="A351" s="169">
        <v>350</v>
      </c>
      <c r="B351" s="169" t="s">
        <v>5300</v>
      </c>
      <c r="C351" s="170" t="s">
        <v>5301</v>
      </c>
      <c r="D351" s="170" t="s">
        <v>6240</v>
      </c>
      <c r="E351" s="170" t="s">
        <v>1004</v>
      </c>
      <c r="F351" s="170" t="s">
        <v>115</v>
      </c>
      <c r="G351" s="170" t="s">
        <v>6242</v>
      </c>
      <c r="H351" s="169">
        <v>33.2</v>
      </c>
      <c r="I351" s="173" t="s">
        <v>5852</v>
      </c>
      <c r="J351" s="174">
        <v>0.0298611111111111</v>
      </c>
      <c r="K351" s="173" t="s">
        <v>5844</v>
      </c>
      <c r="L351" s="175"/>
      <c r="M351" s="175"/>
      <c r="N351" s="175"/>
      <c r="O351" s="175">
        <v>59.76</v>
      </c>
      <c r="P351" s="171"/>
    </row>
    <row r="352" spans="1:16">
      <c r="A352" s="169">
        <v>351</v>
      </c>
      <c r="B352" s="169" t="s">
        <v>4883</v>
      </c>
      <c r="C352" s="170" t="s">
        <v>4884</v>
      </c>
      <c r="D352" s="170" t="s">
        <v>4886</v>
      </c>
      <c r="E352" s="170" t="s">
        <v>1004</v>
      </c>
      <c r="F352" s="170" t="s">
        <v>115</v>
      </c>
      <c r="G352" s="170" t="s">
        <v>6243</v>
      </c>
      <c r="H352" s="169">
        <v>34.3</v>
      </c>
      <c r="I352" s="173" t="s">
        <v>5852</v>
      </c>
      <c r="J352" s="174">
        <v>0.03125</v>
      </c>
      <c r="K352" s="173" t="s">
        <v>5844</v>
      </c>
      <c r="L352" s="175"/>
      <c r="M352" s="175"/>
      <c r="N352" s="175"/>
      <c r="O352" s="175">
        <v>61.74</v>
      </c>
      <c r="P352" s="171"/>
    </row>
    <row r="353" spans="1:16">
      <c r="A353" s="169">
        <v>352</v>
      </c>
      <c r="B353" s="169" t="s">
        <v>4990</v>
      </c>
      <c r="C353" s="170" t="s">
        <v>4991</v>
      </c>
      <c r="D353" s="170" t="s">
        <v>4993</v>
      </c>
      <c r="E353" s="170" t="s">
        <v>1004</v>
      </c>
      <c r="F353" s="170" t="s">
        <v>115</v>
      </c>
      <c r="G353" s="170" t="s">
        <v>6244</v>
      </c>
      <c r="H353" s="169">
        <v>29.8</v>
      </c>
      <c r="I353" s="173" t="s">
        <v>5852</v>
      </c>
      <c r="J353" s="174">
        <v>0.0340277777777778</v>
      </c>
      <c r="K353" s="173" t="s">
        <v>5844</v>
      </c>
      <c r="L353" s="175"/>
      <c r="M353" s="175"/>
      <c r="N353" s="175"/>
      <c r="O353" s="175">
        <v>53.64</v>
      </c>
      <c r="P353" s="171"/>
    </row>
    <row r="354" spans="1:16">
      <c r="A354" s="169">
        <v>353</v>
      </c>
      <c r="B354" s="169" t="s">
        <v>3345</v>
      </c>
      <c r="C354" s="170" t="s">
        <v>3346</v>
      </c>
      <c r="D354" s="170" t="s">
        <v>3348</v>
      </c>
      <c r="E354" s="170" t="s">
        <v>3349</v>
      </c>
      <c r="F354" s="170" t="s">
        <v>115</v>
      </c>
      <c r="G354" s="170" t="s">
        <v>6245</v>
      </c>
      <c r="H354" s="169">
        <v>84.5</v>
      </c>
      <c r="I354" s="173" t="s">
        <v>5852</v>
      </c>
      <c r="J354" s="174">
        <v>0.0986111111111111</v>
      </c>
      <c r="K354" s="173" t="s">
        <v>5844</v>
      </c>
      <c r="L354" s="175"/>
      <c r="M354" s="175"/>
      <c r="N354" s="175"/>
      <c r="O354" s="175">
        <v>152.1</v>
      </c>
      <c r="P354" s="171"/>
    </row>
    <row r="355" spans="1:16">
      <c r="A355" s="169">
        <v>354</v>
      </c>
      <c r="B355" s="169" t="s">
        <v>2869</v>
      </c>
      <c r="C355" s="170" t="s">
        <v>2870</v>
      </c>
      <c r="D355" s="170" t="s">
        <v>2872</v>
      </c>
      <c r="E355" s="170" t="s">
        <v>2873</v>
      </c>
      <c r="F355" s="170" t="s">
        <v>115</v>
      </c>
      <c r="G355" s="170" t="s">
        <v>6246</v>
      </c>
      <c r="H355" s="169">
        <v>43.6</v>
      </c>
      <c r="I355" s="173" t="s">
        <v>6122</v>
      </c>
      <c r="J355" s="174">
        <v>0.0361111111111111</v>
      </c>
      <c r="K355" s="173" t="s">
        <v>5844</v>
      </c>
      <c r="L355" s="175"/>
      <c r="M355" s="175"/>
      <c r="N355" s="175"/>
      <c r="O355" s="175">
        <v>78.48</v>
      </c>
      <c r="P355" s="171"/>
    </row>
    <row r="356" spans="1:16">
      <c r="A356" s="169">
        <v>355</v>
      </c>
      <c r="B356" s="169" t="s">
        <v>3522</v>
      </c>
      <c r="C356" s="170" t="s">
        <v>3523</v>
      </c>
      <c r="D356" s="170" t="s">
        <v>3523</v>
      </c>
      <c r="E356" s="170" t="s">
        <v>605</v>
      </c>
      <c r="F356" s="170" t="s">
        <v>115</v>
      </c>
      <c r="G356" s="170" t="s">
        <v>6247</v>
      </c>
      <c r="H356" s="169">
        <v>59.5</v>
      </c>
      <c r="I356" s="173" t="s">
        <v>5852</v>
      </c>
      <c r="J356" s="174">
        <v>0.0715277777777778</v>
      </c>
      <c r="K356" s="173" t="s">
        <v>5844</v>
      </c>
      <c r="L356" s="175"/>
      <c r="M356" s="175"/>
      <c r="N356" s="175"/>
      <c r="O356" s="175">
        <v>107.1</v>
      </c>
      <c r="P356" s="171"/>
    </row>
    <row r="357" spans="1:16">
      <c r="A357" s="169">
        <v>356</v>
      </c>
      <c r="B357" s="169" t="s">
        <v>2113</v>
      </c>
      <c r="C357" s="170" t="s">
        <v>2114</v>
      </c>
      <c r="D357" s="170" t="s">
        <v>2116</v>
      </c>
      <c r="E357" s="170" t="s">
        <v>605</v>
      </c>
      <c r="F357" s="170" t="s">
        <v>115</v>
      </c>
      <c r="G357" s="170" t="s">
        <v>6248</v>
      </c>
      <c r="H357" s="169">
        <v>61.1</v>
      </c>
      <c r="I357" s="173" t="s">
        <v>5852</v>
      </c>
      <c r="J357" s="174">
        <v>0.0736111111111111</v>
      </c>
      <c r="K357" s="173" t="s">
        <v>5844</v>
      </c>
      <c r="L357" s="175"/>
      <c r="M357" s="175"/>
      <c r="N357" s="175"/>
      <c r="O357" s="175">
        <v>109.98</v>
      </c>
      <c r="P357" s="171"/>
    </row>
    <row r="358" spans="1:16">
      <c r="A358" s="169">
        <v>357</v>
      </c>
      <c r="B358" s="169" t="s">
        <v>1421</v>
      </c>
      <c r="C358" s="170" t="s">
        <v>1422</v>
      </c>
      <c r="D358" s="170" t="s">
        <v>1424</v>
      </c>
      <c r="E358" s="170" t="s">
        <v>605</v>
      </c>
      <c r="F358" s="170" t="s">
        <v>115</v>
      </c>
      <c r="G358" s="170" t="s">
        <v>6249</v>
      </c>
      <c r="H358" s="169">
        <v>62.2</v>
      </c>
      <c r="I358" s="173" t="s">
        <v>5852</v>
      </c>
      <c r="J358" s="174">
        <v>0.0756944444444444</v>
      </c>
      <c r="K358" s="173" t="s">
        <v>5844</v>
      </c>
      <c r="L358" s="175"/>
      <c r="M358" s="175"/>
      <c r="N358" s="175"/>
      <c r="O358" s="175">
        <v>111.96</v>
      </c>
      <c r="P358" s="171"/>
    </row>
    <row r="359" spans="1:16">
      <c r="A359" s="169">
        <v>358</v>
      </c>
      <c r="B359" s="169" t="s">
        <v>602</v>
      </c>
      <c r="C359" s="170" t="s">
        <v>603</v>
      </c>
      <c r="D359" s="170" t="s">
        <v>603</v>
      </c>
      <c r="E359" s="170" t="s">
        <v>605</v>
      </c>
      <c r="F359" s="170" t="s">
        <v>115</v>
      </c>
      <c r="G359" s="170" t="s">
        <v>6250</v>
      </c>
      <c r="H359" s="169">
        <v>69.3</v>
      </c>
      <c r="I359" s="173" t="s">
        <v>5852</v>
      </c>
      <c r="J359" s="174">
        <v>0.0833333333333333</v>
      </c>
      <c r="K359" s="173" t="s">
        <v>5844</v>
      </c>
      <c r="L359" s="175"/>
      <c r="M359" s="175"/>
      <c r="N359" s="175"/>
      <c r="O359" s="175">
        <v>124.74</v>
      </c>
      <c r="P359" s="171"/>
    </row>
    <row r="360" spans="1:16">
      <c r="A360" s="169">
        <v>359</v>
      </c>
      <c r="B360" s="169" t="s">
        <v>302</v>
      </c>
      <c r="C360" s="170" t="s">
        <v>303</v>
      </c>
      <c r="D360" s="170" t="s">
        <v>305</v>
      </c>
      <c r="E360" s="170" t="s">
        <v>182</v>
      </c>
      <c r="F360" s="170" t="s">
        <v>115</v>
      </c>
      <c r="G360" s="170" t="s">
        <v>6251</v>
      </c>
      <c r="H360" s="169">
        <v>17.2</v>
      </c>
      <c r="I360" s="173" t="s">
        <v>6067</v>
      </c>
      <c r="J360" s="174">
        <v>0.0444444444444444</v>
      </c>
      <c r="K360" s="173" t="s">
        <v>6056</v>
      </c>
      <c r="L360" s="175"/>
      <c r="M360" s="175"/>
      <c r="N360" s="175"/>
      <c r="O360" s="175">
        <v>30.96</v>
      </c>
      <c r="P360" s="171"/>
    </row>
    <row r="361" spans="1:16">
      <c r="A361" s="169">
        <v>360</v>
      </c>
      <c r="B361" s="169" t="s">
        <v>3432</v>
      </c>
      <c r="C361" s="170" t="s">
        <v>3433</v>
      </c>
      <c r="D361" s="170" t="s">
        <v>305</v>
      </c>
      <c r="E361" s="170" t="s">
        <v>182</v>
      </c>
      <c r="F361" s="170" t="s">
        <v>115</v>
      </c>
      <c r="G361" s="170" t="s">
        <v>6252</v>
      </c>
      <c r="H361" s="169">
        <v>18.2</v>
      </c>
      <c r="I361" s="173" t="s">
        <v>6067</v>
      </c>
      <c r="J361" s="174">
        <v>0.00277777777777778</v>
      </c>
      <c r="K361" s="173" t="s">
        <v>6056</v>
      </c>
      <c r="L361" s="175"/>
      <c r="M361" s="175"/>
      <c r="N361" s="175"/>
      <c r="O361" s="175">
        <v>32.76</v>
      </c>
      <c r="P361" s="171"/>
    </row>
    <row r="362" spans="1:16">
      <c r="A362" s="169">
        <v>361</v>
      </c>
      <c r="B362" s="169" t="s">
        <v>2464</v>
      </c>
      <c r="C362" s="170" t="s">
        <v>2465</v>
      </c>
      <c r="D362" s="170" t="s">
        <v>2465</v>
      </c>
      <c r="E362" s="170" t="s">
        <v>182</v>
      </c>
      <c r="F362" s="170" t="s">
        <v>115</v>
      </c>
      <c r="G362" s="170" t="s">
        <v>6253</v>
      </c>
      <c r="H362" s="169">
        <v>15.5</v>
      </c>
      <c r="I362" s="173" t="s">
        <v>6067</v>
      </c>
      <c r="J362" s="174">
        <v>0.0229166666666667</v>
      </c>
      <c r="K362" s="173" t="s">
        <v>6056</v>
      </c>
      <c r="L362" s="175"/>
      <c r="M362" s="175"/>
      <c r="N362" s="175"/>
      <c r="O362" s="175">
        <v>27.9</v>
      </c>
      <c r="P362" s="171"/>
    </row>
    <row r="363" spans="1:16">
      <c r="A363" s="169">
        <v>362</v>
      </c>
      <c r="B363" s="169" t="s">
        <v>1717</v>
      </c>
      <c r="C363" s="170" t="s">
        <v>6254</v>
      </c>
      <c r="D363" s="170" t="s">
        <v>1720</v>
      </c>
      <c r="E363" s="170" t="s">
        <v>182</v>
      </c>
      <c r="F363" s="170" t="s">
        <v>115</v>
      </c>
      <c r="G363" s="170" t="s">
        <v>6255</v>
      </c>
      <c r="H363" s="169">
        <v>11.8</v>
      </c>
      <c r="I363" s="173" t="s">
        <v>6193</v>
      </c>
      <c r="J363" s="174">
        <v>0.0111111111111111</v>
      </c>
      <c r="K363" s="173" t="s">
        <v>5844</v>
      </c>
      <c r="L363" s="171">
        <v>32.4</v>
      </c>
      <c r="M363" s="171">
        <v>30.5</v>
      </c>
      <c r="N363" s="181">
        <v>0.0340277777777778</v>
      </c>
      <c r="O363" s="171">
        <f>M363+H363</f>
        <v>42.3</v>
      </c>
      <c r="P363" s="181">
        <f>SUM(N363+J363)</f>
        <v>0.0451388888888889</v>
      </c>
    </row>
    <row r="364" spans="1:16">
      <c r="A364" s="169">
        <v>363</v>
      </c>
      <c r="B364" s="169" t="s">
        <v>4088</v>
      </c>
      <c r="C364" s="170" t="s">
        <v>6256</v>
      </c>
      <c r="D364" s="170" t="s">
        <v>1720</v>
      </c>
      <c r="E364" s="170" t="s">
        <v>182</v>
      </c>
      <c r="F364" s="170" t="s">
        <v>115</v>
      </c>
      <c r="G364" s="170" t="s">
        <v>6257</v>
      </c>
      <c r="H364" s="169">
        <v>11.8</v>
      </c>
      <c r="I364" s="173" t="s">
        <v>6193</v>
      </c>
      <c r="J364" s="174">
        <v>0.0111111111111111</v>
      </c>
      <c r="K364" s="173" t="s">
        <v>5844</v>
      </c>
      <c r="L364" s="171">
        <v>32.4</v>
      </c>
      <c r="M364" s="171">
        <v>30.5</v>
      </c>
      <c r="N364" s="181">
        <v>0.0340277777777778</v>
      </c>
      <c r="O364" s="171">
        <f>M364+H364</f>
        <v>42.3</v>
      </c>
      <c r="P364" s="181">
        <f>SUM(N364+J364)</f>
        <v>0.0451388888888889</v>
      </c>
    </row>
    <row r="365" spans="1:16">
      <c r="A365" s="169">
        <v>364</v>
      </c>
      <c r="B365" s="169" t="s">
        <v>4679</v>
      </c>
      <c r="C365" s="170" t="s">
        <v>4680</v>
      </c>
      <c r="D365" s="170" t="s">
        <v>1720</v>
      </c>
      <c r="E365" s="170" t="s">
        <v>182</v>
      </c>
      <c r="F365" s="170" t="s">
        <v>115</v>
      </c>
      <c r="G365" s="170" t="s">
        <v>6258</v>
      </c>
      <c r="H365" s="169">
        <v>16.4</v>
      </c>
      <c r="I365" s="173" t="s">
        <v>6067</v>
      </c>
      <c r="J365" s="174">
        <v>0.0236111111111111</v>
      </c>
      <c r="K365" s="173" t="s">
        <v>6056</v>
      </c>
      <c r="L365" s="175"/>
      <c r="M365" s="175"/>
      <c r="N365" s="175"/>
      <c r="O365" s="175">
        <v>29.52</v>
      </c>
      <c r="P365" s="171"/>
    </row>
    <row r="366" spans="1:16">
      <c r="A366" s="169">
        <v>365</v>
      </c>
      <c r="B366" s="169" t="s">
        <v>457</v>
      </c>
      <c r="C366" s="170" t="s">
        <v>458</v>
      </c>
      <c r="D366" s="170" t="s">
        <v>182</v>
      </c>
      <c r="E366" s="170" t="s">
        <v>182</v>
      </c>
      <c r="F366" s="170" t="s">
        <v>115</v>
      </c>
      <c r="G366" s="170" t="s">
        <v>6259</v>
      </c>
      <c r="H366" s="169">
        <v>13.4</v>
      </c>
      <c r="I366" s="173" t="s">
        <v>6067</v>
      </c>
      <c r="J366" s="174">
        <v>0.0340277777777778</v>
      </c>
      <c r="K366" s="173" t="s">
        <v>6056</v>
      </c>
      <c r="L366" s="175"/>
      <c r="M366" s="175"/>
      <c r="N366" s="175"/>
      <c r="O366" s="175">
        <v>24.12</v>
      </c>
      <c r="P366" s="171"/>
    </row>
    <row r="367" spans="1:16">
      <c r="A367" s="169">
        <v>366</v>
      </c>
      <c r="B367" s="169" t="s">
        <v>6260</v>
      </c>
      <c r="C367" s="170" t="s">
        <v>6261</v>
      </c>
      <c r="D367" s="170" t="s">
        <v>182</v>
      </c>
      <c r="E367" s="170" t="s">
        <v>182</v>
      </c>
      <c r="F367" s="170" t="s">
        <v>115</v>
      </c>
      <c r="G367" s="170" t="s">
        <v>6262</v>
      </c>
      <c r="H367" s="169">
        <v>14.6</v>
      </c>
      <c r="I367" s="173" t="s">
        <v>6067</v>
      </c>
      <c r="J367" s="174">
        <v>0.0180555555555556</v>
      </c>
      <c r="K367" s="173" t="s">
        <v>6056</v>
      </c>
      <c r="L367" s="175"/>
      <c r="M367" s="175"/>
      <c r="N367" s="175"/>
      <c r="O367" s="175">
        <v>26.28</v>
      </c>
      <c r="P367" s="171"/>
    </row>
    <row r="368" spans="1:16">
      <c r="A368" s="169">
        <v>367</v>
      </c>
      <c r="B368" s="169" t="s">
        <v>3443</v>
      </c>
      <c r="C368" s="170" t="s">
        <v>3444</v>
      </c>
      <c r="D368" s="170" t="s">
        <v>335</v>
      </c>
      <c r="E368" s="170" t="s">
        <v>182</v>
      </c>
      <c r="F368" s="170" t="s">
        <v>115</v>
      </c>
      <c r="G368" s="170" t="s">
        <v>6263</v>
      </c>
      <c r="H368" s="169">
        <v>13.7</v>
      </c>
      <c r="I368" s="173" t="s">
        <v>6067</v>
      </c>
      <c r="J368" s="174">
        <v>0.0340277777777778</v>
      </c>
      <c r="K368" s="173" t="s">
        <v>6056</v>
      </c>
      <c r="L368" s="175"/>
      <c r="M368" s="175"/>
      <c r="N368" s="175"/>
      <c r="O368" s="175">
        <v>24.66</v>
      </c>
      <c r="P368" s="171"/>
    </row>
    <row r="369" spans="1:16">
      <c r="A369" s="169">
        <v>368</v>
      </c>
      <c r="B369" s="169" t="s">
        <v>178</v>
      </c>
      <c r="C369" s="170" t="s">
        <v>179</v>
      </c>
      <c r="D369" s="170" t="s">
        <v>181</v>
      </c>
      <c r="E369" s="170" t="s">
        <v>182</v>
      </c>
      <c r="F369" s="170" t="s">
        <v>115</v>
      </c>
      <c r="G369" s="170" t="s">
        <v>6264</v>
      </c>
      <c r="H369" s="169">
        <v>14.6</v>
      </c>
      <c r="I369" s="173" t="s">
        <v>6067</v>
      </c>
      <c r="J369" s="174">
        <v>0.0229166666666667</v>
      </c>
      <c r="K369" s="173" t="s">
        <v>6056</v>
      </c>
      <c r="L369" s="175"/>
      <c r="M369" s="175"/>
      <c r="N369" s="175"/>
      <c r="O369" s="175">
        <v>26.28</v>
      </c>
      <c r="P369" s="171"/>
    </row>
    <row r="370" spans="1:16">
      <c r="A370" s="169">
        <v>369</v>
      </c>
      <c r="B370" s="169" t="s">
        <v>3041</v>
      </c>
      <c r="C370" s="170" t="s">
        <v>3042</v>
      </c>
      <c r="D370" s="170" t="s">
        <v>3044</v>
      </c>
      <c r="E370" s="170" t="s">
        <v>2892</v>
      </c>
      <c r="F370" s="170" t="s">
        <v>115</v>
      </c>
      <c r="G370" s="170" t="s">
        <v>6265</v>
      </c>
      <c r="H370" s="169">
        <v>46.1</v>
      </c>
      <c r="I370" s="173" t="s">
        <v>6122</v>
      </c>
      <c r="J370" s="174">
        <v>0.0381944444444444</v>
      </c>
      <c r="K370" s="173" t="s">
        <v>5844</v>
      </c>
      <c r="L370" s="175"/>
      <c r="M370" s="175"/>
      <c r="N370" s="175"/>
      <c r="O370" s="175">
        <v>82.98</v>
      </c>
      <c r="P370" s="171"/>
    </row>
    <row r="371" spans="1:16">
      <c r="A371" s="169">
        <v>370</v>
      </c>
      <c r="B371" s="169" t="s">
        <v>2888</v>
      </c>
      <c r="C371" s="170" t="s">
        <v>2889</v>
      </c>
      <c r="D371" s="170" t="s">
        <v>2891</v>
      </c>
      <c r="E371" s="170" t="s">
        <v>2892</v>
      </c>
      <c r="F371" s="170" t="s">
        <v>115</v>
      </c>
      <c r="G371" s="170" t="s">
        <v>6266</v>
      </c>
      <c r="H371" s="169">
        <v>36.4</v>
      </c>
      <c r="I371" s="173" t="s">
        <v>5852</v>
      </c>
      <c r="J371" s="174">
        <v>0.00347222222222222</v>
      </c>
      <c r="K371" s="173" t="s">
        <v>5844</v>
      </c>
      <c r="L371" s="175"/>
      <c r="M371" s="175"/>
      <c r="N371" s="175"/>
      <c r="O371" s="175">
        <v>65.52</v>
      </c>
      <c r="P371" s="171"/>
    </row>
    <row r="372" spans="1:16">
      <c r="A372" s="169">
        <v>371</v>
      </c>
      <c r="B372" s="169" t="s">
        <v>1547</v>
      </c>
      <c r="C372" s="170" t="s">
        <v>1548</v>
      </c>
      <c r="D372" s="170" t="s">
        <v>1550</v>
      </c>
      <c r="E372" s="170" t="s">
        <v>1215</v>
      </c>
      <c r="F372" s="170" t="s">
        <v>115</v>
      </c>
      <c r="G372" s="170" t="s">
        <v>6267</v>
      </c>
      <c r="H372" s="169">
        <v>50.5</v>
      </c>
      <c r="I372" s="173" t="s">
        <v>5852</v>
      </c>
      <c r="J372" s="174">
        <v>0.0618055555555556</v>
      </c>
      <c r="K372" s="173" t="s">
        <v>5844</v>
      </c>
      <c r="L372" s="175"/>
      <c r="M372" s="175"/>
      <c r="N372" s="175"/>
      <c r="O372" s="175">
        <v>90.9</v>
      </c>
      <c r="P372" s="171"/>
    </row>
    <row r="373" spans="1:16">
      <c r="A373" s="169">
        <v>372</v>
      </c>
      <c r="B373" s="169" t="s">
        <v>3261</v>
      </c>
      <c r="C373" s="170" t="s">
        <v>1550</v>
      </c>
      <c r="D373" s="170" t="s">
        <v>1550</v>
      </c>
      <c r="E373" s="170" t="s">
        <v>1215</v>
      </c>
      <c r="F373" s="170" t="s">
        <v>115</v>
      </c>
      <c r="G373" s="170" t="s">
        <v>6268</v>
      </c>
      <c r="H373" s="169">
        <v>46.6</v>
      </c>
      <c r="I373" s="173" t="s">
        <v>5852</v>
      </c>
      <c r="J373" s="174">
        <v>0.0430555555555556</v>
      </c>
      <c r="K373" s="173" t="s">
        <v>5844</v>
      </c>
      <c r="L373" s="175"/>
      <c r="M373" s="175"/>
      <c r="N373" s="175"/>
      <c r="O373" s="175">
        <v>83.88</v>
      </c>
      <c r="P373" s="171"/>
    </row>
    <row r="374" spans="1:16">
      <c r="A374" s="169">
        <v>373</v>
      </c>
      <c r="B374" s="169" t="s">
        <v>2740</v>
      </c>
      <c r="C374" s="170" t="s">
        <v>2741</v>
      </c>
      <c r="D374" s="170" t="s">
        <v>2743</v>
      </c>
      <c r="E374" s="170" t="s">
        <v>1215</v>
      </c>
      <c r="F374" s="170" t="s">
        <v>115</v>
      </c>
      <c r="G374" s="170" t="s">
        <v>6269</v>
      </c>
      <c r="H374" s="169">
        <v>44.8</v>
      </c>
      <c r="I374" s="173" t="s">
        <v>5852</v>
      </c>
      <c r="J374" s="174">
        <v>0.0527777777777778</v>
      </c>
      <c r="K374" s="173" t="s">
        <v>5844</v>
      </c>
      <c r="L374" s="175"/>
      <c r="M374" s="175"/>
      <c r="N374" s="175"/>
      <c r="O374" s="175">
        <v>80.64</v>
      </c>
      <c r="P374" s="171"/>
    </row>
    <row r="375" spans="1:16">
      <c r="A375" s="169">
        <v>374</v>
      </c>
      <c r="B375" s="169" t="s">
        <v>3778</v>
      </c>
      <c r="C375" s="170" t="s">
        <v>3779</v>
      </c>
      <c r="D375" s="170" t="s">
        <v>2743</v>
      </c>
      <c r="E375" s="170" t="s">
        <v>1215</v>
      </c>
      <c r="F375" s="170" t="s">
        <v>115</v>
      </c>
      <c r="G375" s="170" t="s">
        <v>6270</v>
      </c>
      <c r="H375" s="169">
        <v>44</v>
      </c>
      <c r="I375" s="173" t="s">
        <v>5852</v>
      </c>
      <c r="J375" s="174">
        <v>0.0506944444444445</v>
      </c>
      <c r="K375" s="173" t="s">
        <v>5844</v>
      </c>
      <c r="L375" s="175"/>
      <c r="M375" s="175"/>
      <c r="N375" s="175"/>
      <c r="O375" s="175">
        <v>79.2</v>
      </c>
      <c r="P375" s="171"/>
    </row>
    <row r="376" spans="1:16">
      <c r="A376" s="169">
        <v>375</v>
      </c>
      <c r="B376" s="169" t="s">
        <v>5406</v>
      </c>
      <c r="C376" s="170" t="s">
        <v>5407</v>
      </c>
      <c r="D376" s="170" t="s">
        <v>2743</v>
      </c>
      <c r="E376" s="170" t="s">
        <v>1215</v>
      </c>
      <c r="F376" s="170" t="s">
        <v>115</v>
      </c>
      <c r="G376" s="170" t="s">
        <v>6271</v>
      </c>
      <c r="H376" s="169">
        <v>43.1</v>
      </c>
      <c r="I376" s="173" t="s">
        <v>5852</v>
      </c>
      <c r="J376" s="174">
        <v>0.0347222222222222</v>
      </c>
      <c r="K376" s="173" t="s">
        <v>5844</v>
      </c>
      <c r="L376" s="175"/>
      <c r="M376" s="175"/>
      <c r="N376" s="175"/>
      <c r="O376" s="175">
        <v>77.58</v>
      </c>
      <c r="P376" s="171"/>
    </row>
    <row r="377" spans="1:16">
      <c r="A377" s="169">
        <v>376</v>
      </c>
      <c r="B377" s="169" t="s">
        <v>1382</v>
      </c>
      <c r="C377" s="170" t="s">
        <v>1384</v>
      </c>
      <c r="D377" s="170" t="s">
        <v>1384</v>
      </c>
      <c r="E377" s="170" t="s">
        <v>1215</v>
      </c>
      <c r="F377" s="170" t="s">
        <v>115</v>
      </c>
      <c r="G377" s="170" t="s">
        <v>6272</v>
      </c>
      <c r="H377" s="169">
        <v>41.3</v>
      </c>
      <c r="I377" s="173" t="s">
        <v>5852</v>
      </c>
      <c r="J377" s="174">
        <v>0.0479166666666667</v>
      </c>
      <c r="K377" s="173" t="s">
        <v>5844</v>
      </c>
      <c r="L377" s="175"/>
      <c r="M377" s="175"/>
      <c r="N377" s="175"/>
      <c r="O377" s="175">
        <v>74.34</v>
      </c>
      <c r="P377" s="171"/>
    </row>
    <row r="378" spans="1:16">
      <c r="A378" s="169">
        <v>377</v>
      </c>
      <c r="B378" s="169" t="s">
        <v>3438</v>
      </c>
      <c r="C378" s="170" t="s">
        <v>1732</v>
      </c>
      <c r="D378" s="170" t="s">
        <v>1732</v>
      </c>
      <c r="E378" s="170" t="s">
        <v>1215</v>
      </c>
      <c r="F378" s="170" t="s">
        <v>115</v>
      </c>
      <c r="G378" s="170" t="s">
        <v>6273</v>
      </c>
      <c r="H378" s="169">
        <v>52.1</v>
      </c>
      <c r="I378" s="173" t="s">
        <v>5852</v>
      </c>
      <c r="J378" s="174">
        <v>0.04375</v>
      </c>
      <c r="K378" s="173" t="s">
        <v>5844</v>
      </c>
      <c r="L378" s="175"/>
      <c r="M378" s="175"/>
      <c r="N378" s="175"/>
      <c r="O378" s="175">
        <v>93.78</v>
      </c>
      <c r="P378" s="171"/>
    </row>
    <row r="379" spans="1:16">
      <c r="A379" s="169">
        <v>378</v>
      </c>
      <c r="B379" s="169" t="s">
        <v>5782</v>
      </c>
      <c r="C379" s="170" t="s">
        <v>5783</v>
      </c>
      <c r="D379" s="170" t="s">
        <v>1732</v>
      </c>
      <c r="E379" s="170" t="s">
        <v>1215</v>
      </c>
      <c r="F379" s="170" t="s">
        <v>115</v>
      </c>
      <c r="G379" s="170" t="s">
        <v>6274</v>
      </c>
      <c r="H379" s="169">
        <v>53.4</v>
      </c>
      <c r="I379" s="173" t="s">
        <v>5852</v>
      </c>
      <c r="J379" s="174">
        <v>0.0666666666666667</v>
      </c>
      <c r="K379" s="173" t="s">
        <v>5844</v>
      </c>
      <c r="L379" s="175"/>
      <c r="M379" s="175"/>
      <c r="N379" s="175"/>
      <c r="O379" s="175">
        <v>96.12</v>
      </c>
      <c r="P379" s="171"/>
    </row>
    <row r="380" spans="1:16">
      <c r="A380" s="169">
        <v>379</v>
      </c>
      <c r="B380" s="169" t="s">
        <v>3401</v>
      </c>
      <c r="C380" s="170" t="s">
        <v>3402</v>
      </c>
      <c r="D380" s="170" t="s">
        <v>3404</v>
      </c>
      <c r="E380" s="170" t="s">
        <v>1215</v>
      </c>
      <c r="F380" s="170" t="s">
        <v>115</v>
      </c>
      <c r="G380" s="170" t="s">
        <v>6275</v>
      </c>
      <c r="H380" s="169">
        <v>50.6</v>
      </c>
      <c r="I380" s="173" t="s">
        <v>5852</v>
      </c>
      <c r="J380" s="174">
        <v>0.0604166666666667</v>
      </c>
      <c r="K380" s="173" t="s">
        <v>5844</v>
      </c>
      <c r="L380" s="175"/>
      <c r="M380" s="175"/>
      <c r="N380" s="175"/>
      <c r="O380" s="175">
        <v>91.08</v>
      </c>
      <c r="P380" s="171"/>
    </row>
    <row r="381" spans="1:16">
      <c r="A381" s="169">
        <v>380</v>
      </c>
      <c r="B381" s="169" t="s">
        <v>1210</v>
      </c>
      <c r="C381" s="170" t="s">
        <v>1212</v>
      </c>
      <c r="D381" s="170" t="s">
        <v>1214</v>
      </c>
      <c r="E381" s="170" t="s">
        <v>1215</v>
      </c>
      <c r="F381" s="170" t="s">
        <v>115</v>
      </c>
      <c r="G381" s="170" t="s">
        <v>6276</v>
      </c>
      <c r="H381" s="169">
        <v>52.5</v>
      </c>
      <c r="I381" s="173" t="s">
        <v>5852</v>
      </c>
      <c r="J381" s="174">
        <v>0.0631944444444444</v>
      </c>
      <c r="K381" s="173" t="s">
        <v>5844</v>
      </c>
      <c r="L381" s="175"/>
      <c r="M381" s="175"/>
      <c r="N381" s="175"/>
      <c r="O381" s="175">
        <v>94.5</v>
      </c>
      <c r="P381" s="171"/>
    </row>
    <row r="382" spans="1:16">
      <c r="A382" s="169">
        <v>381</v>
      </c>
      <c r="B382" s="169" t="s">
        <v>2612</v>
      </c>
      <c r="C382" s="170" t="s">
        <v>2613</v>
      </c>
      <c r="D382" s="170" t="s">
        <v>1214</v>
      </c>
      <c r="E382" s="170" t="s">
        <v>1215</v>
      </c>
      <c r="F382" s="170" t="s">
        <v>115</v>
      </c>
      <c r="G382" s="170" t="s">
        <v>6277</v>
      </c>
      <c r="H382" s="169">
        <v>50.6</v>
      </c>
      <c r="I382" s="173" t="s">
        <v>5852</v>
      </c>
      <c r="J382" s="174">
        <v>0.0611111111111111</v>
      </c>
      <c r="K382" s="173" t="s">
        <v>5844</v>
      </c>
      <c r="L382" s="175"/>
      <c r="M382" s="175"/>
      <c r="N382" s="175"/>
      <c r="O382" s="175">
        <v>91.08</v>
      </c>
      <c r="P382" s="171"/>
    </row>
    <row r="383" spans="1:16">
      <c r="A383" s="169">
        <v>382</v>
      </c>
      <c r="B383" s="169" t="s">
        <v>1440</v>
      </c>
      <c r="C383" s="170" t="s">
        <v>1441</v>
      </c>
      <c r="D383" s="170" t="s">
        <v>6278</v>
      </c>
      <c r="E383" s="170" t="s">
        <v>1405</v>
      </c>
      <c r="F383" s="170" t="s">
        <v>115</v>
      </c>
      <c r="G383" s="170" t="s">
        <v>6279</v>
      </c>
      <c r="H383" s="169">
        <v>55.6</v>
      </c>
      <c r="I383" s="173" t="s">
        <v>6122</v>
      </c>
      <c r="J383" s="174">
        <v>0.0534722222222222</v>
      </c>
      <c r="K383" s="173" t="s">
        <v>5844</v>
      </c>
      <c r="L383" s="175"/>
      <c r="M383" s="175"/>
      <c r="N383" s="175"/>
      <c r="O383" s="175">
        <v>100.08</v>
      </c>
      <c r="P383" s="171"/>
    </row>
    <row r="384" spans="1:16">
      <c r="A384" s="169">
        <v>383</v>
      </c>
      <c r="B384" s="169" t="s">
        <v>3420</v>
      </c>
      <c r="C384" s="170" t="s">
        <v>3421</v>
      </c>
      <c r="D384" s="170" t="s">
        <v>6278</v>
      </c>
      <c r="E384" s="170" t="s">
        <v>1405</v>
      </c>
      <c r="F384" s="170" t="s">
        <v>115</v>
      </c>
      <c r="G384" s="170" t="s">
        <v>6280</v>
      </c>
      <c r="H384" s="169">
        <v>55.9</v>
      </c>
      <c r="I384" s="173" t="s">
        <v>6122</v>
      </c>
      <c r="J384" s="174">
        <v>0.0534722222222222</v>
      </c>
      <c r="K384" s="173" t="s">
        <v>5844</v>
      </c>
      <c r="L384" s="175"/>
      <c r="M384" s="175"/>
      <c r="N384" s="175"/>
      <c r="O384" s="175">
        <v>100.62</v>
      </c>
      <c r="P384" s="171"/>
    </row>
    <row r="385" spans="1:16">
      <c r="A385" s="169">
        <v>384</v>
      </c>
      <c r="B385" s="169" t="s">
        <v>3005</v>
      </c>
      <c r="C385" s="170" t="s">
        <v>3006</v>
      </c>
      <c r="D385" s="170" t="s">
        <v>3006</v>
      </c>
      <c r="E385" s="170" t="s">
        <v>1350</v>
      </c>
      <c r="F385" s="170" t="s">
        <v>115</v>
      </c>
      <c r="G385" s="170" t="s">
        <v>6281</v>
      </c>
      <c r="H385" s="169">
        <v>39.6</v>
      </c>
      <c r="I385" s="173" t="s">
        <v>5852</v>
      </c>
      <c r="J385" s="174">
        <v>0.0395833333333333</v>
      </c>
      <c r="K385" s="173" t="s">
        <v>5844</v>
      </c>
      <c r="L385" s="175"/>
      <c r="M385" s="175"/>
      <c r="N385" s="175"/>
      <c r="O385" s="175">
        <v>71.28</v>
      </c>
      <c r="P385" s="171"/>
    </row>
    <row r="386" spans="1:16">
      <c r="A386" s="169">
        <v>385</v>
      </c>
      <c r="B386" s="169" t="s">
        <v>2247</v>
      </c>
      <c r="C386" s="170" t="s">
        <v>2248</v>
      </c>
      <c r="D386" s="170" t="s">
        <v>2250</v>
      </c>
      <c r="E386" s="170" t="s">
        <v>1350</v>
      </c>
      <c r="F386" s="170" t="s">
        <v>115</v>
      </c>
      <c r="G386" s="170" t="s">
        <v>6282</v>
      </c>
      <c r="H386" s="169">
        <v>36.4</v>
      </c>
      <c r="I386" s="173" t="s">
        <v>5852</v>
      </c>
      <c r="J386" s="174">
        <v>0.0361111111111111</v>
      </c>
      <c r="K386" s="173" t="s">
        <v>5844</v>
      </c>
      <c r="L386" s="175"/>
      <c r="M386" s="175"/>
      <c r="N386" s="175"/>
      <c r="O386" s="175">
        <v>65.52</v>
      </c>
      <c r="P386" s="171"/>
    </row>
    <row r="387" spans="1:16">
      <c r="A387" s="169">
        <v>386</v>
      </c>
      <c r="B387" s="169" t="s">
        <v>1346</v>
      </c>
      <c r="C387" s="170" t="s">
        <v>1348</v>
      </c>
      <c r="D387" s="170" t="s">
        <v>1350</v>
      </c>
      <c r="E387" s="170" t="s">
        <v>1350</v>
      </c>
      <c r="F387" s="170" t="s">
        <v>115</v>
      </c>
      <c r="G387" s="170" t="s">
        <v>6283</v>
      </c>
      <c r="H387" s="169">
        <v>35.6</v>
      </c>
      <c r="I387" s="173" t="s">
        <v>5852</v>
      </c>
      <c r="J387" s="174">
        <v>0.00347222222222222</v>
      </c>
      <c r="K387" s="173" t="s">
        <v>5844</v>
      </c>
      <c r="L387" s="175"/>
      <c r="M387" s="175"/>
      <c r="N387" s="175"/>
      <c r="O387" s="175">
        <v>64.08</v>
      </c>
      <c r="P387" s="171"/>
    </row>
    <row r="388" spans="1:16">
      <c r="A388" s="169">
        <v>387</v>
      </c>
      <c r="B388" s="169" t="s">
        <v>3600</v>
      </c>
      <c r="C388" s="170" t="s">
        <v>3601</v>
      </c>
      <c r="D388" s="170" t="s">
        <v>1350</v>
      </c>
      <c r="E388" s="170" t="s">
        <v>1350</v>
      </c>
      <c r="F388" s="170" t="s">
        <v>115</v>
      </c>
      <c r="G388" s="170" t="s">
        <v>6284</v>
      </c>
      <c r="H388" s="169">
        <v>35.6</v>
      </c>
      <c r="I388" s="173" t="s">
        <v>5852</v>
      </c>
      <c r="J388" s="174">
        <v>0.0354166666666667</v>
      </c>
      <c r="K388" s="173" t="s">
        <v>5844</v>
      </c>
      <c r="L388" s="175"/>
      <c r="M388" s="175"/>
      <c r="N388" s="175"/>
      <c r="O388" s="175">
        <v>64.08</v>
      </c>
      <c r="P388" s="171"/>
    </row>
    <row r="389" spans="1:16">
      <c r="A389" s="169">
        <v>388</v>
      </c>
      <c r="B389" s="169" t="s">
        <v>2227</v>
      </c>
      <c r="C389" s="170" t="s">
        <v>2229</v>
      </c>
      <c r="D389" s="170" t="s">
        <v>2231</v>
      </c>
      <c r="E389" s="170" t="s">
        <v>2229</v>
      </c>
      <c r="F389" s="170" t="s">
        <v>115</v>
      </c>
      <c r="G389" s="170" t="s">
        <v>6285</v>
      </c>
      <c r="H389" s="169">
        <v>32</v>
      </c>
      <c r="I389" s="173" t="s">
        <v>6122</v>
      </c>
      <c r="J389" s="174">
        <v>0.0263888888888889</v>
      </c>
      <c r="K389" s="173" t="s">
        <v>5844</v>
      </c>
      <c r="L389" s="175"/>
      <c r="M389" s="175"/>
      <c r="N389" s="175"/>
      <c r="O389" s="175">
        <v>57.6</v>
      </c>
      <c r="P389" s="171"/>
    </row>
    <row r="390" spans="1:16">
      <c r="A390" s="169">
        <v>389</v>
      </c>
      <c r="B390" s="169" t="s">
        <v>2544</v>
      </c>
      <c r="C390" s="170" t="s">
        <v>2545</v>
      </c>
      <c r="D390" s="170" t="s">
        <v>6286</v>
      </c>
      <c r="E390" s="170" t="s">
        <v>2229</v>
      </c>
      <c r="F390" s="170" t="s">
        <v>115</v>
      </c>
      <c r="G390" s="170" t="s">
        <v>6287</v>
      </c>
      <c r="H390" s="169">
        <v>28.5</v>
      </c>
      <c r="I390" s="173" t="s">
        <v>6122</v>
      </c>
      <c r="J390" s="174">
        <v>0.0194444444444444</v>
      </c>
      <c r="K390" s="173" t="s">
        <v>5844</v>
      </c>
      <c r="L390" s="175"/>
      <c r="M390" s="175"/>
      <c r="N390" s="175"/>
      <c r="O390" s="175">
        <v>51.3</v>
      </c>
      <c r="P390" s="171"/>
    </row>
    <row r="391" spans="1:16">
      <c r="A391" s="169">
        <v>390</v>
      </c>
      <c r="B391" s="169" t="s">
        <v>3273</v>
      </c>
      <c r="C391" s="170" t="s">
        <v>3274</v>
      </c>
      <c r="D391" s="170" t="s">
        <v>6288</v>
      </c>
      <c r="E391" s="170" t="s">
        <v>2229</v>
      </c>
      <c r="F391" s="170" t="s">
        <v>115</v>
      </c>
      <c r="G391" s="170" t="s">
        <v>6289</v>
      </c>
      <c r="H391" s="169">
        <v>28.4</v>
      </c>
      <c r="I391" s="173" t="s">
        <v>6122</v>
      </c>
      <c r="J391" s="174">
        <v>0.0194444444444444</v>
      </c>
      <c r="K391" s="173" t="s">
        <v>5844</v>
      </c>
      <c r="L391" s="175"/>
      <c r="M391" s="175"/>
      <c r="N391" s="175"/>
      <c r="O391" s="175">
        <v>51.12</v>
      </c>
      <c r="P391" s="171"/>
    </row>
    <row r="392" spans="1:16">
      <c r="A392" s="169">
        <v>391</v>
      </c>
      <c r="B392" s="169" t="s">
        <v>1540</v>
      </c>
      <c r="C392" s="170" t="s">
        <v>6290</v>
      </c>
      <c r="D392" s="170" t="s">
        <v>290</v>
      </c>
      <c r="E392" s="170" t="s">
        <v>2229</v>
      </c>
      <c r="F392" s="170" t="s">
        <v>115</v>
      </c>
      <c r="G392" s="170" t="s">
        <v>6291</v>
      </c>
      <c r="H392" s="169">
        <v>31.3</v>
      </c>
      <c r="I392" s="173" t="s">
        <v>6292</v>
      </c>
      <c r="J392" s="174">
        <v>0.0284722222222222</v>
      </c>
      <c r="K392" s="173" t="s">
        <v>5844</v>
      </c>
      <c r="L392" s="171">
        <v>46.3</v>
      </c>
      <c r="M392" s="171">
        <v>45.4</v>
      </c>
      <c r="N392" s="181">
        <v>0.0381944444444444</v>
      </c>
      <c r="O392" s="171">
        <f>M392+H392</f>
        <v>76.7</v>
      </c>
      <c r="P392" s="181">
        <f>SUM(N392+J392)</f>
        <v>0.0666666666666666</v>
      </c>
    </row>
    <row r="393" spans="1:16">
      <c r="A393" s="169">
        <v>392</v>
      </c>
      <c r="B393" s="169" t="s">
        <v>2999</v>
      </c>
      <c r="C393" s="170" t="s">
        <v>3000</v>
      </c>
      <c r="D393" s="170" t="s">
        <v>290</v>
      </c>
      <c r="E393" s="170" t="s">
        <v>2229</v>
      </c>
      <c r="F393" s="170" t="s">
        <v>115</v>
      </c>
      <c r="G393" s="170" t="s">
        <v>6293</v>
      </c>
      <c r="H393" s="169">
        <v>35.2</v>
      </c>
      <c r="I393" s="173" t="s">
        <v>6122</v>
      </c>
      <c r="J393" s="174">
        <v>0.0263888888888889</v>
      </c>
      <c r="K393" s="173" t="s">
        <v>5844</v>
      </c>
      <c r="L393" s="175"/>
      <c r="M393" s="175"/>
      <c r="N393" s="175"/>
      <c r="O393" s="175">
        <v>63.36</v>
      </c>
      <c r="P393" s="171"/>
    </row>
    <row r="394" spans="1:16">
      <c r="A394" s="169">
        <v>393</v>
      </c>
      <c r="B394" s="169" t="s">
        <v>3797</v>
      </c>
      <c r="C394" s="170" t="s">
        <v>3798</v>
      </c>
      <c r="D394" s="170" t="s">
        <v>290</v>
      </c>
      <c r="E394" s="170" t="s">
        <v>2229</v>
      </c>
      <c r="F394" s="170" t="s">
        <v>115</v>
      </c>
      <c r="G394" s="170" t="s">
        <v>6294</v>
      </c>
      <c r="H394" s="169">
        <v>34.3</v>
      </c>
      <c r="I394" s="173" t="s">
        <v>6122</v>
      </c>
      <c r="J394" s="174">
        <v>0.0284722222222222</v>
      </c>
      <c r="K394" s="173" t="s">
        <v>5844</v>
      </c>
      <c r="L394" s="175"/>
      <c r="M394" s="175"/>
      <c r="N394" s="175"/>
      <c r="O394" s="175">
        <v>61.74</v>
      </c>
      <c r="P394" s="171"/>
    </row>
    <row r="395" spans="1:16">
      <c r="A395" s="169">
        <v>394</v>
      </c>
      <c r="B395" s="169" t="s">
        <v>1250</v>
      </c>
      <c r="C395" s="170" t="s">
        <v>1252</v>
      </c>
      <c r="D395" s="170" t="s">
        <v>1252</v>
      </c>
      <c r="E395" s="170" t="s">
        <v>6295</v>
      </c>
      <c r="F395" s="170" t="s">
        <v>115</v>
      </c>
      <c r="G395" s="170" t="s">
        <v>6296</v>
      </c>
      <c r="H395" s="169">
        <v>34.5</v>
      </c>
      <c r="I395" s="173" t="s">
        <v>6122</v>
      </c>
      <c r="J395" s="174">
        <v>0.025</v>
      </c>
      <c r="K395" s="173" t="s">
        <v>5844</v>
      </c>
      <c r="L395" s="175"/>
      <c r="M395" s="175"/>
      <c r="N395" s="175"/>
      <c r="O395" s="175">
        <v>62.1</v>
      </c>
      <c r="P395" s="171"/>
    </row>
    <row r="396" spans="1:16">
      <c r="A396" s="169">
        <v>395</v>
      </c>
      <c r="B396" s="169" t="s">
        <v>1901</v>
      </c>
      <c r="C396" s="170" t="s">
        <v>1903</v>
      </c>
      <c r="D396" s="170" t="s">
        <v>1252</v>
      </c>
      <c r="E396" s="170" t="s">
        <v>6295</v>
      </c>
      <c r="F396" s="170" t="s">
        <v>115</v>
      </c>
      <c r="G396" s="170" t="s">
        <v>6297</v>
      </c>
      <c r="H396" s="169">
        <v>33.7</v>
      </c>
      <c r="I396" s="173" t="s">
        <v>6122</v>
      </c>
      <c r="J396" s="174">
        <v>0.0263888888888889</v>
      </c>
      <c r="K396" s="173" t="s">
        <v>5844</v>
      </c>
      <c r="L396" s="175"/>
      <c r="M396" s="175"/>
      <c r="N396" s="175"/>
      <c r="O396" s="175">
        <v>60.66</v>
      </c>
      <c r="P396" s="171"/>
    </row>
    <row r="397" spans="1:16">
      <c r="A397" s="169">
        <v>396</v>
      </c>
      <c r="B397" s="169" t="s">
        <v>3375</v>
      </c>
      <c r="C397" s="170" t="s">
        <v>3376</v>
      </c>
      <c r="D397" s="170" t="s">
        <v>1252</v>
      </c>
      <c r="E397" s="170" t="s">
        <v>6295</v>
      </c>
      <c r="F397" s="170" t="s">
        <v>115</v>
      </c>
      <c r="G397" s="170" t="s">
        <v>6298</v>
      </c>
      <c r="H397" s="169">
        <v>33.8</v>
      </c>
      <c r="I397" s="173" t="s">
        <v>6122</v>
      </c>
      <c r="J397" s="174">
        <v>0.0243055555555556</v>
      </c>
      <c r="K397" s="173" t="s">
        <v>5844</v>
      </c>
      <c r="L397" s="175"/>
      <c r="M397" s="175"/>
      <c r="N397" s="175"/>
      <c r="O397" s="175">
        <v>60.84</v>
      </c>
      <c r="P397" s="171"/>
    </row>
    <row r="398" spans="1:16">
      <c r="A398" s="169">
        <v>397</v>
      </c>
      <c r="B398" s="169" t="s">
        <v>4966</v>
      </c>
      <c r="C398" s="170" t="s">
        <v>6299</v>
      </c>
      <c r="D398" s="170" t="s">
        <v>1252</v>
      </c>
      <c r="E398" s="170" t="s">
        <v>6295</v>
      </c>
      <c r="F398" s="170" t="s">
        <v>115</v>
      </c>
      <c r="G398" s="170" t="s">
        <v>6300</v>
      </c>
      <c r="H398" s="169">
        <v>22.1</v>
      </c>
      <c r="I398" s="173" t="s">
        <v>6301</v>
      </c>
      <c r="J398" s="174">
        <v>0.01875</v>
      </c>
      <c r="K398" s="173" t="s">
        <v>5844</v>
      </c>
      <c r="L398" s="171">
        <v>34.7</v>
      </c>
      <c r="M398" s="171">
        <v>33.8</v>
      </c>
      <c r="N398" s="181">
        <v>0.03125</v>
      </c>
      <c r="O398" s="171">
        <f>M398+H398</f>
        <v>55.9</v>
      </c>
      <c r="P398" s="181">
        <f>SUM(N398+J398)</f>
        <v>0.05</v>
      </c>
    </row>
    <row r="399" spans="1:16">
      <c r="A399" s="169">
        <v>398</v>
      </c>
      <c r="B399" s="169" t="s">
        <v>5289</v>
      </c>
      <c r="C399" s="170" t="s">
        <v>5290</v>
      </c>
      <c r="D399" s="170" t="s">
        <v>1252</v>
      </c>
      <c r="E399" s="170" t="s">
        <v>6295</v>
      </c>
      <c r="F399" s="170" t="s">
        <v>115</v>
      </c>
      <c r="G399" s="170" t="s">
        <v>6302</v>
      </c>
      <c r="H399" s="169">
        <v>25.6</v>
      </c>
      <c r="I399" s="173" t="s">
        <v>5852</v>
      </c>
      <c r="J399" s="174">
        <v>0.0222222222222222</v>
      </c>
      <c r="K399" s="173" t="s">
        <v>5844</v>
      </c>
      <c r="L399" s="175"/>
      <c r="M399" s="175"/>
      <c r="N399" s="175"/>
      <c r="O399" s="175">
        <v>46.08</v>
      </c>
      <c r="P399" s="171"/>
    </row>
    <row r="400" spans="1:16">
      <c r="A400" s="169">
        <v>399</v>
      </c>
      <c r="B400" s="169" t="s">
        <v>2765</v>
      </c>
      <c r="C400" s="170" t="s">
        <v>2766</v>
      </c>
      <c r="D400" s="170" t="s">
        <v>2768</v>
      </c>
      <c r="E400" s="170" t="s">
        <v>6295</v>
      </c>
      <c r="F400" s="170" t="s">
        <v>115</v>
      </c>
      <c r="G400" s="170" t="s">
        <v>6303</v>
      </c>
      <c r="H400" s="169">
        <v>34</v>
      </c>
      <c r="I400" s="173" t="s">
        <v>6122</v>
      </c>
      <c r="J400" s="174">
        <v>0.00277777777777778</v>
      </c>
      <c r="K400" s="173" t="s">
        <v>5844</v>
      </c>
      <c r="L400" s="175"/>
      <c r="M400" s="175"/>
      <c r="N400" s="175"/>
      <c r="O400" s="175">
        <v>61.2</v>
      </c>
      <c r="P400" s="171"/>
    </row>
    <row r="401" spans="1:16">
      <c r="A401" s="169">
        <v>400</v>
      </c>
      <c r="B401" s="169" t="s">
        <v>5169</v>
      </c>
      <c r="C401" s="170" t="s">
        <v>5170</v>
      </c>
      <c r="D401" s="170" t="s">
        <v>2768</v>
      </c>
      <c r="E401" s="170" t="s">
        <v>6295</v>
      </c>
      <c r="F401" s="170" t="s">
        <v>115</v>
      </c>
      <c r="G401" s="170" t="s">
        <v>6304</v>
      </c>
      <c r="H401" s="169">
        <v>34.2</v>
      </c>
      <c r="I401" s="173" t="s">
        <v>6122</v>
      </c>
      <c r="J401" s="174">
        <v>0.0284722222222222</v>
      </c>
      <c r="K401" s="173" t="s">
        <v>5844</v>
      </c>
      <c r="L401" s="175"/>
      <c r="M401" s="175"/>
      <c r="N401" s="175"/>
      <c r="O401" s="175">
        <v>61.56</v>
      </c>
      <c r="P401" s="171"/>
    </row>
    <row r="402" spans="1:16">
      <c r="A402" s="169">
        <v>401</v>
      </c>
      <c r="B402" s="169" t="s">
        <v>1257</v>
      </c>
      <c r="C402" s="170" t="s">
        <v>1258</v>
      </c>
      <c r="D402" s="170" t="s">
        <v>1258</v>
      </c>
      <c r="E402" s="170" t="s">
        <v>6295</v>
      </c>
      <c r="F402" s="170" t="s">
        <v>115</v>
      </c>
      <c r="G402" s="170" t="s">
        <v>6305</v>
      </c>
      <c r="H402" s="169">
        <v>32.5</v>
      </c>
      <c r="I402" s="173" t="s">
        <v>6122</v>
      </c>
      <c r="J402" s="174">
        <v>0.0256944444444444</v>
      </c>
      <c r="K402" s="173" t="s">
        <v>5844</v>
      </c>
      <c r="L402" s="175"/>
      <c r="M402" s="175"/>
      <c r="N402" s="175"/>
      <c r="O402" s="175">
        <v>58.5</v>
      </c>
      <c r="P402" s="171"/>
    </row>
    <row r="403" spans="1:16">
      <c r="A403" s="169">
        <v>402</v>
      </c>
      <c r="B403" s="169" t="s">
        <v>2355</v>
      </c>
      <c r="C403" s="170" t="s">
        <v>2356</v>
      </c>
      <c r="D403" s="170" t="s">
        <v>1258</v>
      </c>
      <c r="E403" s="170" t="s">
        <v>6295</v>
      </c>
      <c r="F403" s="170" t="s">
        <v>115</v>
      </c>
      <c r="G403" s="170" t="s">
        <v>6306</v>
      </c>
      <c r="H403" s="169">
        <v>34.5</v>
      </c>
      <c r="I403" s="173" t="s">
        <v>6122</v>
      </c>
      <c r="J403" s="174">
        <v>0.0375</v>
      </c>
      <c r="K403" s="173" t="s">
        <v>5844</v>
      </c>
      <c r="L403" s="175"/>
      <c r="M403" s="175"/>
      <c r="N403" s="175"/>
      <c r="O403" s="175">
        <v>62.1</v>
      </c>
      <c r="P403" s="171"/>
    </row>
    <row r="404" spans="1:16">
      <c r="A404" s="169">
        <v>403</v>
      </c>
      <c r="B404" s="169" t="s">
        <v>3479</v>
      </c>
      <c r="C404" s="170" t="s">
        <v>3480</v>
      </c>
      <c r="D404" s="170" t="s">
        <v>1258</v>
      </c>
      <c r="E404" s="170" t="s">
        <v>6295</v>
      </c>
      <c r="F404" s="170" t="s">
        <v>115</v>
      </c>
      <c r="G404" s="170" t="s">
        <v>6307</v>
      </c>
      <c r="H404" s="169">
        <v>32.1</v>
      </c>
      <c r="I404" s="173" t="s">
        <v>6122</v>
      </c>
      <c r="J404" s="174">
        <v>0.0256944444444444</v>
      </c>
      <c r="K404" s="173" t="s">
        <v>5844</v>
      </c>
      <c r="L404" s="175"/>
      <c r="M404" s="175"/>
      <c r="N404" s="175"/>
      <c r="O404" s="175">
        <v>57.78</v>
      </c>
      <c r="P404" s="171"/>
    </row>
    <row r="405" spans="1:16">
      <c r="A405" s="169">
        <v>404</v>
      </c>
      <c r="B405" s="169" t="s">
        <v>4580</v>
      </c>
      <c r="C405" s="170" t="s">
        <v>4581</v>
      </c>
      <c r="D405" s="170" t="s">
        <v>1258</v>
      </c>
      <c r="E405" s="170" t="s">
        <v>6295</v>
      </c>
      <c r="F405" s="170" t="s">
        <v>115</v>
      </c>
      <c r="G405" s="170" t="s">
        <v>6308</v>
      </c>
      <c r="H405" s="169">
        <v>34.8</v>
      </c>
      <c r="I405" s="173" t="s">
        <v>6122</v>
      </c>
      <c r="J405" s="174">
        <v>0.0347222222222222</v>
      </c>
      <c r="K405" s="173" t="s">
        <v>5844</v>
      </c>
      <c r="L405" s="175"/>
      <c r="M405" s="175"/>
      <c r="N405" s="175"/>
      <c r="O405" s="175">
        <v>62.64</v>
      </c>
      <c r="P405" s="171"/>
    </row>
    <row r="406" spans="1:16">
      <c r="A406" s="169">
        <v>405</v>
      </c>
      <c r="B406" s="169" t="s">
        <v>3068</v>
      </c>
      <c r="C406" s="170" t="s">
        <v>3069</v>
      </c>
      <c r="D406" s="170" t="s">
        <v>3071</v>
      </c>
      <c r="E406" s="170" t="s">
        <v>6295</v>
      </c>
      <c r="F406" s="170" t="s">
        <v>115</v>
      </c>
      <c r="G406" s="170" t="s">
        <v>6309</v>
      </c>
      <c r="H406" s="169">
        <v>34</v>
      </c>
      <c r="I406" s="173" t="s">
        <v>6122</v>
      </c>
      <c r="J406" s="174">
        <v>0.0361111111111111</v>
      </c>
      <c r="K406" s="173" t="s">
        <v>5844</v>
      </c>
      <c r="L406" s="175"/>
      <c r="M406" s="175"/>
      <c r="N406" s="175"/>
      <c r="O406" s="175">
        <v>61.2</v>
      </c>
      <c r="P406" s="171"/>
    </row>
    <row r="407" spans="1:16">
      <c r="A407" s="169">
        <v>406</v>
      </c>
      <c r="B407" s="169" t="s">
        <v>3426</v>
      </c>
      <c r="C407" s="170" t="s">
        <v>3427</v>
      </c>
      <c r="D407" s="170" t="s">
        <v>3071</v>
      </c>
      <c r="E407" s="170" t="s">
        <v>6295</v>
      </c>
      <c r="F407" s="170" t="s">
        <v>115</v>
      </c>
      <c r="G407" s="170" t="s">
        <v>6310</v>
      </c>
      <c r="H407" s="169">
        <v>35.1</v>
      </c>
      <c r="I407" s="173" t="s">
        <v>6122</v>
      </c>
      <c r="J407" s="174">
        <v>0.0381944444444444</v>
      </c>
      <c r="K407" s="173" t="s">
        <v>5844</v>
      </c>
      <c r="L407" s="175"/>
      <c r="M407" s="175"/>
      <c r="N407" s="175"/>
      <c r="O407" s="175">
        <v>63.18</v>
      </c>
      <c r="P407" s="171"/>
    </row>
    <row r="408" spans="1:16">
      <c r="A408" s="169">
        <v>407</v>
      </c>
      <c r="B408" s="169" t="s">
        <v>3923</v>
      </c>
      <c r="C408" s="170" t="s">
        <v>3924</v>
      </c>
      <c r="D408" s="170" t="s">
        <v>3071</v>
      </c>
      <c r="E408" s="170" t="s">
        <v>6295</v>
      </c>
      <c r="F408" s="170" t="s">
        <v>115</v>
      </c>
      <c r="G408" s="170" t="s">
        <v>6311</v>
      </c>
      <c r="H408" s="169">
        <v>34.6</v>
      </c>
      <c r="I408" s="173" t="s">
        <v>6122</v>
      </c>
      <c r="J408" s="174">
        <v>0.03125</v>
      </c>
      <c r="K408" s="173" t="s">
        <v>5844</v>
      </c>
      <c r="L408" s="175"/>
      <c r="M408" s="175"/>
      <c r="N408" s="175"/>
      <c r="O408" s="175">
        <v>62.28</v>
      </c>
      <c r="P408" s="171"/>
    </row>
    <row r="409" spans="1:16">
      <c r="A409" s="169">
        <v>408</v>
      </c>
      <c r="B409" s="169" t="s">
        <v>720</v>
      </c>
      <c r="C409" s="170" t="s">
        <v>721</v>
      </c>
      <c r="D409" s="170" t="s">
        <v>723</v>
      </c>
      <c r="E409" s="170" t="s">
        <v>6295</v>
      </c>
      <c r="F409" s="170" t="s">
        <v>115</v>
      </c>
      <c r="G409" s="170" t="s">
        <v>6312</v>
      </c>
      <c r="H409" s="169">
        <v>34.1</v>
      </c>
      <c r="I409" s="173" t="s">
        <v>6122</v>
      </c>
      <c r="J409" s="174">
        <v>0.0270833333333333</v>
      </c>
      <c r="K409" s="173" t="s">
        <v>5844</v>
      </c>
      <c r="L409" s="175"/>
      <c r="M409" s="175"/>
      <c r="N409" s="175"/>
      <c r="O409" s="175">
        <v>61.38</v>
      </c>
      <c r="P409" s="171"/>
    </row>
    <row r="410" spans="1:16">
      <c r="A410" s="169">
        <v>409</v>
      </c>
      <c r="B410" s="169" t="s">
        <v>2538</v>
      </c>
      <c r="C410" s="170" t="s">
        <v>2539</v>
      </c>
      <c r="D410" s="170" t="s">
        <v>723</v>
      </c>
      <c r="E410" s="170" t="s">
        <v>6295</v>
      </c>
      <c r="F410" s="170" t="s">
        <v>115</v>
      </c>
      <c r="G410" s="170" t="s">
        <v>6313</v>
      </c>
      <c r="H410" s="169">
        <v>33.2</v>
      </c>
      <c r="I410" s="173" t="s">
        <v>6122</v>
      </c>
      <c r="J410" s="174">
        <v>0.025</v>
      </c>
      <c r="K410" s="173" t="s">
        <v>5844</v>
      </c>
      <c r="L410" s="175"/>
      <c r="M410" s="175"/>
      <c r="N410" s="175"/>
      <c r="O410" s="175">
        <v>59.76</v>
      </c>
      <c r="P410" s="171"/>
    </row>
    <row r="411" spans="1:16">
      <c r="A411" s="169">
        <v>410</v>
      </c>
      <c r="B411" s="169" t="s">
        <v>5234</v>
      </c>
      <c r="C411" s="170" t="s">
        <v>5235</v>
      </c>
      <c r="D411" s="170" t="s">
        <v>723</v>
      </c>
      <c r="E411" s="170" t="s">
        <v>6295</v>
      </c>
      <c r="F411" s="170" t="s">
        <v>115</v>
      </c>
      <c r="G411" s="170" t="s">
        <v>6314</v>
      </c>
      <c r="H411" s="169">
        <v>33.9</v>
      </c>
      <c r="I411" s="173" t="s">
        <v>6122</v>
      </c>
      <c r="J411" s="174">
        <v>0.0263888888888889</v>
      </c>
      <c r="K411" s="173" t="s">
        <v>5844</v>
      </c>
      <c r="L411" s="175"/>
      <c r="M411" s="175"/>
      <c r="N411" s="175"/>
      <c r="O411" s="175">
        <v>61.02</v>
      </c>
      <c r="P411" s="171"/>
    </row>
    <row r="412" spans="1:16">
      <c r="A412" s="169">
        <v>411</v>
      </c>
      <c r="B412" s="169" t="s">
        <v>1110</v>
      </c>
      <c r="C412" s="170" t="s">
        <v>1111</v>
      </c>
      <c r="D412" s="170" t="s">
        <v>1113</v>
      </c>
      <c r="E412" s="170" t="s">
        <v>6295</v>
      </c>
      <c r="F412" s="170" t="s">
        <v>115</v>
      </c>
      <c r="G412" s="170" t="s">
        <v>6315</v>
      </c>
      <c r="H412" s="169">
        <v>33.9</v>
      </c>
      <c r="I412" s="173" t="s">
        <v>6122</v>
      </c>
      <c r="J412" s="174">
        <v>0.0284722222222222</v>
      </c>
      <c r="K412" s="173" t="s">
        <v>5844</v>
      </c>
      <c r="L412" s="175"/>
      <c r="M412" s="175"/>
      <c r="N412" s="175"/>
      <c r="O412" s="175">
        <v>61.02</v>
      </c>
      <c r="P412" s="171"/>
    </row>
    <row r="413" spans="1:16">
      <c r="A413" s="169">
        <v>412</v>
      </c>
      <c r="B413" s="169" t="s">
        <v>1244</v>
      </c>
      <c r="C413" s="170" t="s">
        <v>1245</v>
      </c>
      <c r="D413" s="170" t="s">
        <v>1113</v>
      </c>
      <c r="E413" s="170" t="s">
        <v>6295</v>
      </c>
      <c r="F413" s="170" t="s">
        <v>115</v>
      </c>
      <c r="G413" s="170" t="s">
        <v>6316</v>
      </c>
      <c r="H413" s="169">
        <v>32</v>
      </c>
      <c r="I413" s="173" t="s">
        <v>6122</v>
      </c>
      <c r="J413" s="174">
        <v>0.0284722222222222</v>
      </c>
      <c r="K413" s="173" t="s">
        <v>5844</v>
      </c>
      <c r="L413" s="175"/>
      <c r="M413" s="175"/>
      <c r="N413" s="175"/>
      <c r="O413" s="175">
        <v>57.6</v>
      </c>
      <c r="P413" s="171"/>
    </row>
    <row r="414" spans="1:16">
      <c r="A414" s="169">
        <v>413</v>
      </c>
      <c r="B414" s="169" t="s">
        <v>1958</v>
      </c>
      <c r="C414" s="170" t="s">
        <v>1113</v>
      </c>
      <c r="D414" s="170" t="s">
        <v>1113</v>
      </c>
      <c r="E414" s="170" t="s">
        <v>6295</v>
      </c>
      <c r="F414" s="170" t="s">
        <v>115</v>
      </c>
      <c r="G414" s="170" t="s">
        <v>6317</v>
      </c>
      <c r="H414" s="169">
        <v>31.5</v>
      </c>
      <c r="I414" s="173" t="s">
        <v>6122</v>
      </c>
      <c r="J414" s="174">
        <v>0.0243055555555556</v>
      </c>
      <c r="K414" s="173" t="s">
        <v>5844</v>
      </c>
      <c r="L414" s="175"/>
      <c r="M414" s="175"/>
      <c r="N414" s="175"/>
      <c r="O414" s="175">
        <v>56.7</v>
      </c>
      <c r="P414" s="171"/>
    </row>
    <row r="415" spans="1:16">
      <c r="A415" s="169">
        <v>414</v>
      </c>
      <c r="B415" s="169" t="s">
        <v>6318</v>
      </c>
      <c r="C415" s="170" t="s">
        <v>6319</v>
      </c>
      <c r="D415" s="170" t="s">
        <v>1113</v>
      </c>
      <c r="E415" s="170" t="s">
        <v>6295</v>
      </c>
      <c r="F415" s="170" t="s">
        <v>115</v>
      </c>
      <c r="G415" s="170" t="s">
        <v>6320</v>
      </c>
      <c r="H415" s="169">
        <v>31.5</v>
      </c>
      <c r="I415" s="173" t="s">
        <v>6122</v>
      </c>
      <c r="J415" s="174">
        <v>0.0305555555555556</v>
      </c>
      <c r="K415" s="173" t="s">
        <v>5844</v>
      </c>
      <c r="L415" s="175"/>
      <c r="M415" s="175"/>
      <c r="N415" s="175"/>
      <c r="O415" s="175">
        <v>56.7</v>
      </c>
      <c r="P415" s="171"/>
    </row>
    <row r="416" spans="1:16">
      <c r="A416" s="169">
        <v>415</v>
      </c>
      <c r="B416" s="169" t="s">
        <v>2452</v>
      </c>
      <c r="C416" s="170" t="s">
        <v>2453</v>
      </c>
      <c r="D416" s="170" t="s">
        <v>1113</v>
      </c>
      <c r="E416" s="170" t="s">
        <v>6295</v>
      </c>
      <c r="F416" s="170" t="s">
        <v>115</v>
      </c>
      <c r="G416" s="170" t="s">
        <v>6321</v>
      </c>
      <c r="H416" s="169">
        <v>31.4</v>
      </c>
      <c r="I416" s="173" t="s">
        <v>6122</v>
      </c>
      <c r="J416" s="174">
        <v>0.0222222222222222</v>
      </c>
      <c r="K416" s="173" t="s">
        <v>5844</v>
      </c>
      <c r="L416" s="175"/>
      <c r="M416" s="175"/>
      <c r="N416" s="175"/>
      <c r="O416" s="175">
        <v>56.52</v>
      </c>
      <c r="P416" s="171"/>
    </row>
    <row r="417" spans="1:16">
      <c r="A417" s="169">
        <v>416</v>
      </c>
      <c r="B417" s="169" t="s">
        <v>3011</v>
      </c>
      <c r="C417" s="170" t="s">
        <v>3012</v>
      </c>
      <c r="D417" s="170" t="s">
        <v>1113</v>
      </c>
      <c r="E417" s="170" t="s">
        <v>6295</v>
      </c>
      <c r="F417" s="170" t="s">
        <v>115</v>
      </c>
      <c r="G417" s="170" t="s">
        <v>6322</v>
      </c>
      <c r="H417" s="169">
        <v>31.8</v>
      </c>
      <c r="I417" s="173" t="s">
        <v>6122</v>
      </c>
      <c r="J417" s="174">
        <v>0.0243055555555556</v>
      </c>
      <c r="K417" s="173" t="s">
        <v>5844</v>
      </c>
      <c r="L417" s="175"/>
      <c r="M417" s="175"/>
      <c r="N417" s="175"/>
      <c r="O417" s="175">
        <v>57.24</v>
      </c>
      <c r="P417" s="171"/>
    </row>
    <row r="418" spans="1:16">
      <c r="A418" s="169">
        <v>417</v>
      </c>
      <c r="B418" s="169" t="s">
        <v>3160</v>
      </c>
      <c r="C418" s="170" t="s">
        <v>3161</v>
      </c>
      <c r="D418" s="170" t="s">
        <v>1113</v>
      </c>
      <c r="E418" s="170" t="s">
        <v>6295</v>
      </c>
      <c r="F418" s="170" t="s">
        <v>115</v>
      </c>
      <c r="G418" s="170" t="s">
        <v>6323</v>
      </c>
      <c r="H418" s="169">
        <v>33.3</v>
      </c>
      <c r="I418" s="173" t="s">
        <v>6122</v>
      </c>
      <c r="J418" s="174">
        <v>0.00277777777777778</v>
      </c>
      <c r="K418" s="173" t="s">
        <v>5844</v>
      </c>
      <c r="L418" s="175"/>
      <c r="M418" s="175"/>
      <c r="N418" s="175"/>
      <c r="O418" s="175">
        <v>59.94</v>
      </c>
      <c r="P418" s="171"/>
    </row>
    <row r="419" spans="1:16">
      <c r="A419" s="169">
        <v>418</v>
      </c>
      <c r="B419" s="169" t="s">
        <v>3190</v>
      </c>
      <c r="C419" s="170" t="s">
        <v>3191</v>
      </c>
      <c r="D419" s="170" t="s">
        <v>1113</v>
      </c>
      <c r="E419" s="170" t="s">
        <v>6295</v>
      </c>
      <c r="F419" s="170" t="s">
        <v>115</v>
      </c>
      <c r="G419" s="170" t="s">
        <v>6324</v>
      </c>
      <c r="H419" s="169">
        <v>31.8</v>
      </c>
      <c r="I419" s="173" t="s">
        <v>6122</v>
      </c>
      <c r="J419" s="174">
        <v>0.0236111111111111</v>
      </c>
      <c r="K419" s="173" t="s">
        <v>5844</v>
      </c>
      <c r="L419" s="175"/>
      <c r="M419" s="175"/>
      <c r="N419" s="175"/>
      <c r="O419" s="175">
        <v>57.24</v>
      </c>
      <c r="P419" s="171"/>
    </row>
    <row r="420" spans="1:16">
      <c r="A420" s="169">
        <v>419</v>
      </c>
      <c r="B420" s="169" t="s">
        <v>3716</v>
      </c>
      <c r="C420" s="170" t="s">
        <v>3717</v>
      </c>
      <c r="D420" s="170" t="s">
        <v>1113</v>
      </c>
      <c r="E420" s="170" t="s">
        <v>6295</v>
      </c>
      <c r="F420" s="170" t="s">
        <v>115</v>
      </c>
      <c r="G420" s="170" t="s">
        <v>6325</v>
      </c>
      <c r="H420" s="169">
        <v>32.3</v>
      </c>
      <c r="I420" s="173" t="s">
        <v>6122</v>
      </c>
      <c r="J420" s="174">
        <v>0.0236111111111111</v>
      </c>
      <c r="K420" s="173" t="s">
        <v>5844</v>
      </c>
      <c r="L420" s="175"/>
      <c r="M420" s="175"/>
      <c r="N420" s="175"/>
      <c r="O420" s="175">
        <v>58.14</v>
      </c>
      <c r="P420" s="171"/>
    </row>
    <row r="421" spans="1:16">
      <c r="A421" s="169">
        <v>420</v>
      </c>
      <c r="B421" s="169" t="s">
        <v>6326</v>
      </c>
      <c r="C421" s="170" t="s">
        <v>6327</v>
      </c>
      <c r="D421" s="170" t="s">
        <v>3833</v>
      </c>
      <c r="E421" s="170" t="s">
        <v>6295</v>
      </c>
      <c r="F421" s="170" t="s">
        <v>115</v>
      </c>
      <c r="G421" s="170" t="s">
        <v>6328</v>
      </c>
      <c r="H421" s="169">
        <v>33</v>
      </c>
      <c r="I421" s="173" t="s">
        <v>6122</v>
      </c>
      <c r="J421" s="174">
        <v>0.0333333333333333</v>
      </c>
      <c r="K421" s="173" t="s">
        <v>5844</v>
      </c>
      <c r="L421" s="175"/>
      <c r="M421" s="175"/>
      <c r="N421" s="175"/>
      <c r="O421" s="175">
        <v>59.4</v>
      </c>
      <c r="P421" s="171"/>
    </row>
    <row r="422" spans="1:16">
      <c r="A422" s="169">
        <v>421</v>
      </c>
      <c r="B422" s="169" t="s">
        <v>3828</v>
      </c>
      <c r="C422" s="170" t="s">
        <v>3829</v>
      </c>
      <c r="D422" s="170" t="s">
        <v>3833</v>
      </c>
      <c r="E422" s="170" t="s">
        <v>6295</v>
      </c>
      <c r="F422" s="170" t="s">
        <v>115</v>
      </c>
      <c r="G422" s="170" t="s">
        <v>6329</v>
      </c>
      <c r="H422" s="169">
        <v>32.9</v>
      </c>
      <c r="I422" s="173" t="s">
        <v>6122</v>
      </c>
      <c r="J422" s="174">
        <v>0.0270833333333333</v>
      </c>
      <c r="K422" s="173" t="s">
        <v>5844</v>
      </c>
      <c r="L422" s="175"/>
      <c r="M422" s="175"/>
      <c r="N422" s="175"/>
      <c r="O422" s="175">
        <v>59.22</v>
      </c>
      <c r="P422" s="171"/>
    </row>
    <row r="423" spans="1:16">
      <c r="A423" s="169">
        <v>422</v>
      </c>
      <c r="B423" s="169" t="s">
        <v>4617</v>
      </c>
      <c r="C423" s="170" t="s">
        <v>4618</v>
      </c>
      <c r="D423" s="170" t="s">
        <v>3833</v>
      </c>
      <c r="E423" s="170" t="s">
        <v>6295</v>
      </c>
      <c r="F423" s="170" t="s">
        <v>115</v>
      </c>
      <c r="G423" s="170" t="s">
        <v>6330</v>
      </c>
      <c r="H423" s="169">
        <v>33.2</v>
      </c>
      <c r="I423" s="173" t="s">
        <v>6122</v>
      </c>
      <c r="J423" s="174">
        <v>0.0270833333333333</v>
      </c>
      <c r="K423" s="173" t="s">
        <v>5844</v>
      </c>
      <c r="L423" s="175"/>
      <c r="M423" s="175"/>
      <c r="N423" s="175"/>
      <c r="O423" s="175">
        <v>59.76</v>
      </c>
      <c r="P423" s="171"/>
    </row>
    <row r="424" spans="1:16">
      <c r="A424" s="169">
        <v>423</v>
      </c>
      <c r="B424" s="169" t="s">
        <v>326</v>
      </c>
      <c r="C424" s="170" t="s">
        <v>327</v>
      </c>
      <c r="D424" s="170" t="s">
        <v>329</v>
      </c>
      <c r="E424" s="170" t="s">
        <v>6295</v>
      </c>
      <c r="F424" s="170" t="s">
        <v>115</v>
      </c>
      <c r="G424" s="170" t="s">
        <v>6331</v>
      </c>
      <c r="H424" s="169">
        <v>30.4</v>
      </c>
      <c r="I424" s="173" t="s">
        <v>5852</v>
      </c>
      <c r="J424" s="174">
        <v>0.0256944444444444</v>
      </c>
      <c r="K424" s="173" t="s">
        <v>5844</v>
      </c>
      <c r="L424" s="175"/>
      <c r="M424" s="175"/>
      <c r="N424" s="175"/>
      <c r="O424" s="175">
        <v>54.72</v>
      </c>
      <c r="P424" s="171"/>
    </row>
    <row r="425" spans="1:16">
      <c r="A425" s="169">
        <v>424</v>
      </c>
      <c r="B425" s="169" t="s">
        <v>444</v>
      </c>
      <c r="C425" s="170" t="s">
        <v>445</v>
      </c>
      <c r="D425" s="170" t="s">
        <v>329</v>
      </c>
      <c r="E425" s="170" t="s">
        <v>6295</v>
      </c>
      <c r="F425" s="170" t="s">
        <v>115</v>
      </c>
      <c r="G425" s="170" t="s">
        <v>6332</v>
      </c>
      <c r="H425" s="169">
        <v>30.7</v>
      </c>
      <c r="I425" s="173" t="s">
        <v>5852</v>
      </c>
      <c r="J425" s="174">
        <v>0.0368055555555556</v>
      </c>
      <c r="K425" s="173" t="s">
        <v>5844</v>
      </c>
      <c r="L425" s="175"/>
      <c r="M425" s="175"/>
      <c r="N425" s="175"/>
      <c r="O425" s="175">
        <v>55.26</v>
      </c>
      <c r="P425" s="171"/>
    </row>
    <row r="426" spans="1:16">
      <c r="A426" s="169">
        <v>425</v>
      </c>
      <c r="B426" s="169" t="s">
        <v>2343</v>
      </c>
      <c r="C426" s="170" t="s">
        <v>2344</v>
      </c>
      <c r="D426" s="170" t="s">
        <v>329</v>
      </c>
      <c r="E426" s="170" t="s">
        <v>6295</v>
      </c>
      <c r="F426" s="170" t="s">
        <v>115</v>
      </c>
      <c r="G426" s="170" t="s">
        <v>6333</v>
      </c>
      <c r="H426" s="169">
        <v>29.9</v>
      </c>
      <c r="I426" s="173" t="s">
        <v>5852</v>
      </c>
      <c r="J426" s="174">
        <v>0.00347222222222222</v>
      </c>
      <c r="K426" s="173" t="s">
        <v>5844</v>
      </c>
      <c r="L426" s="175"/>
      <c r="M426" s="175"/>
      <c r="N426" s="175"/>
      <c r="O426" s="175">
        <v>53.82</v>
      </c>
      <c r="P426" s="171"/>
    </row>
    <row r="427" spans="1:16">
      <c r="A427" s="169">
        <v>426</v>
      </c>
      <c r="B427" s="169" t="s">
        <v>6334</v>
      </c>
      <c r="C427" s="170" t="s">
        <v>6335</v>
      </c>
      <c r="D427" s="170" t="s">
        <v>329</v>
      </c>
      <c r="E427" s="170" t="s">
        <v>6295</v>
      </c>
      <c r="F427" s="170" t="s">
        <v>115</v>
      </c>
      <c r="G427" s="170" t="s">
        <v>6336</v>
      </c>
      <c r="H427" s="169">
        <v>29.3</v>
      </c>
      <c r="I427" s="173" t="s">
        <v>5852</v>
      </c>
      <c r="J427" s="174">
        <v>0.0368055555555556</v>
      </c>
      <c r="K427" s="173" t="s">
        <v>5844</v>
      </c>
      <c r="L427" s="175"/>
      <c r="M427" s="175"/>
      <c r="N427" s="175"/>
      <c r="O427" s="175">
        <v>52.74</v>
      </c>
      <c r="P427" s="171"/>
    </row>
    <row r="428" spans="1:16">
      <c r="A428" s="169">
        <v>427</v>
      </c>
      <c r="B428" s="169" t="s">
        <v>318</v>
      </c>
      <c r="C428" s="170" t="s">
        <v>319</v>
      </c>
      <c r="D428" s="170" t="s">
        <v>321</v>
      </c>
      <c r="E428" s="170" t="s">
        <v>6295</v>
      </c>
      <c r="F428" s="170" t="s">
        <v>115</v>
      </c>
      <c r="G428" s="170" t="s">
        <v>6337</v>
      </c>
      <c r="H428" s="169">
        <v>31.3</v>
      </c>
      <c r="I428" s="173" t="s">
        <v>6122</v>
      </c>
      <c r="J428" s="174">
        <v>0.025</v>
      </c>
      <c r="K428" s="173" t="s">
        <v>5844</v>
      </c>
      <c r="L428" s="175"/>
      <c r="M428" s="175"/>
      <c r="N428" s="175"/>
      <c r="O428" s="175">
        <v>56.34</v>
      </c>
      <c r="P428" s="171"/>
    </row>
    <row r="429" spans="1:16">
      <c r="A429" s="169">
        <v>428</v>
      </c>
      <c r="B429" s="169" t="s">
        <v>3461</v>
      </c>
      <c r="C429" s="170" t="s">
        <v>3462</v>
      </c>
      <c r="D429" s="170" t="s">
        <v>321</v>
      </c>
      <c r="E429" s="170" t="s">
        <v>6295</v>
      </c>
      <c r="F429" s="170" t="s">
        <v>115</v>
      </c>
      <c r="G429" s="170" t="s">
        <v>6338</v>
      </c>
      <c r="H429" s="169">
        <v>31.7</v>
      </c>
      <c r="I429" s="173" t="s">
        <v>6122</v>
      </c>
      <c r="J429" s="174">
        <v>0.0229166666666667</v>
      </c>
      <c r="K429" s="173" t="s">
        <v>5844</v>
      </c>
      <c r="L429" s="175"/>
      <c r="M429" s="175"/>
      <c r="N429" s="175"/>
      <c r="O429" s="175">
        <v>57.06</v>
      </c>
      <c r="P429" s="171"/>
    </row>
    <row r="430" spans="1:16">
      <c r="A430" s="169">
        <v>429</v>
      </c>
      <c r="B430" s="169" t="s">
        <v>3754</v>
      </c>
      <c r="C430" s="170" t="s">
        <v>3755</v>
      </c>
      <c r="D430" s="170" t="s">
        <v>321</v>
      </c>
      <c r="E430" s="170" t="s">
        <v>6295</v>
      </c>
      <c r="F430" s="170" t="s">
        <v>115</v>
      </c>
      <c r="G430" s="170" t="s">
        <v>6339</v>
      </c>
      <c r="H430" s="169">
        <v>28.6</v>
      </c>
      <c r="I430" s="173" t="s">
        <v>6122</v>
      </c>
      <c r="J430" s="174">
        <v>0.0194444444444444</v>
      </c>
      <c r="K430" s="173" t="s">
        <v>5844</v>
      </c>
      <c r="L430" s="175"/>
      <c r="M430" s="175"/>
      <c r="N430" s="175"/>
      <c r="O430" s="175">
        <v>51.48</v>
      </c>
      <c r="P430" s="171"/>
    </row>
    <row r="431" spans="1:16">
      <c r="A431" s="169">
        <v>430</v>
      </c>
      <c r="B431" s="169" t="s">
        <v>4524</v>
      </c>
      <c r="C431" s="170" t="s">
        <v>4525</v>
      </c>
      <c r="D431" s="170" t="s">
        <v>321</v>
      </c>
      <c r="E431" s="170" t="s">
        <v>6295</v>
      </c>
      <c r="F431" s="170" t="s">
        <v>115</v>
      </c>
      <c r="G431" s="170" t="s">
        <v>6340</v>
      </c>
      <c r="H431" s="169">
        <v>31</v>
      </c>
      <c r="I431" s="173" t="s">
        <v>6122</v>
      </c>
      <c r="J431" s="174">
        <v>0.0229166666666667</v>
      </c>
      <c r="K431" s="173" t="s">
        <v>5844</v>
      </c>
      <c r="L431" s="175"/>
      <c r="M431" s="175"/>
      <c r="N431" s="175"/>
      <c r="O431" s="175">
        <v>55.8</v>
      </c>
      <c r="P431" s="171"/>
    </row>
    <row r="432" spans="1:16">
      <c r="A432" s="169">
        <v>431</v>
      </c>
      <c r="B432" s="169" t="s">
        <v>5350</v>
      </c>
      <c r="C432" s="170" t="s">
        <v>5351</v>
      </c>
      <c r="D432" s="170" t="s">
        <v>2411</v>
      </c>
      <c r="E432" s="170" t="s">
        <v>1543</v>
      </c>
      <c r="F432" s="170" t="s">
        <v>115</v>
      </c>
      <c r="G432" s="170" t="s">
        <v>6341</v>
      </c>
      <c r="H432" s="169">
        <v>37.4</v>
      </c>
      <c r="I432" s="173" t="s">
        <v>6122</v>
      </c>
      <c r="J432" s="174">
        <v>0.0284722222222222</v>
      </c>
      <c r="K432" s="173" t="s">
        <v>5844</v>
      </c>
      <c r="L432" s="175"/>
      <c r="M432" s="175"/>
      <c r="N432" s="175"/>
      <c r="O432" s="175">
        <v>67.32</v>
      </c>
      <c r="P432" s="171"/>
    </row>
    <row r="433" spans="1:16">
      <c r="A433" s="169">
        <v>432</v>
      </c>
      <c r="B433" s="169" t="s">
        <v>5431</v>
      </c>
      <c r="C433" s="170" t="s">
        <v>5432</v>
      </c>
      <c r="D433" s="170" t="s">
        <v>1113</v>
      </c>
      <c r="E433" s="170" t="s">
        <v>322</v>
      </c>
      <c r="F433" s="170" t="s">
        <v>115</v>
      </c>
      <c r="G433" s="170" t="s">
        <v>6342</v>
      </c>
      <c r="H433" s="169">
        <v>32.4</v>
      </c>
      <c r="I433" s="173" t="s">
        <v>6122</v>
      </c>
      <c r="J433" s="174">
        <v>0.0305555555555556</v>
      </c>
      <c r="K433" s="173" t="s">
        <v>5844</v>
      </c>
      <c r="L433" s="175"/>
      <c r="M433" s="175"/>
      <c r="N433" s="175"/>
      <c r="O433" s="175">
        <v>58.32</v>
      </c>
      <c r="P433" s="171"/>
    </row>
    <row r="434" spans="1:16">
      <c r="A434" s="169">
        <v>433</v>
      </c>
      <c r="B434" s="169" t="s">
        <v>5444</v>
      </c>
      <c r="C434" s="170" t="s">
        <v>6343</v>
      </c>
      <c r="D434" s="170" t="s">
        <v>1113</v>
      </c>
      <c r="E434" s="170" t="s">
        <v>322</v>
      </c>
      <c r="F434" s="170" t="s">
        <v>115</v>
      </c>
      <c r="G434" s="170" t="s">
        <v>6344</v>
      </c>
      <c r="H434" s="169">
        <v>33.1</v>
      </c>
      <c r="I434" s="173" t="s">
        <v>6122</v>
      </c>
      <c r="J434" s="176">
        <v>0.0277777777777778</v>
      </c>
      <c r="K434" s="173" t="s">
        <v>5844</v>
      </c>
      <c r="L434" s="175"/>
      <c r="M434" s="175"/>
      <c r="N434" s="175"/>
      <c r="O434" s="175">
        <v>59.58</v>
      </c>
      <c r="P434" s="171"/>
    </row>
    <row r="435" spans="1:16">
      <c r="A435" s="169">
        <v>434</v>
      </c>
      <c r="B435" s="169" t="s">
        <v>2177</v>
      </c>
      <c r="C435" s="170" t="s">
        <v>2178</v>
      </c>
      <c r="D435" s="170" t="s">
        <v>2180</v>
      </c>
      <c r="E435" s="170" t="s">
        <v>1205</v>
      </c>
      <c r="F435" s="170" t="s">
        <v>115</v>
      </c>
      <c r="G435" s="170" t="s">
        <v>6345</v>
      </c>
      <c r="H435" s="169">
        <v>40.3</v>
      </c>
      <c r="I435" s="173"/>
      <c r="J435" s="174">
        <v>0.05</v>
      </c>
      <c r="K435" s="173" t="s">
        <v>5844</v>
      </c>
      <c r="L435" s="175"/>
      <c r="M435" s="175"/>
      <c r="N435" s="175"/>
      <c r="O435" s="175">
        <v>72.54</v>
      </c>
      <c r="P435" s="171"/>
    </row>
    <row r="436" spans="1:16">
      <c r="A436" s="169">
        <v>435</v>
      </c>
      <c r="B436" s="169" t="s">
        <v>2914</v>
      </c>
      <c r="C436" s="170" t="s">
        <v>2915</v>
      </c>
      <c r="D436" s="170" t="s">
        <v>2917</v>
      </c>
      <c r="E436" s="170" t="s">
        <v>1205</v>
      </c>
      <c r="F436" s="170" t="s">
        <v>115</v>
      </c>
      <c r="G436" s="170" t="s">
        <v>6346</v>
      </c>
      <c r="H436" s="169">
        <v>50.3</v>
      </c>
      <c r="I436" s="173"/>
      <c r="J436" s="174">
        <v>0.0423611111111111</v>
      </c>
      <c r="K436" s="173" t="s">
        <v>5844</v>
      </c>
      <c r="L436" s="175"/>
      <c r="M436" s="175"/>
      <c r="N436" s="175"/>
      <c r="O436" s="175">
        <v>90.54</v>
      </c>
      <c r="P436" s="171"/>
    </row>
    <row r="437" spans="1:16">
      <c r="A437" s="169">
        <v>436</v>
      </c>
      <c r="B437" s="169" t="s">
        <v>1367</v>
      </c>
      <c r="C437" s="170" t="s">
        <v>1369</v>
      </c>
      <c r="D437" s="170" t="s">
        <v>1371</v>
      </c>
      <c r="E437" s="170" t="s">
        <v>1205</v>
      </c>
      <c r="F437" s="170" t="s">
        <v>115</v>
      </c>
      <c r="G437" s="170" t="s">
        <v>6347</v>
      </c>
      <c r="H437" s="169">
        <v>44</v>
      </c>
      <c r="I437" s="173"/>
      <c r="J437" s="174">
        <v>0.0479166666666667</v>
      </c>
      <c r="K437" s="173" t="s">
        <v>5844</v>
      </c>
      <c r="L437" s="175"/>
      <c r="M437" s="175"/>
      <c r="N437" s="175"/>
      <c r="O437" s="175">
        <v>79.2</v>
      </c>
      <c r="P437" s="171"/>
    </row>
    <row r="438" spans="1:16">
      <c r="A438" s="169">
        <v>437</v>
      </c>
      <c r="B438" s="169" t="s">
        <v>1204</v>
      </c>
      <c r="C438" s="170" t="s">
        <v>1205</v>
      </c>
      <c r="D438" s="170" t="s">
        <v>1205</v>
      </c>
      <c r="E438" s="170" t="s">
        <v>1205</v>
      </c>
      <c r="F438" s="170" t="s">
        <v>115</v>
      </c>
      <c r="G438" s="170" t="s">
        <v>6348</v>
      </c>
      <c r="H438" s="169">
        <v>41.1</v>
      </c>
      <c r="I438" s="173"/>
      <c r="J438" s="174">
        <v>0.0513888888888889</v>
      </c>
      <c r="K438" s="173" t="s">
        <v>5844</v>
      </c>
      <c r="L438" s="175"/>
      <c r="M438" s="175"/>
      <c r="N438" s="175"/>
      <c r="O438" s="175">
        <v>73.98</v>
      </c>
      <c r="P438" s="171"/>
    </row>
    <row r="439" spans="1:16">
      <c r="A439" s="169">
        <v>438</v>
      </c>
      <c r="B439" s="169" t="s">
        <v>3121</v>
      </c>
      <c r="C439" s="170" t="s">
        <v>3122</v>
      </c>
      <c r="D439" s="170" t="s">
        <v>3124</v>
      </c>
      <c r="E439" s="170" t="s">
        <v>6349</v>
      </c>
      <c r="F439" s="170" t="s">
        <v>115</v>
      </c>
      <c r="G439" s="170" t="s">
        <v>6350</v>
      </c>
      <c r="H439" s="169">
        <v>63.3</v>
      </c>
      <c r="I439" s="173"/>
      <c r="J439" s="174">
        <v>0.0784722222222222</v>
      </c>
      <c r="K439" s="173" t="s">
        <v>5844</v>
      </c>
      <c r="L439" s="175"/>
      <c r="M439" s="175"/>
      <c r="N439" s="175"/>
      <c r="O439" s="175">
        <v>113.94</v>
      </c>
      <c r="P439" s="171"/>
    </row>
    <row r="440" spans="1:16">
      <c r="A440" s="169">
        <v>439</v>
      </c>
      <c r="B440" s="169" t="s">
        <v>3172</v>
      </c>
      <c r="C440" s="170" t="s">
        <v>3173</v>
      </c>
      <c r="D440" s="170" t="s">
        <v>3173</v>
      </c>
      <c r="E440" s="170" t="s">
        <v>6349</v>
      </c>
      <c r="F440" s="170" t="s">
        <v>115</v>
      </c>
      <c r="G440" s="170" t="s">
        <v>6351</v>
      </c>
      <c r="H440" s="169">
        <v>67.1</v>
      </c>
      <c r="I440" s="173"/>
      <c r="J440" s="174">
        <v>0.0791666666666667</v>
      </c>
      <c r="K440" s="173" t="s">
        <v>5844</v>
      </c>
      <c r="L440" s="175"/>
      <c r="M440" s="175"/>
      <c r="N440" s="175"/>
      <c r="O440" s="175">
        <v>120.78</v>
      </c>
      <c r="P440" s="171"/>
    </row>
    <row r="441" spans="1:16">
      <c r="A441" s="169">
        <v>440</v>
      </c>
      <c r="B441" s="169" t="s">
        <v>5450</v>
      </c>
      <c r="C441" s="170" t="s">
        <v>5451</v>
      </c>
      <c r="D441" s="170" t="s">
        <v>5453</v>
      </c>
      <c r="E441" s="170" t="s">
        <v>5077</v>
      </c>
      <c r="F441" s="170" t="s">
        <v>115</v>
      </c>
      <c r="G441" s="170" t="s">
        <v>6352</v>
      </c>
      <c r="H441" s="169">
        <v>15.2</v>
      </c>
      <c r="I441" s="173"/>
      <c r="J441" s="176">
        <v>0.0201388888888889</v>
      </c>
      <c r="K441" s="173" t="s">
        <v>6056</v>
      </c>
      <c r="L441" s="175"/>
      <c r="M441" s="175"/>
      <c r="N441" s="175"/>
      <c r="O441" s="175">
        <v>27.36</v>
      </c>
      <c r="P441" s="171"/>
    </row>
    <row r="442" spans="1:16">
      <c r="A442" s="169">
        <v>441</v>
      </c>
      <c r="B442" s="169" t="s">
        <v>5074</v>
      </c>
      <c r="C442" s="170" t="s">
        <v>5075</v>
      </c>
      <c r="D442" s="170" t="s">
        <v>5075</v>
      </c>
      <c r="E442" s="170" t="s">
        <v>5077</v>
      </c>
      <c r="F442" s="170" t="s">
        <v>115</v>
      </c>
      <c r="G442" s="170" t="s">
        <v>6353</v>
      </c>
      <c r="H442" s="169">
        <v>13.6</v>
      </c>
      <c r="I442" s="173"/>
      <c r="J442" s="174">
        <v>0.0368055555555556</v>
      </c>
      <c r="K442" s="173" t="s">
        <v>5844</v>
      </c>
      <c r="L442" s="175"/>
      <c r="M442" s="175"/>
      <c r="N442" s="175"/>
      <c r="O442" s="175">
        <v>24.48</v>
      </c>
      <c r="P442" s="171"/>
    </row>
    <row r="443" spans="1:16">
      <c r="A443" s="169">
        <v>442</v>
      </c>
      <c r="B443" s="169" t="s">
        <v>1662</v>
      </c>
      <c r="C443" s="170" t="s">
        <v>1663</v>
      </c>
      <c r="D443" s="170" t="s">
        <v>6354</v>
      </c>
      <c r="E443" s="170" t="s">
        <v>1562</v>
      </c>
      <c r="F443" s="170" t="s">
        <v>353</v>
      </c>
      <c r="G443" s="170" t="s">
        <v>6355</v>
      </c>
      <c r="H443" s="169">
        <v>17.7</v>
      </c>
      <c r="I443" s="173"/>
      <c r="J443" s="174">
        <v>0.0215277777777778</v>
      </c>
      <c r="K443" s="173" t="s">
        <v>6056</v>
      </c>
      <c r="L443" s="175"/>
      <c r="M443" s="175"/>
      <c r="N443" s="175"/>
      <c r="O443" s="175">
        <v>31.86</v>
      </c>
      <c r="P443" s="171"/>
    </row>
    <row r="444" spans="1:16">
      <c r="A444" s="169">
        <v>443</v>
      </c>
      <c r="B444" s="169" t="s">
        <v>3196</v>
      </c>
      <c r="C444" s="170" t="s">
        <v>3197</v>
      </c>
      <c r="D444" s="170" t="s">
        <v>3199</v>
      </c>
      <c r="E444" s="170" t="s">
        <v>1562</v>
      </c>
      <c r="F444" s="170" t="s">
        <v>353</v>
      </c>
      <c r="G444" s="170" t="s">
        <v>6356</v>
      </c>
      <c r="H444" s="169">
        <v>20.3</v>
      </c>
      <c r="I444" s="173"/>
      <c r="J444" s="174">
        <v>0.025</v>
      </c>
      <c r="K444" s="173" t="s">
        <v>6056</v>
      </c>
      <c r="L444" s="175"/>
      <c r="M444" s="175"/>
      <c r="N444" s="175"/>
      <c r="O444" s="175">
        <v>36.54</v>
      </c>
      <c r="P444" s="171"/>
    </row>
    <row r="445" spans="1:16">
      <c r="A445" s="169">
        <v>444</v>
      </c>
      <c r="B445" s="169" t="s">
        <v>2127</v>
      </c>
      <c r="C445" s="170" t="s">
        <v>2128</v>
      </c>
      <c r="D445" s="170" t="s">
        <v>2130</v>
      </c>
      <c r="E445" s="170" t="s">
        <v>1562</v>
      </c>
      <c r="F445" s="170" t="s">
        <v>353</v>
      </c>
      <c r="G445" s="170" t="s">
        <v>6357</v>
      </c>
      <c r="H445" s="169">
        <v>17.4</v>
      </c>
      <c r="I445" s="173" t="s">
        <v>6358</v>
      </c>
      <c r="J445" s="174">
        <v>0.0173611111111111</v>
      </c>
      <c r="K445" s="173" t="s">
        <v>5844</v>
      </c>
      <c r="L445" s="171">
        <v>13.8</v>
      </c>
      <c r="M445" s="171">
        <v>12.9</v>
      </c>
      <c r="N445" s="181">
        <v>0.0243055555555556</v>
      </c>
      <c r="O445" s="171">
        <f>M445+H445</f>
        <v>30.3</v>
      </c>
      <c r="P445" s="181">
        <f>SUM(N445+J445)</f>
        <v>0.0416666666666667</v>
      </c>
    </row>
    <row r="446" spans="1:16">
      <c r="A446" s="169">
        <v>445</v>
      </c>
      <c r="B446" s="169" t="s">
        <v>2809</v>
      </c>
      <c r="C446" s="170" t="s">
        <v>2130</v>
      </c>
      <c r="D446" s="170" t="s">
        <v>2130</v>
      </c>
      <c r="E446" s="170" t="s">
        <v>1562</v>
      </c>
      <c r="F446" s="170" t="s">
        <v>353</v>
      </c>
      <c r="G446" s="170" t="s">
        <v>6359</v>
      </c>
      <c r="H446" s="169">
        <v>14.2</v>
      </c>
      <c r="I446" s="173"/>
      <c r="J446" s="174">
        <v>0.0111111111111111</v>
      </c>
      <c r="K446" s="173" t="s">
        <v>6056</v>
      </c>
      <c r="L446" s="175"/>
      <c r="M446" s="175"/>
      <c r="N446" s="175"/>
      <c r="O446" s="175">
        <v>25.56</v>
      </c>
      <c r="P446" s="171"/>
    </row>
    <row r="447" spans="1:16">
      <c r="A447" s="169">
        <v>446</v>
      </c>
      <c r="B447" s="169" t="s">
        <v>5145</v>
      </c>
      <c r="C447" s="170" t="s">
        <v>5146</v>
      </c>
      <c r="D447" s="170" t="s">
        <v>2130</v>
      </c>
      <c r="E447" s="170" t="s">
        <v>1562</v>
      </c>
      <c r="F447" s="170" t="s">
        <v>353</v>
      </c>
      <c r="G447" s="170" t="s">
        <v>6360</v>
      </c>
      <c r="H447" s="169">
        <v>12.2</v>
      </c>
      <c r="I447" s="173" t="s">
        <v>6358</v>
      </c>
      <c r="J447" s="174">
        <v>0.0243055555555556</v>
      </c>
      <c r="K447" s="173" t="s">
        <v>5844</v>
      </c>
      <c r="L447" s="171">
        <v>17</v>
      </c>
      <c r="M447" s="171">
        <v>18.1</v>
      </c>
      <c r="N447" s="181">
        <v>0.0173611111111111</v>
      </c>
      <c r="O447" s="171">
        <f>M447+H447</f>
        <v>30.3</v>
      </c>
      <c r="P447" s="181">
        <f>SUM(N447+J447)</f>
        <v>0.0416666666666667</v>
      </c>
    </row>
    <row r="448" spans="1:16">
      <c r="A448" s="169">
        <v>447</v>
      </c>
      <c r="B448" s="169" t="s">
        <v>6361</v>
      </c>
      <c r="C448" s="170" t="s">
        <v>6362</v>
      </c>
      <c r="D448" s="170" t="s">
        <v>2130</v>
      </c>
      <c r="E448" s="170" t="s">
        <v>1562</v>
      </c>
      <c r="F448" s="170" t="s">
        <v>353</v>
      </c>
      <c r="G448" s="170" t="s">
        <v>6363</v>
      </c>
      <c r="H448" s="169">
        <v>12</v>
      </c>
      <c r="I448" s="173" t="s">
        <v>6358</v>
      </c>
      <c r="J448" s="174">
        <v>0.0243055555555556</v>
      </c>
      <c r="K448" s="173" t="s">
        <v>5844</v>
      </c>
      <c r="L448" s="171">
        <v>17</v>
      </c>
      <c r="M448" s="171">
        <v>18.1</v>
      </c>
      <c r="N448" s="181">
        <v>0.0173611111111111</v>
      </c>
      <c r="O448" s="171">
        <f>M448+H448</f>
        <v>30.1</v>
      </c>
      <c r="P448" s="181">
        <f>SUM(N448+J448)</f>
        <v>0.0416666666666667</v>
      </c>
    </row>
    <row r="449" spans="1:16">
      <c r="A449" s="169">
        <v>448</v>
      </c>
      <c r="B449" s="169" t="s">
        <v>5246</v>
      </c>
      <c r="C449" s="170" t="s">
        <v>6364</v>
      </c>
      <c r="D449" s="170" t="s">
        <v>2130</v>
      </c>
      <c r="E449" s="170" t="s">
        <v>1562</v>
      </c>
      <c r="F449" s="170" t="s">
        <v>353</v>
      </c>
      <c r="G449" s="170" t="s">
        <v>6365</v>
      </c>
      <c r="H449" s="169">
        <v>12.1</v>
      </c>
      <c r="I449" s="173" t="s">
        <v>6358</v>
      </c>
      <c r="J449" s="174">
        <v>0.0243055555555556</v>
      </c>
      <c r="K449" s="173" t="s">
        <v>5844</v>
      </c>
      <c r="L449" s="171">
        <v>17</v>
      </c>
      <c r="M449" s="171">
        <v>18.1</v>
      </c>
      <c r="N449" s="181">
        <v>0.0173611111111111</v>
      </c>
      <c r="O449" s="171">
        <f>M449+H449</f>
        <v>30.2</v>
      </c>
      <c r="P449" s="181">
        <f>SUM(N449+J449)</f>
        <v>0.0416666666666667</v>
      </c>
    </row>
    <row r="450" spans="1:16">
      <c r="A450" s="169">
        <v>449</v>
      </c>
      <c r="B450" s="169" t="s">
        <v>2637</v>
      </c>
      <c r="C450" s="170" t="s">
        <v>2638</v>
      </c>
      <c r="D450" s="170" t="s">
        <v>2640</v>
      </c>
      <c r="E450" s="170" t="s">
        <v>1562</v>
      </c>
      <c r="F450" s="170" t="s">
        <v>353</v>
      </c>
      <c r="G450" s="170" t="s">
        <v>6366</v>
      </c>
      <c r="H450" s="169">
        <v>22.2</v>
      </c>
      <c r="I450" s="173"/>
      <c r="J450" s="174">
        <v>0.0284722222222222</v>
      </c>
      <c r="K450" s="173" t="s">
        <v>6056</v>
      </c>
      <c r="L450" s="175"/>
      <c r="M450" s="175"/>
      <c r="N450" s="175"/>
      <c r="O450" s="175">
        <v>39.96</v>
      </c>
      <c r="P450" s="171"/>
    </row>
    <row r="451" spans="1:16">
      <c r="A451" s="169">
        <v>450</v>
      </c>
      <c r="B451" s="169" t="s">
        <v>1559</v>
      </c>
      <c r="C451" s="170" t="s">
        <v>1560</v>
      </c>
      <c r="D451" s="170" t="s">
        <v>1560</v>
      </c>
      <c r="E451" s="170" t="s">
        <v>1562</v>
      </c>
      <c r="F451" s="170" t="s">
        <v>353</v>
      </c>
      <c r="G451" s="170" t="s">
        <v>6367</v>
      </c>
      <c r="H451" s="169">
        <v>17</v>
      </c>
      <c r="I451" s="173"/>
      <c r="J451" s="174">
        <v>0.01875</v>
      </c>
      <c r="K451" s="173" t="s">
        <v>6056</v>
      </c>
      <c r="L451" s="175"/>
      <c r="M451" s="175"/>
      <c r="N451" s="175"/>
      <c r="O451" s="175">
        <v>30.6</v>
      </c>
      <c r="P451" s="171"/>
    </row>
    <row r="452" spans="1:16">
      <c r="A452" s="169">
        <v>451</v>
      </c>
      <c r="B452" s="169" t="s">
        <v>2568</v>
      </c>
      <c r="C452" s="170" t="s">
        <v>2569</v>
      </c>
      <c r="D452" s="170" t="s">
        <v>2571</v>
      </c>
      <c r="E452" s="170" t="s">
        <v>1562</v>
      </c>
      <c r="F452" s="170" t="s">
        <v>353</v>
      </c>
      <c r="G452" s="170" t="s">
        <v>6368</v>
      </c>
      <c r="H452" s="169">
        <v>11.6</v>
      </c>
      <c r="I452" s="173"/>
      <c r="J452" s="174">
        <v>0.0125</v>
      </c>
      <c r="K452" s="173" t="s">
        <v>6056</v>
      </c>
      <c r="L452" s="175"/>
      <c r="M452" s="175"/>
      <c r="N452" s="175"/>
      <c r="O452" s="175">
        <v>20.88</v>
      </c>
      <c r="P452" s="171"/>
    </row>
    <row r="453" spans="1:16">
      <c r="A453" s="169">
        <v>452</v>
      </c>
      <c r="B453" s="169" t="s">
        <v>4046</v>
      </c>
      <c r="C453" s="170" t="s">
        <v>4047</v>
      </c>
      <c r="D453" s="170" t="s">
        <v>2571</v>
      </c>
      <c r="E453" s="170" t="s">
        <v>1562</v>
      </c>
      <c r="F453" s="170" t="s">
        <v>353</v>
      </c>
      <c r="G453" s="170" t="s">
        <v>6369</v>
      </c>
      <c r="H453" s="169">
        <v>12.6</v>
      </c>
      <c r="I453" s="173"/>
      <c r="J453" s="174">
        <v>0.0152777777777778</v>
      </c>
      <c r="K453" s="173" t="s">
        <v>6056</v>
      </c>
      <c r="L453" s="175"/>
      <c r="M453" s="175"/>
      <c r="N453" s="175"/>
      <c r="O453" s="175">
        <v>22.68</v>
      </c>
      <c r="P453" s="171"/>
    </row>
    <row r="454" spans="1:16">
      <c r="A454" s="169">
        <v>453</v>
      </c>
      <c r="B454" s="169" t="s">
        <v>2624</v>
      </c>
      <c r="C454" s="170" t="s">
        <v>2625</v>
      </c>
      <c r="D454" s="170" t="s">
        <v>2627</v>
      </c>
      <c r="E454" s="170" t="s">
        <v>2628</v>
      </c>
      <c r="F454" s="170" t="s">
        <v>353</v>
      </c>
      <c r="G454" s="170" t="s">
        <v>6370</v>
      </c>
      <c r="H454" s="169">
        <v>52.9</v>
      </c>
      <c r="I454" s="173"/>
      <c r="J454" s="174">
        <v>0.0506944444444445</v>
      </c>
      <c r="K454" s="173" t="s">
        <v>6056</v>
      </c>
      <c r="L454" s="175"/>
      <c r="M454" s="175"/>
      <c r="N454" s="175"/>
      <c r="O454" s="175">
        <v>95.22</v>
      </c>
      <c r="P454" s="171"/>
    </row>
    <row r="455" spans="1:16">
      <c r="A455" s="169">
        <v>454</v>
      </c>
      <c r="B455" s="169" t="s">
        <v>2656</v>
      </c>
      <c r="C455" s="170" t="s">
        <v>2657</v>
      </c>
      <c r="D455" s="170" t="s">
        <v>480</v>
      </c>
      <c r="E455" s="170" t="s">
        <v>480</v>
      </c>
      <c r="F455" s="170" t="s">
        <v>353</v>
      </c>
      <c r="G455" s="170" t="s">
        <v>6371</v>
      </c>
      <c r="H455" s="169">
        <v>8</v>
      </c>
      <c r="I455" s="173"/>
      <c r="J455" s="174">
        <v>0.00833333333333333</v>
      </c>
      <c r="K455" s="173" t="s">
        <v>6056</v>
      </c>
      <c r="L455" s="175"/>
      <c r="M455" s="175"/>
      <c r="N455" s="175"/>
      <c r="O455" s="175">
        <v>14.4</v>
      </c>
      <c r="P455" s="171"/>
    </row>
    <row r="456" spans="1:16">
      <c r="A456" s="169">
        <v>455</v>
      </c>
      <c r="B456" s="169" t="s">
        <v>2820</v>
      </c>
      <c r="C456" s="170" t="s">
        <v>2585</v>
      </c>
      <c r="D456" s="170" t="s">
        <v>480</v>
      </c>
      <c r="E456" s="170" t="s">
        <v>480</v>
      </c>
      <c r="F456" s="170" t="s">
        <v>353</v>
      </c>
      <c r="G456" s="170" t="s">
        <v>6372</v>
      </c>
      <c r="H456" s="169">
        <v>7.6</v>
      </c>
      <c r="I456" s="173"/>
      <c r="J456" s="174">
        <v>0.00763888888888889</v>
      </c>
      <c r="K456" s="173" t="s">
        <v>6056</v>
      </c>
      <c r="L456" s="175"/>
      <c r="M456" s="175"/>
      <c r="N456" s="175"/>
      <c r="O456" s="175">
        <v>13.68</v>
      </c>
      <c r="P456" s="171"/>
    </row>
    <row r="457" spans="1:16">
      <c r="A457" s="169">
        <v>456</v>
      </c>
      <c r="B457" s="169" t="s">
        <v>3140</v>
      </c>
      <c r="C457" s="170" t="s">
        <v>3142</v>
      </c>
      <c r="D457" s="170" t="s">
        <v>480</v>
      </c>
      <c r="E457" s="170" t="s">
        <v>480</v>
      </c>
      <c r="F457" s="170" t="s">
        <v>353</v>
      </c>
      <c r="G457" s="170" t="s">
        <v>6373</v>
      </c>
      <c r="H457" s="169">
        <v>3.1</v>
      </c>
      <c r="I457" s="173"/>
      <c r="J457" s="174">
        <v>0.00486111111111111</v>
      </c>
      <c r="K457" s="173" t="s">
        <v>6056</v>
      </c>
      <c r="L457" s="175"/>
      <c r="M457" s="175"/>
      <c r="N457" s="175"/>
      <c r="O457" s="175">
        <v>5.58</v>
      </c>
      <c r="P457" s="171"/>
    </row>
    <row r="458" spans="1:16">
      <c r="A458" s="169">
        <v>457</v>
      </c>
      <c r="B458" s="169" t="s">
        <v>3582</v>
      </c>
      <c r="C458" s="170" t="s">
        <v>3583</v>
      </c>
      <c r="D458" s="170" t="s">
        <v>2585</v>
      </c>
      <c r="E458" s="170" t="s">
        <v>480</v>
      </c>
      <c r="F458" s="170" t="s">
        <v>353</v>
      </c>
      <c r="G458" s="170" t="s">
        <v>6374</v>
      </c>
      <c r="H458" s="169">
        <v>9.8</v>
      </c>
      <c r="I458" s="173"/>
      <c r="J458" s="174">
        <v>0.0104166666666667</v>
      </c>
      <c r="K458" s="173" t="s">
        <v>6056</v>
      </c>
      <c r="L458" s="175"/>
      <c r="M458" s="175"/>
      <c r="N458" s="175"/>
      <c r="O458" s="175">
        <v>17.64</v>
      </c>
      <c r="P458" s="171"/>
    </row>
    <row r="459" spans="1:16">
      <c r="A459" s="169">
        <v>458</v>
      </c>
      <c r="B459" s="169" t="s">
        <v>2837</v>
      </c>
      <c r="C459" s="170" t="s">
        <v>2838</v>
      </c>
      <c r="D459" s="170" t="s">
        <v>2838</v>
      </c>
      <c r="E459" s="170" t="s">
        <v>480</v>
      </c>
      <c r="F459" s="170" t="s">
        <v>353</v>
      </c>
      <c r="G459" s="170" t="s">
        <v>6375</v>
      </c>
      <c r="H459" s="169">
        <v>8.5</v>
      </c>
      <c r="I459" s="173"/>
      <c r="J459" s="174">
        <v>0.00833333333333333</v>
      </c>
      <c r="K459" s="173" t="s">
        <v>6056</v>
      </c>
      <c r="L459" s="175"/>
      <c r="M459" s="175"/>
      <c r="N459" s="175"/>
      <c r="O459" s="175">
        <v>15.3</v>
      </c>
      <c r="P459" s="171"/>
    </row>
    <row r="460" spans="1:16">
      <c r="A460" s="169">
        <v>459</v>
      </c>
      <c r="B460" s="169" t="s">
        <v>477</v>
      </c>
      <c r="C460" s="170" t="s">
        <v>478</v>
      </c>
      <c r="D460" s="170" t="s">
        <v>478</v>
      </c>
      <c r="E460" s="170" t="s">
        <v>480</v>
      </c>
      <c r="F460" s="170" t="s">
        <v>353</v>
      </c>
      <c r="G460" s="170" t="s">
        <v>6376</v>
      </c>
      <c r="H460" s="169">
        <v>5.3</v>
      </c>
      <c r="I460" s="173"/>
      <c r="J460" s="174">
        <v>0.00763888888888889</v>
      </c>
      <c r="K460" s="173" t="s">
        <v>6056</v>
      </c>
      <c r="L460" s="175"/>
      <c r="M460" s="175"/>
      <c r="N460" s="175"/>
      <c r="O460" s="175">
        <v>9.54</v>
      </c>
      <c r="P460" s="171"/>
    </row>
    <row r="461" spans="1:16">
      <c r="A461" s="169">
        <v>460</v>
      </c>
      <c r="B461" s="169" t="s">
        <v>3760</v>
      </c>
      <c r="C461" s="170" t="s">
        <v>3761</v>
      </c>
      <c r="D461" s="170" t="s">
        <v>478</v>
      </c>
      <c r="E461" s="170" t="s">
        <v>480</v>
      </c>
      <c r="F461" s="170" t="s">
        <v>353</v>
      </c>
      <c r="G461" s="170" t="s">
        <v>6377</v>
      </c>
      <c r="H461" s="169">
        <v>5.6</v>
      </c>
      <c r="I461" s="173"/>
      <c r="J461" s="174">
        <v>0.00763888888888889</v>
      </c>
      <c r="K461" s="173" t="s">
        <v>6056</v>
      </c>
      <c r="L461" s="175"/>
      <c r="M461" s="175"/>
      <c r="N461" s="175"/>
      <c r="O461" s="175">
        <v>10.08</v>
      </c>
      <c r="P461" s="171"/>
    </row>
    <row r="462" spans="1:16">
      <c r="A462" s="169">
        <v>461</v>
      </c>
      <c r="B462" s="169" t="s">
        <v>1454</v>
      </c>
      <c r="C462" s="170" t="s">
        <v>1455</v>
      </c>
      <c r="D462" s="170" t="s">
        <v>1457</v>
      </c>
      <c r="E462" s="170" t="s">
        <v>480</v>
      </c>
      <c r="F462" s="170" t="s">
        <v>353</v>
      </c>
      <c r="G462" s="170" t="s">
        <v>6378</v>
      </c>
      <c r="H462" s="169">
        <v>11.5</v>
      </c>
      <c r="I462" s="173"/>
      <c r="J462" s="174">
        <v>0.0125</v>
      </c>
      <c r="K462" s="173" t="s">
        <v>6056</v>
      </c>
      <c r="L462" s="175"/>
      <c r="M462" s="175"/>
      <c r="N462" s="175"/>
      <c r="O462" s="175">
        <v>20.7</v>
      </c>
      <c r="P462" s="171"/>
    </row>
    <row r="463" spans="1:16">
      <c r="A463" s="169">
        <v>462</v>
      </c>
      <c r="B463" s="169" t="s">
        <v>1566</v>
      </c>
      <c r="C463" s="170" t="s">
        <v>1568</v>
      </c>
      <c r="D463" s="170" t="s">
        <v>1457</v>
      </c>
      <c r="E463" s="170" t="s">
        <v>480</v>
      </c>
      <c r="F463" s="170" t="s">
        <v>353</v>
      </c>
      <c r="G463" s="170" t="s">
        <v>6379</v>
      </c>
      <c r="H463" s="169">
        <v>10.8</v>
      </c>
      <c r="I463" s="173"/>
      <c r="J463" s="174">
        <v>0.0111111111111111</v>
      </c>
      <c r="K463" s="173" t="s">
        <v>6056</v>
      </c>
      <c r="L463" s="175"/>
      <c r="M463" s="175"/>
      <c r="N463" s="175"/>
      <c r="O463" s="175">
        <v>19.44</v>
      </c>
      <c r="P463" s="171"/>
    </row>
    <row r="464" spans="1:16">
      <c r="A464" s="169">
        <v>463</v>
      </c>
      <c r="B464" s="169" t="s">
        <v>3558</v>
      </c>
      <c r="C464" s="170" t="s">
        <v>3560</v>
      </c>
      <c r="D464" s="170" t="s">
        <v>1457</v>
      </c>
      <c r="E464" s="170" t="s">
        <v>480</v>
      </c>
      <c r="F464" s="170" t="s">
        <v>353</v>
      </c>
      <c r="G464" s="170" t="s">
        <v>6380</v>
      </c>
      <c r="H464" s="169">
        <v>10.7</v>
      </c>
      <c r="I464" s="173"/>
      <c r="J464" s="174">
        <v>0.0152777777777778</v>
      </c>
      <c r="K464" s="173" t="s">
        <v>6056</v>
      </c>
      <c r="L464" s="175"/>
      <c r="M464" s="175"/>
      <c r="N464" s="175"/>
      <c r="O464" s="175">
        <v>19.26</v>
      </c>
      <c r="P464" s="171"/>
    </row>
    <row r="465" spans="1:16">
      <c r="A465" s="169">
        <v>464</v>
      </c>
      <c r="B465" s="169" t="s">
        <v>499</v>
      </c>
      <c r="C465" s="170" t="s">
        <v>500</v>
      </c>
      <c r="D465" s="170" t="s">
        <v>502</v>
      </c>
      <c r="E465" s="170" t="s">
        <v>480</v>
      </c>
      <c r="F465" s="170" t="s">
        <v>353</v>
      </c>
      <c r="G465" s="170" t="s">
        <v>6381</v>
      </c>
      <c r="H465" s="169">
        <v>0.3</v>
      </c>
      <c r="I465" s="173"/>
      <c r="J465" s="174">
        <v>0.000694444444444444</v>
      </c>
      <c r="K465" s="173" t="s">
        <v>6056</v>
      </c>
      <c r="L465" s="175"/>
      <c r="M465" s="175"/>
      <c r="N465" s="175"/>
      <c r="O465" s="175">
        <v>0.54</v>
      </c>
      <c r="P465" s="171"/>
    </row>
    <row r="466" spans="1:16">
      <c r="A466" s="169">
        <v>465</v>
      </c>
      <c r="B466" s="169" t="s">
        <v>2396</v>
      </c>
      <c r="C466" s="170" t="s">
        <v>2397</v>
      </c>
      <c r="D466" s="170" t="s">
        <v>502</v>
      </c>
      <c r="E466" s="170" t="s">
        <v>480</v>
      </c>
      <c r="F466" s="170" t="s">
        <v>353</v>
      </c>
      <c r="G466" s="170">
        <v>1</v>
      </c>
      <c r="H466" s="169">
        <v>0</v>
      </c>
      <c r="I466" s="173"/>
      <c r="J466" s="174">
        <v>0</v>
      </c>
      <c r="K466" s="173" t="s">
        <v>6056</v>
      </c>
      <c r="L466" s="175"/>
      <c r="M466" s="175"/>
      <c r="N466" s="175"/>
      <c r="O466" s="175">
        <v>0</v>
      </c>
      <c r="P466" s="171"/>
    </row>
    <row r="467" spans="1:16">
      <c r="A467" s="169">
        <v>466</v>
      </c>
      <c r="B467" s="169" t="s">
        <v>2717</v>
      </c>
      <c r="C467" s="170" t="s">
        <v>2718</v>
      </c>
      <c r="D467" s="170" t="s">
        <v>502</v>
      </c>
      <c r="E467" s="170" t="s">
        <v>480</v>
      </c>
      <c r="F467" s="170" t="s">
        <v>353</v>
      </c>
      <c r="G467" s="170" t="s">
        <v>6382</v>
      </c>
      <c r="H467" s="169">
        <v>0.07</v>
      </c>
      <c r="I467" s="173"/>
      <c r="J467" s="174">
        <v>0.0270833333333333</v>
      </c>
      <c r="K467" s="173" t="s">
        <v>6056</v>
      </c>
      <c r="L467" s="175"/>
      <c r="M467" s="175"/>
      <c r="N467" s="175"/>
      <c r="O467" s="175">
        <v>0.126</v>
      </c>
      <c r="P467" s="171"/>
    </row>
    <row r="468" spans="1:16">
      <c r="A468" s="169">
        <v>467</v>
      </c>
      <c r="B468" s="169" t="s">
        <v>5126</v>
      </c>
      <c r="C468" s="170" t="s">
        <v>5127</v>
      </c>
      <c r="D468" s="170" t="s">
        <v>502</v>
      </c>
      <c r="E468" s="170" t="s">
        <v>480</v>
      </c>
      <c r="F468" s="170" t="s">
        <v>353</v>
      </c>
      <c r="G468" s="170" t="s">
        <v>6383</v>
      </c>
      <c r="H468" s="169">
        <v>9</v>
      </c>
      <c r="I468" s="173"/>
      <c r="J468" s="174">
        <v>0.00902777777777778</v>
      </c>
      <c r="K468" s="173" t="s">
        <v>6056</v>
      </c>
      <c r="L468" s="175"/>
      <c r="M468" s="175"/>
      <c r="N468" s="175"/>
      <c r="O468" s="175">
        <v>16.2</v>
      </c>
      <c r="P468" s="171"/>
    </row>
    <row r="469" spans="1:16">
      <c r="A469" s="169">
        <v>468</v>
      </c>
      <c r="B469" s="169" t="s">
        <v>2408</v>
      </c>
      <c r="C469" s="170" t="s">
        <v>2409</v>
      </c>
      <c r="D469" s="170" t="s">
        <v>2411</v>
      </c>
      <c r="E469" s="170" t="s">
        <v>480</v>
      </c>
      <c r="F469" s="170" t="s">
        <v>353</v>
      </c>
      <c r="G469" s="170" t="s">
        <v>6384</v>
      </c>
      <c r="H469" s="169">
        <v>1.9</v>
      </c>
      <c r="I469" s="173"/>
      <c r="J469" s="174">
        <v>0.0111111111111111</v>
      </c>
      <c r="K469" s="173" t="s">
        <v>6056</v>
      </c>
      <c r="L469" s="175"/>
      <c r="M469" s="175"/>
      <c r="N469" s="175"/>
      <c r="O469" s="175">
        <v>3.42</v>
      </c>
      <c r="P469" s="171"/>
    </row>
    <row r="470" spans="1:16">
      <c r="A470" s="169">
        <v>469</v>
      </c>
      <c r="B470" s="169" t="s">
        <v>4274</v>
      </c>
      <c r="C470" s="170" t="s">
        <v>4275</v>
      </c>
      <c r="D470" s="170" t="s">
        <v>4275</v>
      </c>
      <c r="E470" s="170" t="s">
        <v>1503</v>
      </c>
      <c r="F470" s="170" t="s">
        <v>353</v>
      </c>
      <c r="G470" s="170" t="s">
        <v>6385</v>
      </c>
      <c r="H470" s="169">
        <v>13.8</v>
      </c>
      <c r="I470" s="173"/>
      <c r="J470" s="174">
        <v>0.0152777777777778</v>
      </c>
      <c r="K470" s="173" t="s">
        <v>6056</v>
      </c>
      <c r="L470" s="175"/>
      <c r="M470" s="175"/>
      <c r="N470" s="175"/>
      <c r="O470" s="175">
        <v>24.84</v>
      </c>
      <c r="P470" s="171"/>
    </row>
    <row r="471" spans="1:16">
      <c r="A471" s="169">
        <v>470</v>
      </c>
      <c r="B471" s="169" t="s">
        <v>1618</v>
      </c>
      <c r="C471" s="170" t="s">
        <v>1619</v>
      </c>
      <c r="D471" s="170" t="s">
        <v>1621</v>
      </c>
      <c r="E471" s="170" t="s">
        <v>1503</v>
      </c>
      <c r="F471" s="170" t="s">
        <v>353</v>
      </c>
      <c r="G471" s="170" t="s">
        <v>6386</v>
      </c>
      <c r="H471" s="169">
        <v>17.7</v>
      </c>
      <c r="I471" s="173"/>
      <c r="J471" s="174">
        <v>0.0166666666666667</v>
      </c>
      <c r="K471" s="173" t="s">
        <v>6056</v>
      </c>
      <c r="L471" s="175"/>
      <c r="M471" s="175"/>
      <c r="N471" s="175"/>
      <c r="O471" s="175">
        <v>31.86</v>
      </c>
      <c r="P471" s="171"/>
    </row>
    <row r="472" spans="1:16">
      <c r="A472" s="169">
        <v>471</v>
      </c>
      <c r="B472" s="169" t="s">
        <v>3571</v>
      </c>
      <c r="C472" s="170" t="s">
        <v>1621</v>
      </c>
      <c r="D472" s="170" t="s">
        <v>1621</v>
      </c>
      <c r="E472" s="170" t="s">
        <v>1503</v>
      </c>
      <c r="F472" s="170" t="s">
        <v>353</v>
      </c>
      <c r="G472" s="170" t="s">
        <v>6387</v>
      </c>
      <c r="H472" s="169">
        <v>16.9</v>
      </c>
      <c r="I472" s="173"/>
      <c r="J472" s="174">
        <v>0.0152777777777778</v>
      </c>
      <c r="K472" s="173" t="s">
        <v>6056</v>
      </c>
      <c r="L472" s="175"/>
      <c r="M472" s="175"/>
      <c r="N472" s="175"/>
      <c r="O472" s="175">
        <v>30.42</v>
      </c>
      <c r="P472" s="171"/>
    </row>
    <row r="473" spans="1:16">
      <c r="A473" s="169">
        <v>472</v>
      </c>
      <c r="B473" s="169" t="s">
        <v>4442</v>
      </c>
      <c r="C473" s="170" t="s">
        <v>4443</v>
      </c>
      <c r="D473" s="170" t="s">
        <v>4445</v>
      </c>
      <c r="E473" s="170" t="s">
        <v>1503</v>
      </c>
      <c r="F473" s="170" t="s">
        <v>353</v>
      </c>
      <c r="G473" s="170" t="s">
        <v>6388</v>
      </c>
      <c r="H473" s="169">
        <v>11.5</v>
      </c>
      <c r="I473" s="173"/>
      <c r="J473" s="174">
        <v>0.0166666666666667</v>
      </c>
      <c r="K473" s="173" t="s">
        <v>6056</v>
      </c>
      <c r="L473" s="175"/>
      <c r="M473" s="175"/>
      <c r="N473" s="175"/>
      <c r="O473" s="175">
        <v>20.7</v>
      </c>
      <c r="P473" s="171"/>
    </row>
    <row r="474" spans="1:16">
      <c r="A474" s="169">
        <v>473</v>
      </c>
      <c r="B474" s="169" t="s">
        <v>1499</v>
      </c>
      <c r="C474" s="170" t="s">
        <v>1500</v>
      </c>
      <c r="D474" s="170" t="s">
        <v>1502</v>
      </c>
      <c r="E474" s="170" t="s">
        <v>1503</v>
      </c>
      <c r="F474" s="170" t="s">
        <v>353</v>
      </c>
      <c r="G474" s="170" t="s">
        <v>6389</v>
      </c>
      <c r="H474" s="169">
        <v>14.9</v>
      </c>
      <c r="I474" s="173"/>
      <c r="J474" s="174">
        <v>0.0159722222222222</v>
      </c>
      <c r="K474" s="173" t="s">
        <v>6056</v>
      </c>
      <c r="L474" s="175"/>
      <c r="M474" s="175"/>
      <c r="N474" s="175"/>
      <c r="O474" s="175">
        <v>26.82</v>
      </c>
      <c r="P474" s="171"/>
    </row>
    <row r="475" spans="1:16">
      <c r="A475" s="169">
        <v>474</v>
      </c>
      <c r="B475" s="169" t="s">
        <v>1644</v>
      </c>
      <c r="C475" s="170" t="s">
        <v>1645</v>
      </c>
      <c r="D475" s="170" t="s">
        <v>1502</v>
      </c>
      <c r="E475" s="170" t="s">
        <v>1503</v>
      </c>
      <c r="F475" s="170" t="s">
        <v>353</v>
      </c>
      <c r="G475" s="170" t="s">
        <v>6390</v>
      </c>
      <c r="H475" s="169">
        <v>16.1</v>
      </c>
      <c r="I475" s="173"/>
      <c r="J475" s="174">
        <v>0.0159722222222222</v>
      </c>
      <c r="K475" s="173" t="s">
        <v>6056</v>
      </c>
      <c r="L475" s="175"/>
      <c r="M475" s="175"/>
      <c r="N475" s="175"/>
      <c r="O475" s="175">
        <v>28.98</v>
      </c>
      <c r="P475" s="171"/>
    </row>
    <row r="476" spans="1:16">
      <c r="A476" s="169">
        <v>475</v>
      </c>
      <c r="B476" s="169" t="s">
        <v>2120</v>
      </c>
      <c r="C476" s="170" t="s">
        <v>2121</v>
      </c>
      <c r="D476" s="170" t="s">
        <v>2123</v>
      </c>
      <c r="E476" s="170" t="s">
        <v>2123</v>
      </c>
      <c r="F476" s="170" t="s">
        <v>353</v>
      </c>
      <c r="G476" s="170" t="s">
        <v>6391</v>
      </c>
      <c r="H476" s="169">
        <v>20.2</v>
      </c>
      <c r="I476" s="173"/>
      <c r="J476" s="174">
        <v>0.01875</v>
      </c>
      <c r="K476" s="173" t="s">
        <v>6056</v>
      </c>
      <c r="L476" s="175"/>
      <c r="M476" s="175"/>
      <c r="N476" s="175"/>
      <c r="O476" s="175">
        <v>36.36</v>
      </c>
      <c r="P476" s="171"/>
    </row>
    <row r="477" spans="1:16">
      <c r="A477" s="169">
        <v>476</v>
      </c>
      <c r="B477" s="169" t="s">
        <v>3652</v>
      </c>
      <c r="C477" s="170" t="s">
        <v>3653</v>
      </c>
      <c r="D477" s="170" t="s">
        <v>3655</v>
      </c>
      <c r="E477" s="170" t="s">
        <v>2123</v>
      </c>
      <c r="F477" s="170" t="s">
        <v>353</v>
      </c>
      <c r="G477" s="170" t="s">
        <v>6392</v>
      </c>
      <c r="H477" s="169">
        <v>19.1</v>
      </c>
      <c r="I477" s="173"/>
      <c r="J477" s="174">
        <v>0.0180555555555556</v>
      </c>
      <c r="K477" s="173" t="s">
        <v>6056</v>
      </c>
      <c r="L477" s="175"/>
      <c r="M477" s="175"/>
      <c r="N477" s="175"/>
      <c r="O477" s="175">
        <v>34.38</v>
      </c>
      <c r="P477" s="171"/>
    </row>
    <row r="478" spans="1:16">
      <c r="A478" s="169">
        <v>477</v>
      </c>
      <c r="B478" s="169" t="s">
        <v>2199</v>
      </c>
      <c r="C478" s="170" t="s">
        <v>2200</v>
      </c>
      <c r="D478" s="170" t="s">
        <v>2200</v>
      </c>
      <c r="E478" s="170" t="s">
        <v>2123</v>
      </c>
      <c r="F478" s="170" t="s">
        <v>353</v>
      </c>
      <c r="G478" s="170" t="s">
        <v>6393</v>
      </c>
      <c r="H478" s="169">
        <v>23.2</v>
      </c>
      <c r="I478" s="173"/>
      <c r="J478" s="174">
        <v>0.0222222222222222</v>
      </c>
      <c r="K478" s="173" t="s">
        <v>6056</v>
      </c>
      <c r="L478" s="175"/>
      <c r="M478" s="175"/>
      <c r="N478" s="175"/>
      <c r="O478" s="175">
        <v>41.76</v>
      </c>
      <c r="P478" s="171"/>
    </row>
    <row r="479" spans="1:16">
      <c r="A479" s="169">
        <v>478</v>
      </c>
      <c r="B479" s="169" t="s">
        <v>2184</v>
      </c>
      <c r="C479" s="170" t="s">
        <v>2185</v>
      </c>
      <c r="D479" s="170" t="s">
        <v>2187</v>
      </c>
      <c r="E479" s="170" t="s">
        <v>2188</v>
      </c>
      <c r="F479" s="170" t="s">
        <v>353</v>
      </c>
      <c r="G479" s="170" t="s">
        <v>6394</v>
      </c>
      <c r="H479" s="169">
        <v>21.7</v>
      </c>
      <c r="I479" s="173"/>
      <c r="J479" s="174">
        <v>0.0201388888888889</v>
      </c>
      <c r="K479" s="173" t="s">
        <v>6056</v>
      </c>
      <c r="L479" s="175"/>
      <c r="M479" s="175"/>
      <c r="N479" s="175"/>
      <c r="O479" s="175">
        <v>39.06</v>
      </c>
      <c r="P479" s="171"/>
    </row>
    <row r="480" spans="1:16">
      <c r="A480" s="169">
        <v>479</v>
      </c>
      <c r="B480" s="169" t="s">
        <v>3953</v>
      </c>
      <c r="C480" s="170" t="s">
        <v>3954</v>
      </c>
      <c r="D480" s="170" t="s">
        <v>996</v>
      </c>
      <c r="E480" s="170" t="s">
        <v>996</v>
      </c>
      <c r="F480" s="170" t="s">
        <v>353</v>
      </c>
      <c r="G480" s="170" t="s">
        <v>6395</v>
      </c>
      <c r="H480" s="169">
        <v>42.8</v>
      </c>
      <c r="I480" s="173"/>
      <c r="J480" s="174">
        <v>0.0409722222222222</v>
      </c>
      <c r="K480" s="173" t="s">
        <v>5844</v>
      </c>
      <c r="L480" s="175"/>
      <c r="M480" s="175"/>
      <c r="N480" s="175"/>
      <c r="O480" s="175">
        <v>77.04</v>
      </c>
      <c r="P480" s="171"/>
    </row>
    <row r="481" spans="1:16">
      <c r="A481" s="169">
        <v>480</v>
      </c>
      <c r="B481" s="169" t="s">
        <v>3134</v>
      </c>
      <c r="C481" s="170" t="s">
        <v>3135</v>
      </c>
      <c r="D481" s="170" t="s">
        <v>3135</v>
      </c>
      <c r="E481" s="170" t="s">
        <v>996</v>
      </c>
      <c r="F481" s="170" t="s">
        <v>353</v>
      </c>
      <c r="G481" s="170" t="s">
        <v>6396</v>
      </c>
      <c r="H481" s="169">
        <v>51.1</v>
      </c>
      <c r="I481" s="173"/>
      <c r="J481" s="174">
        <v>0.0479166666666667</v>
      </c>
      <c r="K481" s="173" t="s">
        <v>5844</v>
      </c>
      <c r="L481" s="175"/>
      <c r="M481" s="175"/>
      <c r="N481" s="175"/>
      <c r="O481" s="175">
        <v>91.98</v>
      </c>
      <c r="P481" s="171"/>
    </row>
    <row r="482" spans="1:16">
      <c r="A482" s="169">
        <v>481</v>
      </c>
      <c r="B482" s="169" t="s">
        <v>992</v>
      </c>
      <c r="C482" s="170" t="s">
        <v>6397</v>
      </c>
      <c r="D482" s="170" t="s">
        <v>995</v>
      </c>
      <c r="E482" s="170" t="s">
        <v>996</v>
      </c>
      <c r="F482" s="170" t="s">
        <v>353</v>
      </c>
      <c r="G482" s="170" t="s">
        <v>998</v>
      </c>
      <c r="H482" s="169">
        <v>86.7</v>
      </c>
      <c r="I482" s="173" t="s">
        <v>6398</v>
      </c>
      <c r="J482" s="174">
        <v>0.0694444444444444</v>
      </c>
      <c r="K482" s="173" t="s">
        <v>5844</v>
      </c>
      <c r="L482" s="171">
        <v>35.5</v>
      </c>
      <c r="M482" s="171">
        <v>36.9</v>
      </c>
      <c r="N482" s="181">
        <v>0.0319444444444444</v>
      </c>
      <c r="O482" s="171">
        <f>M482+H482</f>
        <v>123.6</v>
      </c>
      <c r="P482" s="181">
        <f>SUM(N482+J482)</f>
        <v>0.101388888888889</v>
      </c>
    </row>
    <row r="483" spans="1:16">
      <c r="A483" s="169">
        <v>482</v>
      </c>
      <c r="B483" s="169" t="s">
        <v>4766</v>
      </c>
      <c r="C483" s="170" t="s">
        <v>6399</v>
      </c>
      <c r="D483" s="170" t="s">
        <v>995</v>
      </c>
      <c r="E483" s="170" t="s">
        <v>996</v>
      </c>
      <c r="F483" s="170" t="s">
        <v>353</v>
      </c>
      <c r="G483" s="170" t="s">
        <v>6400</v>
      </c>
      <c r="H483" s="169">
        <v>86.7</v>
      </c>
      <c r="I483" s="173" t="s">
        <v>6398</v>
      </c>
      <c r="J483" s="174">
        <v>0.0694444444444444</v>
      </c>
      <c r="K483" s="173" t="s">
        <v>5844</v>
      </c>
      <c r="L483" s="171">
        <v>159.48</v>
      </c>
      <c r="M483" s="171">
        <v>36.9</v>
      </c>
      <c r="N483" s="181">
        <v>0.0319444444444444</v>
      </c>
      <c r="O483" s="171">
        <f>M483+H483</f>
        <v>123.6</v>
      </c>
      <c r="P483" s="181">
        <f>SUM(N483+J483)</f>
        <v>0.101388888888889</v>
      </c>
    </row>
    <row r="484" spans="1:16">
      <c r="A484" s="169">
        <v>483</v>
      </c>
      <c r="B484" s="169" t="s">
        <v>2001</v>
      </c>
      <c r="C484" s="170" t="s">
        <v>996</v>
      </c>
      <c r="D484" s="170" t="s">
        <v>2003</v>
      </c>
      <c r="E484" s="170" t="s">
        <v>996</v>
      </c>
      <c r="F484" s="170" t="s">
        <v>353</v>
      </c>
      <c r="G484" s="170" t="s">
        <v>6401</v>
      </c>
      <c r="H484" s="169">
        <v>44.1</v>
      </c>
      <c r="I484" s="173"/>
      <c r="J484" s="174">
        <v>0.0423611111111111</v>
      </c>
      <c r="K484" s="173" t="s">
        <v>5844</v>
      </c>
      <c r="L484" s="175"/>
      <c r="M484" s="175"/>
      <c r="N484" s="175"/>
      <c r="O484" s="175">
        <v>79.38</v>
      </c>
      <c r="P484" s="171"/>
    </row>
    <row r="485" spans="1:16">
      <c r="A485" s="169">
        <v>484</v>
      </c>
      <c r="B485" s="169" t="s">
        <v>348</v>
      </c>
      <c r="C485" s="170" t="s">
        <v>349</v>
      </c>
      <c r="D485" s="170" t="s">
        <v>351</v>
      </c>
      <c r="E485" s="170" t="s">
        <v>352</v>
      </c>
      <c r="F485" s="170" t="s">
        <v>353</v>
      </c>
      <c r="G485" s="170" t="s">
        <v>6402</v>
      </c>
      <c r="H485" s="169">
        <v>25.4</v>
      </c>
      <c r="I485" s="173"/>
      <c r="J485" s="174">
        <v>0.00208333333333333</v>
      </c>
      <c r="K485" s="173" t="s">
        <v>5844</v>
      </c>
      <c r="L485" s="175"/>
      <c r="M485" s="175"/>
      <c r="N485" s="175"/>
      <c r="O485" s="175">
        <v>45.72</v>
      </c>
      <c r="P485" s="171"/>
    </row>
    <row r="486" spans="1:16">
      <c r="A486" s="169">
        <v>485</v>
      </c>
      <c r="B486" s="169" t="s">
        <v>1637</v>
      </c>
      <c r="C486" s="170" t="s">
        <v>1638</v>
      </c>
      <c r="D486" s="170" t="s">
        <v>1640</v>
      </c>
      <c r="E486" s="170" t="s">
        <v>352</v>
      </c>
      <c r="F486" s="170" t="s">
        <v>353</v>
      </c>
      <c r="G486" s="170" t="s">
        <v>6403</v>
      </c>
      <c r="H486" s="169">
        <v>25.4</v>
      </c>
      <c r="I486" s="173"/>
      <c r="J486" s="174">
        <v>0.00208333333333333</v>
      </c>
      <c r="K486" s="173" t="s">
        <v>5844</v>
      </c>
      <c r="L486" s="175"/>
      <c r="M486" s="175"/>
      <c r="N486" s="175"/>
      <c r="O486" s="175">
        <v>45.72</v>
      </c>
      <c r="P486" s="171"/>
    </row>
    <row r="487" spans="1:16">
      <c r="A487" s="169">
        <v>486</v>
      </c>
      <c r="B487" s="169" t="s">
        <v>2721</v>
      </c>
      <c r="C487" s="170" t="s">
        <v>2722</v>
      </c>
      <c r="D487" s="170" t="s">
        <v>1640</v>
      </c>
      <c r="E487" s="170" t="s">
        <v>352</v>
      </c>
      <c r="F487" s="170" t="s">
        <v>353</v>
      </c>
      <c r="G487" s="170" t="s">
        <v>6404</v>
      </c>
      <c r="H487" s="169">
        <v>26.6</v>
      </c>
      <c r="I487" s="173"/>
      <c r="J487" s="174">
        <v>0.0243055555555556</v>
      </c>
      <c r="K487" s="173" t="s">
        <v>5844</v>
      </c>
      <c r="L487" s="175"/>
      <c r="M487" s="175"/>
      <c r="N487" s="175"/>
      <c r="O487" s="175">
        <v>47.88</v>
      </c>
      <c r="P487" s="171"/>
    </row>
    <row r="488" spans="1:16">
      <c r="A488" s="169">
        <v>487</v>
      </c>
      <c r="B488" s="169" t="s">
        <v>3815</v>
      </c>
      <c r="C488" s="170" t="s">
        <v>3816</v>
      </c>
      <c r="D488" s="170" t="s">
        <v>3818</v>
      </c>
      <c r="E488" s="170" t="s">
        <v>352</v>
      </c>
      <c r="F488" s="170" t="s">
        <v>353</v>
      </c>
      <c r="G488" s="170" t="s">
        <v>6405</v>
      </c>
      <c r="H488" s="169">
        <v>28.7</v>
      </c>
      <c r="I488" s="173"/>
      <c r="J488" s="174">
        <v>0.0284722222222222</v>
      </c>
      <c r="K488" s="173" t="s">
        <v>5844</v>
      </c>
      <c r="L488" s="175"/>
      <c r="M488" s="175"/>
      <c r="N488" s="175"/>
      <c r="O488" s="175">
        <v>51.66</v>
      </c>
      <c r="P488" s="171"/>
    </row>
    <row r="489" spans="1:16">
      <c r="A489" s="169">
        <v>488</v>
      </c>
      <c r="B489" s="169" t="s">
        <v>1611</v>
      </c>
      <c r="C489" s="170" t="s">
        <v>1613</v>
      </c>
      <c r="D489" s="170" t="s">
        <v>352</v>
      </c>
      <c r="E489" s="170" t="s">
        <v>352</v>
      </c>
      <c r="F489" s="170" t="s">
        <v>353</v>
      </c>
      <c r="G489" s="170" t="s">
        <v>6406</v>
      </c>
      <c r="H489" s="169">
        <v>29.5</v>
      </c>
      <c r="I489" s="173"/>
      <c r="J489" s="174">
        <v>0.0284722222222222</v>
      </c>
      <c r="K489" s="173" t="s">
        <v>5844</v>
      </c>
      <c r="L489" s="175"/>
      <c r="M489" s="175"/>
      <c r="N489" s="175"/>
      <c r="O489" s="175">
        <v>53.1</v>
      </c>
      <c r="P489" s="171"/>
    </row>
    <row r="490" spans="1:16">
      <c r="A490" s="169">
        <v>489</v>
      </c>
      <c r="B490" s="169" t="s">
        <v>2241</v>
      </c>
      <c r="C490" s="170" t="s">
        <v>2242</v>
      </c>
      <c r="D490" s="170" t="s">
        <v>2242</v>
      </c>
      <c r="E490" s="170" t="s">
        <v>352</v>
      </c>
      <c r="F490" s="170" t="s">
        <v>353</v>
      </c>
      <c r="G490" s="170" t="s">
        <v>6407</v>
      </c>
      <c r="H490" s="169">
        <v>27.4</v>
      </c>
      <c r="I490" s="173"/>
      <c r="J490" s="174">
        <v>0.0263888888888889</v>
      </c>
      <c r="K490" s="173" t="s">
        <v>5844</v>
      </c>
      <c r="L490" s="175"/>
      <c r="M490" s="175"/>
      <c r="N490" s="175"/>
      <c r="O490" s="175">
        <v>49.32</v>
      </c>
      <c r="P490" s="171"/>
    </row>
    <row r="491" spans="1:16">
      <c r="A491" s="169">
        <v>490</v>
      </c>
      <c r="B491" s="169" t="s">
        <v>5412</v>
      </c>
      <c r="C491" s="170" t="s">
        <v>5413</v>
      </c>
      <c r="D491" s="170" t="s">
        <v>2242</v>
      </c>
      <c r="E491" s="170" t="s">
        <v>352</v>
      </c>
      <c r="F491" s="170" t="s">
        <v>353</v>
      </c>
      <c r="G491" s="170" t="s">
        <v>6408</v>
      </c>
      <c r="H491" s="169">
        <v>28.1</v>
      </c>
      <c r="I491" s="173" t="s">
        <v>6409</v>
      </c>
      <c r="J491" s="174">
        <v>0.0256944444444444</v>
      </c>
      <c r="K491" s="173" t="s">
        <v>5844</v>
      </c>
      <c r="L491" s="175"/>
      <c r="M491" s="175"/>
      <c r="N491" s="175"/>
      <c r="O491" s="175">
        <v>50.58</v>
      </c>
      <c r="P491" s="171"/>
    </row>
    <row r="492" spans="1:16">
      <c r="A492" s="169">
        <v>491</v>
      </c>
      <c r="B492" s="169" t="s">
        <v>6410</v>
      </c>
      <c r="C492" s="170" t="s">
        <v>6411</v>
      </c>
      <c r="D492" s="170" t="s">
        <v>6412</v>
      </c>
      <c r="E492" s="170" t="s">
        <v>352</v>
      </c>
      <c r="F492" s="170" t="s">
        <v>353</v>
      </c>
      <c r="G492" s="170" t="s">
        <v>6413</v>
      </c>
      <c r="H492" s="169">
        <v>27.9</v>
      </c>
      <c r="I492" s="173"/>
      <c r="J492" s="174">
        <v>0.0256944444444444</v>
      </c>
      <c r="K492" s="173" t="s">
        <v>5844</v>
      </c>
      <c r="L492" s="175"/>
      <c r="M492" s="175"/>
      <c r="N492" s="175"/>
      <c r="O492" s="175">
        <v>50.22</v>
      </c>
      <c r="P492" s="171"/>
    </row>
    <row r="493" spans="1:16">
      <c r="A493" s="169">
        <v>492</v>
      </c>
      <c r="B493" s="169" t="s">
        <v>5022</v>
      </c>
      <c r="C493" s="170" t="s">
        <v>5023</v>
      </c>
      <c r="D493" s="170" t="s">
        <v>5023</v>
      </c>
      <c r="E493" s="170" t="s">
        <v>352</v>
      </c>
      <c r="F493" s="170" t="s">
        <v>353</v>
      </c>
      <c r="G493" s="170" t="s">
        <v>6414</v>
      </c>
      <c r="H493" s="169">
        <v>25.8</v>
      </c>
      <c r="I493" s="173"/>
      <c r="J493" s="174">
        <v>0.00208333333333333</v>
      </c>
      <c r="K493" s="173" t="s">
        <v>5844</v>
      </c>
      <c r="L493" s="175"/>
      <c r="M493" s="175"/>
      <c r="N493" s="175"/>
      <c r="O493" s="175">
        <v>46.44</v>
      </c>
      <c r="P493" s="171"/>
    </row>
    <row r="494" spans="1:16">
      <c r="A494" s="169">
        <v>493</v>
      </c>
      <c r="B494" s="169" t="s">
        <v>3338</v>
      </c>
      <c r="C494" s="170" t="s">
        <v>3339</v>
      </c>
      <c r="D494" s="170" t="s">
        <v>3341</v>
      </c>
      <c r="E494" s="170" t="s">
        <v>3339</v>
      </c>
      <c r="F494" s="170" t="s">
        <v>353</v>
      </c>
      <c r="G494" s="170" t="s">
        <v>6415</v>
      </c>
      <c r="H494" s="169">
        <v>56.2</v>
      </c>
      <c r="I494" s="173"/>
      <c r="J494" s="174">
        <v>0.0590277777777778</v>
      </c>
      <c r="K494" s="173" t="s">
        <v>5844</v>
      </c>
      <c r="L494" s="175"/>
      <c r="M494" s="175"/>
      <c r="N494" s="175"/>
      <c r="O494" s="175">
        <v>101.16</v>
      </c>
      <c r="P494" s="171"/>
    </row>
    <row r="495" spans="1:16">
      <c r="A495" s="169">
        <v>494</v>
      </c>
      <c r="B495" s="169" t="s">
        <v>491</v>
      </c>
      <c r="C495" s="170" t="s">
        <v>492</v>
      </c>
      <c r="D495" s="170" t="s">
        <v>494</v>
      </c>
      <c r="E495" s="170" t="s">
        <v>495</v>
      </c>
      <c r="F495" s="170" t="s">
        <v>353</v>
      </c>
      <c r="G495" s="170" t="s">
        <v>6416</v>
      </c>
      <c r="H495" s="169">
        <v>21</v>
      </c>
      <c r="I495" s="173"/>
      <c r="J495" s="174">
        <v>0.0263888888888889</v>
      </c>
      <c r="K495" s="173" t="s">
        <v>6056</v>
      </c>
      <c r="L495" s="175"/>
      <c r="M495" s="175"/>
      <c r="N495" s="175"/>
      <c r="O495" s="175">
        <v>37.8</v>
      </c>
      <c r="P495" s="171"/>
    </row>
    <row r="496" spans="1:16">
      <c r="A496" s="169">
        <v>495</v>
      </c>
      <c r="B496" s="169" t="s">
        <v>2056</v>
      </c>
      <c r="C496" s="170" t="s">
        <v>2057</v>
      </c>
      <c r="D496" s="170" t="s">
        <v>2057</v>
      </c>
      <c r="E496" s="170" t="s">
        <v>495</v>
      </c>
      <c r="F496" s="170" t="s">
        <v>353</v>
      </c>
      <c r="G496" s="170" t="s">
        <v>6417</v>
      </c>
      <c r="H496" s="169">
        <v>19.2</v>
      </c>
      <c r="I496" s="173"/>
      <c r="J496" s="174">
        <v>0.0236111111111111</v>
      </c>
      <c r="K496" s="173" t="s">
        <v>6056</v>
      </c>
      <c r="L496" s="175"/>
      <c r="M496" s="175"/>
      <c r="N496" s="175"/>
      <c r="O496" s="175">
        <v>34.56</v>
      </c>
      <c r="P496" s="171"/>
    </row>
    <row r="497" spans="1:16">
      <c r="A497" s="169">
        <v>496</v>
      </c>
      <c r="B497" s="169" t="s">
        <v>2753</v>
      </c>
      <c r="C497" s="170" t="s">
        <v>2754</v>
      </c>
      <c r="D497" s="170" t="s">
        <v>495</v>
      </c>
      <c r="E497" s="170" t="s">
        <v>495</v>
      </c>
      <c r="F497" s="170" t="s">
        <v>353</v>
      </c>
      <c r="G497" s="170" t="s">
        <v>6418</v>
      </c>
      <c r="H497" s="169">
        <v>22</v>
      </c>
      <c r="I497" s="173"/>
      <c r="J497" s="174">
        <v>0.00277777777777778</v>
      </c>
      <c r="K497" s="173" t="s">
        <v>6056</v>
      </c>
      <c r="L497" s="175"/>
      <c r="M497" s="175"/>
      <c r="N497" s="175"/>
      <c r="O497" s="175">
        <v>39.6</v>
      </c>
      <c r="P497" s="171"/>
    </row>
    <row r="498" spans="1:16">
      <c r="A498" s="169">
        <v>497</v>
      </c>
      <c r="B498" s="169" t="s">
        <v>3916</v>
      </c>
      <c r="C498" s="170" t="s">
        <v>3917</v>
      </c>
      <c r="D498" s="170" t="s">
        <v>6419</v>
      </c>
      <c r="E498" s="170" t="s">
        <v>363</v>
      </c>
      <c r="F498" s="170" t="s">
        <v>353</v>
      </c>
      <c r="G498" s="170" t="s">
        <v>6420</v>
      </c>
      <c r="H498" s="169">
        <v>35.4</v>
      </c>
      <c r="I498" s="173"/>
      <c r="J498" s="174">
        <v>0.0340277777777778</v>
      </c>
      <c r="K498" s="173" t="s">
        <v>5844</v>
      </c>
      <c r="L498" s="175"/>
      <c r="M498" s="175"/>
      <c r="N498" s="175"/>
      <c r="O498" s="175">
        <v>63.72</v>
      </c>
      <c r="P498" s="171"/>
    </row>
    <row r="499" spans="1:16">
      <c r="A499" s="169">
        <v>498</v>
      </c>
      <c r="B499" s="169" t="s">
        <v>1882</v>
      </c>
      <c r="C499" s="170" t="s">
        <v>1883</v>
      </c>
      <c r="D499" s="170" t="s">
        <v>1883</v>
      </c>
      <c r="E499" s="170" t="s">
        <v>363</v>
      </c>
      <c r="F499" s="170" t="s">
        <v>353</v>
      </c>
      <c r="G499" s="170" t="s">
        <v>6421</v>
      </c>
      <c r="H499" s="169">
        <v>37.9</v>
      </c>
      <c r="I499" s="173"/>
      <c r="J499" s="174">
        <v>0.0381944444444444</v>
      </c>
      <c r="K499" s="173" t="s">
        <v>5844</v>
      </c>
      <c r="L499" s="175"/>
      <c r="M499" s="175"/>
      <c r="N499" s="175"/>
      <c r="O499" s="175">
        <v>68.22</v>
      </c>
      <c r="P499" s="171"/>
    </row>
    <row r="500" spans="1:16">
      <c r="A500" s="169">
        <v>499</v>
      </c>
      <c r="B500" s="169" t="s">
        <v>3353</v>
      </c>
      <c r="C500" s="170" t="s">
        <v>3354</v>
      </c>
      <c r="D500" s="170" t="s">
        <v>1883</v>
      </c>
      <c r="E500" s="170" t="s">
        <v>363</v>
      </c>
      <c r="F500" s="170" t="s">
        <v>353</v>
      </c>
      <c r="G500" s="170" t="s">
        <v>6422</v>
      </c>
      <c r="H500" s="169">
        <v>39.4</v>
      </c>
      <c r="I500" s="173"/>
      <c r="J500" s="174">
        <v>0.0395833333333333</v>
      </c>
      <c r="K500" s="173" t="s">
        <v>5844</v>
      </c>
      <c r="L500" s="175"/>
      <c r="M500" s="175"/>
      <c r="N500" s="175"/>
      <c r="O500" s="175">
        <v>70.92</v>
      </c>
      <c r="P500" s="171"/>
    </row>
    <row r="501" spans="1:16">
      <c r="A501" s="169">
        <v>500</v>
      </c>
      <c r="B501" s="169" t="s">
        <v>1826</v>
      </c>
      <c r="C501" s="170" t="s">
        <v>1827</v>
      </c>
      <c r="D501" s="170" t="s">
        <v>1829</v>
      </c>
      <c r="E501" s="170" t="s">
        <v>363</v>
      </c>
      <c r="F501" s="170" t="s">
        <v>353</v>
      </c>
      <c r="G501" s="170" t="s">
        <v>6423</v>
      </c>
      <c r="H501" s="169">
        <v>37</v>
      </c>
      <c r="I501" s="173"/>
      <c r="J501" s="174">
        <v>0.0375</v>
      </c>
      <c r="K501" s="173" t="s">
        <v>5844</v>
      </c>
      <c r="L501" s="175"/>
      <c r="M501" s="175"/>
      <c r="N501" s="175"/>
      <c r="O501" s="175">
        <v>66.6</v>
      </c>
      <c r="P501" s="171"/>
    </row>
    <row r="502" spans="1:16">
      <c r="A502" s="169">
        <v>501</v>
      </c>
      <c r="B502" s="169" t="s">
        <v>357</v>
      </c>
      <c r="C502" s="170" t="s">
        <v>359</v>
      </c>
      <c r="D502" s="170" t="s">
        <v>363</v>
      </c>
      <c r="E502" s="170" t="s">
        <v>363</v>
      </c>
      <c r="F502" s="170" t="s">
        <v>353</v>
      </c>
      <c r="G502" s="170" t="s">
        <v>6424</v>
      </c>
      <c r="H502" s="169">
        <v>36.3</v>
      </c>
      <c r="I502" s="173"/>
      <c r="J502" s="174">
        <v>0.0340277777777778</v>
      </c>
      <c r="K502" s="173" t="s">
        <v>5844</v>
      </c>
      <c r="L502" s="175"/>
      <c r="M502" s="175"/>
      <c r="N502" s="175"/>
      <c r="O502" s="175">
        <v>65.34</v>
      </c>
      <c r="P502" s="171"/>
    </row>
    <row r="503" spans="1:16">
      <c r="A503" s="169">
        <v>502</v>
      </c>
      <c r="B503" s="169" t="s">
        <v>4648</v>
      </c>
      <c r="C503" s="170" t="s">
        <v>4649</v>
      </c>
      <c r="D503" s="170" t="s">
        <v>4651</v>
      </c>
      <c r="E503" s="170" t="s">
        <v>363</v>
      </c>
      <c r="F503" s="170" t="s">
        <v>353</v>
      </c>
      <c r="G503" s="170" t="s">
        <v>6425</v>
      </c>
      <c r="H503" s="169">
        <v>39.4</v>
      </c>
      <c r="I503" s="173"/>
      <c r="J503" s="174">
        <v>0.0409722222222222</v>
      </c>
      <c r="K503" s="173" t="s">
        <v>5844</v>
      </c>
      <c r="L503" s="175"/>
      <c r="M503" s="175"/>
      <c r="N503" s="175"/>
      <c r="O503" s="175">
        <v>70.92</v>
      </c>
      <c r="P503" s="171"/>
    </row>
    <row r="504" spans="1:16">
      <c r="A504" s="169">
        <v>503</v>
      </c>
      <c r="B504" s="169" t="s">
        <v>374</v>
      </c>
      <c r="C504" s="170" t="s">
        <v>363</v>
      </c>
      <c r="D504" s="170" t="s">
        <v>377</v>
      </c>
      <c r="E504" s="170" t="s">
        <v>363</v>
      </c>
      <c r="F504" s="170" t="s">
        <v>353</v>
      </c>
      <c r="G504" s="170" t="s">
        <v>6426</v>
      </c>
      <c r="H504" s="169">
        <v>37.2</v>
      </c>
      <c r="I504" s="173"/>
      <c r="J504" s="174">
        <v>0.0375</v>
      </c>
      <c r="K504" s="173" t="s">
        <v>5844</v>
      </c>
      <c r="L504" s="175"/>
      <c r="M504" s="175"/>
      <c r="N504" s="175"/>
      <c r="O504" s="175">
        <v>66.96</v>
      </c>
      <c r="P504" s="171"/>
    </row>
    <row r="505" spans="1:16">
      <c r="A505" s="169">
        <v>504</v>
      </c>
      <c r="B505" s="169" t="s">
        <v>3671</v>
      </c>
      <c r="C505" s="170" t="s">
        <v>3672</v>
      </c>
      <c r="D505" s="170" t="s">
        <v>3674</v>
      </c>
      <c r="E505" s="170" t="s">
        <v>3675</v>
      </c>
      <c r="F505" s="170" t="s">
        <v>353</v>
      </c>
      <c r="G505" s="170" t="s">
        <v>6427</v>
      </c>
      <c r="H505" s="169">
        <v>24.5</v>
      </c>
      <c r="I505" s="173"/>
      <c r="J505" s="174">
        <v>0.0298611111111111</v>
      </c>
      <c r="K505" s="173" t="s">
        <v>6056</v>
      </c>
      <c r="L505" s="175"/>
      <c r="M505" s="175"/>
      <c r="N505" s="175"/>
      <c r="O505" s="175">
        <v>44.1</v>
      </c>
      <c r="P505" s="171"/>
    </row>
    <row r="506" spans="1:16">
      <c r="A506" s="169">
        <v>505</v>
      </c>
      <c r="B506" s="169" t="s">
        <v>4014</v>
      </c>
      <c r="C506" s="170" t="s">
        <v>4015</v>
      </c>
      <c r="D506" s="170" t="s">
        <v>4017</v>
      </c>
      <c r="E506" s="170" t="s">
        <v>779</v>
      </c>
      <c r="F506" s="170" t="s">
        <v>353</v>
      </c>
      <c r="G506" s="170" t="s">
        <v>6428</v>
      </c>
      <c r="H506" s="169">
        <v>18</v>
      </c>
      <c r="I506" s="173"/>
      <c r="J506" s="174">
        <v>0.0215277777777778</v>
      </c>
      <c r="K506" s="173" t="s">
        <v>6056</v>
      </c>
      <c r="L506" s="175"/>
      <c r="M506" s="175"/>
      <c r="N506" s="175"/>
      <c r="O506" s="175">
        <v>32.4</v>
      </c>
      <c r="P506" s="171"/>
    </row>
    <row r="507" spans="1:16">
      <c r="A507" s="169">
        <v>506</v>
      </c>
      <c r="B507" s="169" t="s">
        <v>775</v>
      </c>
      <c r="C507" s="170" t="s">
        <v>776</v>
      </c>
      <c r="D507" s="170" t="s">
        <v>778</v>
      </c>
      <c r="E507" s="170" t="s">
        <v>779</v>
      </c>
      <c r="F507" s="170" t="s">
        <v>353</v>
      </c>
      <c r="G507" s="170" t="s">
        <v>6429</v>
      </c>
      <c r="H507" s="169">
        <v>13.2</v>
      </c>
      <c r="I507" s="173"/>
      <c r="J507" s="174">
        <v>0.0166666666666667</v>
      </c>
      <c r="K507" s="173" t="s">
        <v>6056</v>
      </c>
      <c r="L507" s="175"/>
      <c r="M507" s="175"/>
      <c r="N507" s="175"/>
      <c r="O507" s="175">
        <v>23.76</v>
      </c>
      <c r="P507" s="171"/>
    </row>
    <row r="508" spans="1:16">
      <c r="A508" s="169">
        <v>507</v>
      </c>
      <c r="B508" s="169" t="s">
        <v>3395</v>
      </c>
      <c r="C508" s="170" t="s">
        <v>3396</v>
      </c>
      <c r="D508" s="170" t="s">
        <v>778</v>
      </c>
      <c r="E508" s="170" t="s">
        <v>779</v>
      </c>
      <c r="F508" s="170" t="s">
        <v>353</v>
      </c>
      <c r="G508" s="170" t="s">
        <v>6430</v>
      </c>
      <c r="H508" s="169">
        <v>13</v>
      </c>
      <c r="I508" s="173"/>
      <c r="J508" s="174">
        <v>0.0152777777777778</v>
      </c>
      <c r="K508" s="173" t="s">
        <v>6056</v>
      </c>
      <c r="L508" s="175"/>
      <c r="M508" s="175"/>
      <c r="N508" s="175"/>
      <c r="O508" s="175">
        <v>23.4</v>
      </c>
      <c r="P508" s="171"/>
    </row>
    <row r="509" spans="1:16">
      <c r="A509" s="169">
        <v>508</v>
      </c>
      <c r="B509" s="169" t="s">
        <v>3867</v>
      </c>
      <c r="C509" s="170" t="s">
        <v>3868</v>
      </c>
      <c r="D509" s="170" t="s">
        <v>778</v>
      </c>
      <c r="E509" s="170" t="s">
        <v>779</v>
      </c>
      <c r="F509" s="170" t="s">
        <v>353</v>
      </c>
      <c r="G509" s="170" t="s">
        <v>6431</v>
      </c>
      <c r="H509" s="169">
        <v>12.2</v>
      </c>
      <c r="I509" s="173"/>
      <c r="J509" s="174">
        <v>0.0145833333333333</v>
      </c>
      <c r="K509" s="173" t="s">
        <v>6056</v>
      </c>
      <c r="L509" s="175"/>
      <c r="M509" s="175"/>
      <c r="N509" s="175"/>
      <c r="O509" s="175">
        <v>21.96</v>
      </c>
      <c r="P509" s="171"/>
    </row>
    <row r="510" spans="1:16">
      <c r="A510" s="169">
        <v>509</v>
      </c>
      <c r="B510" s="169" t="s">
        <v>4325</v>
      </c>
      <c r="C510" s="170" t="s">
        <v>4326</v>
      </c>
      <c r="D510" s="170" t="s">
        <v>778</v>
      </c>
      <c r="E510" s="170" t="s">
        <v>779</v>
      </c>
      <c r="F510" s="170" t="s">
        <v>353</v>
      </c>
      <c r="G510" s="170" t="s">
        <v>6432</v>
      </c>
      <c r="H510" s="169">
        <v>12.9</v>
      </c>
      <c r="I510" s="173"/>
      <c r="J510" s="174">
        <v>0.0159722222222222</v>
      </c>
      <c r="K510" s="173" t="s">
        <v>6056</v>
      </c>
      <c r="L510" s="175"/>
      <c r="M510" s="175"/>
      <c r="N510" s="175"/>
      <c r="O510" s="175">
        <v>23.22</v>
      </c>
      <c r="P510" s="171"/>
    </row>
    <row r="511" spans="1:16">
      <c r="A511" s="169">
        <v>510</v>
      </c>
      <c r="B511" s="169" t="s">
        <v>4548</v>
      </c>
      <c r="C511" s="170" t="s">
        <v>4549</v>
      </c>
      <c r="D511" s="170" t="s">
        <v>778</v>
      </c>
      <c r="E511" s="170" t="s">
        <v>779</v>
      </c>
      <c r="F511" s="170" t="s">
        <v>353</v>
      </c>
      <c r="G511" s="170" t="s">
        <v>6433</v>
      </c>
      <c r="H511" s="169">
        <v>13.4</v>
      </c>
      <c r="I511" s="173"/>
      <c r="J511" s="174">
        <v>0.0159722222222222</v>
      </c>
      <c r="K511" s="173" t="s">
        <v>6056</v>
      </c>
      <c r="L511" s="175"/>
      <c r="M511" s="175"/>
      <c r="N511" s="175"/>
      <c r="O511" s="175">
        <v>24.12</v>
      </c>
      <c r="P511" s="171"/>
    </row>
    <row r="512" spans="1:16">
      <c r="A512" s="169">
        <v>511</v>
      </c>
      <c r="B512" s="169" t="s">
        <v>5803</v>
      </c>
      <c r="C512" s="170" t="s">
        <v>5804</v>
      </c>
      <c r="D512" s="170" t="s">
        <v>3079</v>
      </c>
      <c r="E512" s="170" t="s">
        <v>779</v>
      </c>
      <c r="F512" s="170" t="s">
        <v>353</v>
      </c>
      <c r="G512" s="170" t="s">
        <v>6434</v>
      </c>
      <c r="H512" s="169">
        <v>14.7</v>
      </c>
      <c r="I512" s="173"/>
      <c r="J512" s="174">
        <v>0.0201388888888889</v>
      </c>
      <c r="K512" s="173" t="s">
        <v>6056</v>
      </c>
      <c r="L512" s="175"/>
      <c r="M512" s="175"/>
      <c r="N512" s="175"/>
      <c r="O512" s="175">
        <v>26.46</v>
      </c>
      <c r="P512" s="171"/>
    </row>
    <row r="513" spans="1:16">
      <c r="A513" s="169">
        <v>512</v>
      </c>
      <c r="B513" s="169" t="s">
        <v>4605</v>
      </c>
      <c r="C513" s="170" t="s">
        <v>4606</v>
      </c>
      <c r="D513" s="170" t="s">
        <v>3079</v>
      </c>
      <c r="E513" s="170" t="s">
        <v>779</v>
      </c>
      <c r="F513" s="170" t="s">
        <v>353</v>
      </c>
      <c r="G513" s="170" t="s">
        <v>6435</v>
      </c>
      <c r="H513" s="169">
        <v>16.1</v>
      </c>
      <c r="I513" s="173"/>
      <c r="J513" s="174">
        <v>0.0215277777777778</v>
      </c>
      <c r="K513" s="173" t="s">
        <v>6056</v>
      </c>
      <c r="L513" s="175"/>
      <c r="M513" s="175"/>
      <c r="N513" s="175"/>
      <c r="O513" s="175">
        <v>28.98</v>
      </c>
      <c r="P513" s="171"/>
    </row>
    <row r="514" spans="1:16">
      <c r="A514" s="169">
        <v>513</v>
      </c>
      <c r="B514" s="169" t="s">
        <v>1319</v>
      </c>
      <c r="C514" s="170" t="s">
        <v>6436</v>
      </c>
      <c r="D514" s="170" t="s">
        <v>1323</v>
      </c>
      <c r="E514" s="170" t="s">
        <v>779</v>
      </c>
      <c r="F514" s="170" t="s">
        <v>353</v>
      </c>
      <c r="G514" s="170" t="s">
        <v>6437</v>
      </c>
      <c r="H514" s="169">
        <v>13.8</v>
      </c>
      <c r="I514" s="173"/>
      <c r="J514" s="174">
        <v>0.0180555555555556</v>
      </c>
      <c r="K514" s="173" t="s">
        <v>6056</v>
      </c>
      <c r="L514" s="175"/>
      <c r="M514" s="175"/>
      <c r="N514" s="175"/>
      <c r="O514" s="175">
        <v>24.84</v>
      </c>
      <c r="P514" s="171"/>
    </row>
    <row r="515" spans="1:16">
      <c r="A515" s="169">
        <v>514</v>
      </c>
      <c r="B515" s="169" t="s">
        <v>1673</v>
      </c>
      <c r="C515" s="170" t="s">
        <v>1674</v>
      </c>
      <c r="D515" s="170" t="s">
        <v>1323</v>
      </c>
      <c r="E515" s="170" t="s">
        <v>779</v>
      </c>
      <c r="F515" s="170" t="s">
        <v>353</v>
      </c>
      <c r="G515" s="170" t="s">
        <v>6438</v>
      </c>
      <c r="H515" s="169">
        <v>14.4</v>
      </c>
      <c r="I515" s="173"/>
      <c r="J515" s="174">
        <v>0.0180555555555556</v>
      </c>
      <c r="K515" s="173" t="s">
        <v>6056</v>
      </c>
      <c r="L515" s="175"/>
      <c r="M515" s="175"/>
      <c r="N515" s="175"/>
      <c r="O515" s="175">
        <v>25.92</v>
      </c>
      <c r="P515" s="171"/>
    </row>
    <row r="516" spans="1:16">
      <c r="A516" s="169">
        <v>515</v>
      </c>
      <c r="B516" s="169" t="s">
        <v>4100</v>
      </c>
      <c r="C516" s="170" t="s">
        <v>4101</v>
      </c>
      <c r="D516" s="170" t="s">
        <v>4103</v>
      </c>
      <c r="E516" s="170" t="s">
        <v>779</v>
      </c>
      <c r="F516" s="170" t="s">
        <v>353</v>
      </c>
      <c r="G516" s="170" t="s">
        <v>6439</v>
      </c>
      <c r="H516" s="169">
        <v>27.9</v>
      </c>
      <c r="I516" s="173"/>
      <c r="J516" s="174">
        <v>0.0229166666666667</v>
      </c>
      <c r="K516" s="173" t="s">
        <v>6056</v>
      </c>
      <c r="L516" s="175"/>
      <c r="M516" s="175"/>
      <c r="N516" s="175"/>
      <c r="O516" s="175">
        <v>50.22</v>
      </c>
      <c r="P516" s="171"/>
    </row>
    <row r="517" spans="1:16">
      <c r="A517" s="169">
        <v>516</v>
      </c>
      <c r="B517" s="169" t="s">
        <v>5264</v>
      </c>
      <c r="C517" s="170" t="s">
        <v>5265</v>
      </c>
      <c r="D517" s="170" t="s">
        <v>4103</v>
      </c>
      <c r="E517" s="170" t="s">
        <v>779</v>
      </c>
      <c r="F517" s="170" t="s">
        <v>353</v>
      </c>
      <c r="G517" s="170" t="s">
        <v>6440</v>
      </c>
      <c r="H517" s="169">
        <v>20.1</v>
      </c>
      <c r="I517" s="173"/>
      <c r="J517" s="174">
        <v>0.0229166666666667</v>
      </c>
      <c r="K517" s="173" t="s">
        <v>6056</v>
      </c>
      <c r="L517" s="175"/>
      <c r="M517" s="175"/>
      <c r="N517" s="175"/>
      <c r="O517" s="175">
        <v>36.18</v>
      </c>
      <c r="P517" s="171"/>
    </row>
    <row r="518" spans="1:16">
      <c r="A518" s="169">
        <v>517</v>
      </c>
      <c r="B518" s="169" t="s">
        <v>1149</v>
      </c>
      <c r="C518" s="170" t="s">
        <v>1151</v>
      </c>
      <c r="D518" s="170" t="s">
        <v>4103</v>
      </c>
      <c r="E518" s="170" t="s">
        <v>779</v>
      </c>
      <c r="F518" s="170" t="s">
        <v>353</v>
      </c>
      <c r="G518" s="170" t="s">
        <v>6441</v>
      </c>
      <c r="H518" s="169">
        <v>20.5</v>
      </c>
      <c r="I518" s="173"/>
      <c r="J518" s="174">
        <v>0.0229166666666667</v>
      </c>
      <c r="K518" s="173" t="s">
        <v>6056</v>
      </c>
      <c r="L518" s="175"/>
      <c r="M518" s="175"/>
      <c r="N518" s="175"/>
      <c r="O518" s="175">
        <v>36.9</v>
      </c>
      <c r="P518" s="171"/>
    </row>
    <row r="519" spans="1:16">
      <c r="A519" s="169">
        <v>518</v>
      </c>
      <c r="B519" s="169" t="s">
        <v>1333</v>
      </c>
      <c r="C519" s="170" t="s">
        <v>1334</v>
      </c>
      <c r="D519" s="170" t="s">
        <v>1336</v>
      </c>
      <c r="E519" s="170" t="s">
        <v>779</v>
      </c>
      <c r="F519" s="170" t="s">
        <v>353</v>
      </c>
      <c r="G519" s="170" t="s">
        <v>6442</v>
      </c>
      <c r="H519" s="169">
        <v>17.8</v>
      </c>
      <c r="I519" s="173"/>
      <c r="J519" s="174">
        <v>0.00208333333333333</v>
      </c>
      <c r="K519" s="173" t="s">
        <v>6056</v>
      </c>
      <c r="L519" s="175"/>
      <c r="M519" s="175"/>
      <c r="N519" s="175"/>
      <c r="O519" s="175">
        <v>32.04</v>
      </c>
      <c r="P519" s="171"/>
    </row>
    <row r="520" spans="1:16">
      <c r="A520" s="169">
        <v>519</v>
      </c>
      <c r="B520" s="169" t="s">
        <v>1461</v>
      </c>
      <c r="C520" s="170" t="s">
        <v>1462</v>
      </c>
      <c r="D520" s="170" t="s">
        <v>1464</v>
      </c>
      <c r="E520" s="170" t="s">
        <v>779</v>
      </c>
      <c r="F520" s="170" t="s">
        <v>353</v>
      </c>
      <c r="G520" s="170" t="s">
        <v>6443</v>
      </c>
      <c r="H520" s="169">
        <v>16.6</v>
      </c>
      <c r="I520" s="173"/>
      <c r="J520" s="174">
        <v>0.0201388888888889</v>
      </c>
      <c r="K520" s="173" t="s">
        <v>6056</v>
      </c>
      <c r="L520" s="175"/>
      <c r="M520" s="175"/>
      <c r="N520" s="175"/>
      <c r="O520" s="175">
        <v>29.88</v>
      </c>
      <c r="P520" s="171"/>
    </row>
    <row r="521" spans="1:16">
      <c r="A521" s="169">
        <v>520</v>
      </c>
      <c r="B521" s="169" t="s">
        <v>1573</v>
      </c>
      <c r="C521" s="170" t="s">
        <v>1574</v>
      </c>
      <c r="D521" s="170" t="s">
        <v>1464</v>
      </c>
      <c r="E521" s="170" t="s">
        <v>779</v>
      </c>
      <c r="F521" s="170" t="s">
        <v>353</v>
      </c>
      <c r="G521" s="170" t="s">
        <v>6444</v>
      </c>
      <c r="H521" s="169">
        <v>14.3</v>
      </c>
      <c r="I521" s="173"/>
      <c r="J521" s="174">
        <v>0.0166666666666667</v>
      </c>
      <c r="K521" s="173" t="s">
        <v>6056</v>
      </c>
      <c r="L521" s="175"/>
      <c r="M521" s="175"/>
      <c r="N521" s="175"/>
      <c r="O521" s="175">
        <v>25.74</v>
      </c>
      <c r="P521" s="171"/>
    </row>
    <row r="522" spans="1:16">
      <c r="A522" s="169">
        <v>521</v>
      </c>
      <c r="B522" s="169" t="s">
        <v>1625</v>
      </c>
      <c r="C522" s="170" t="s">
        <v>1626</v>
      </c>
      <c r="D522" s="170" t="s">
        <v>1464</v>
      </c>
      <c r="E522" s="170" t="s">
        <v>779</v>
      </c>
      <c r="F522" s="170" t="s">
        <v>353</v>
      </c>
      <c r="G522" s="170" t="s">
        <v>6445</v>
      </c>
      <c r="H522" s="169">
        <v>16.1</v>
      </c>
      <c r="I522" s="173"/>
      <c r="J522" s="174">
        <v>0.0194444444444444</v>
      </c>
      <c r="K522" s="173" t="s">
        <v>6056</v>
      </c>
      <c r="L522" s="175"/>
      <c r="M522" s="175"/>
      <c r="N522" s="175"/>
      <c r="O522" s="175">
        <v>28.98</v>
      </c>
      <c r="P522" s="171"/>
    </row>
    <row r="523" spans="1:16">
      <c r="A523" s="169">
        <v>522</v>
      </c>
      <c r="B523" s="169" t="s">
        <v>1679</v>
      </c>
      <c r="C523" s="170" t="s">
        <v>1680</v>
      </c>
      <c r="D523" s="170" t="s">
        <v>1464</v>
      </c>
      <c r="E523" s="170" t="s">
        <v>779</v>
      </c>
      <c r="F523" s="170" t="s">
        <v>353</v>
      </c>
      <c r="G523" s="170" t="s">
        <v>6446</v>
      </c>
      <c r="H523" s="169">
        <v>16.1</v>
      </c>
      <c r="I523" s="173"/>
      <c r="J523" s="174">
        <v>0.0611111111111111</v>
      </c>
      <c r="K523" s="173" t="s">
        <v>6056</v>
      </c>
      <c r="L523" s="175"/>
      <c r="M523" s="175"/>
      <c r="N523" s="175"/>
      <c r="O523" s="175">
        <v>28.98</v>
      </c>
      <c r="P523" s="171"/>
    </row>
    <row r="524" spans="1:16">
      <c r="A524" s="169">
        <v>523</v>
      </c>
      <c r="B524" s="169" t="s">
        <v>1783</v>
      </c>
      <c r="C524" s="170" t="s">
        <v>1784</v>
      </c>
      <c r="D524" s="170" t="s">
        <v>1464</v>
      </c>
      <c r="E524" s="170" t="s">
        <v>779</v>
      </c>
      <c r="F524" s="170" t="s">
        <v>353</v>
      </c>
      <c r="G524" s="170" t="s">
        <v>6447</v>
      </c>
      <c r="H524" s="169">
        <v>14.1</v>
      </c>
      <c r="I524" s="173"/>
      <c r="J524" s="174">
        <v>0.0166666666666667</v>
      </c>
      <c r="K524" s="173" t="s">
        <v>6056</v>
      </c>
      <c r="L524" s="175"/>
      <c r="M524" s="175"/>
      <c r="N524" s="175"/>
      <c r="O524" s="175">
        <v>25.38</v>
      </c>
      <c r="P524" s="171"/>
    </row>
    <row r="525" spans="1:16">
      <c r="A525" s="169">
        <v>524</v>
      </c>
      <c r="B525" s="169" t="s">
        <v>3147</v>
      </c>
      <c r="C525" s="170" t="s">
        <v>3148</v>
      </c>
      <c r="D525" s="170" t="s">
        <v>1464</v>
      </c>
      <c r="E525" s="170" t="s">
        <v>779</v>
      </c>
      <c r="F525" s="170" t="s">
        <v>353</v>
      </c>
      <c r="G525" s="170" t="s">
        <v>6448</v>
      </c>
      <c r="H525" s="169">
        <v>14.6</v>
      </c>
      <c r="I525" s="173"/>
      <c r="J525" s="174">
        <v>0.0180555555555556</v>
      </c>
      <c r="K525" s="173" t="s">
        <v>6056</v>
      </c>
      <c r="L525" s="175"/>
      <c r="M525" s="175"/>
      <c r="N525" s="175"/>
      <c r="O525" s="175">
        <v>26.28</v>
      </c>
      <c r="P525" s="171"/>
    </row>
    <row r="526" spans="1:16">
      <c r="A526" s="169">
        <v>525</v>
      </c>
      <c r="B526" s="169" t="s">
        <v>6449</v>
      </c>
      <c r="C526" s="170" t="s">
        <v>6450</v>
      </c>
      <c r="D526" s="170" t="s">
        <v>1464</v>
      </c>
      <c r="E526" s="170" t="s">
        <v>779</v>
      </c>
      <c r="F526" s="170" t="s">
        <v>353</v>
      </c>
      <c r="G526" s="170" t="s">
        <v>6451</v>
      </c>
      <c r="H526" s="169">
        <v>14.9</v>
      </c>
      <c r="I526" s="173"/>
      <c r="J526" s="174">
        <v>0.0194444444444444</v>
      </c>
      <c r="K526" s="173" t="s">
        <v>6056</v>
      </c>
      <c r="L526" s="175"/>
      <c r="M526" s="175"/>
      <c r="N526" s="175"/>
      <c r="O526" s="175">
        <v>26.82</v>
      </c>
      <c r="P526" s="171"/>
    </row>
    <row r="527" spans="1:16">
      <c r="A527" s="169">
        <v>526</v>
      </c>
      <c r="B527" s="169" t="s">
        <v>4735</v>
      </c>
      <c r="C527" s="170" t="s">
        <v>4736</v>
      </c>
      <c r="D527" s="170" t="s">
        <v>1464</v>
      </c>
      <c r="E527" s="170" t="s">
        <v>779</v>
      </c>
      <c r="F527" s="170" t="s">
        <v>353</v>
      </c>
      <c r="G527" s="170" t="s">
        <v>6452</v>
      </c>
      <c r="H527" s="169">
        <v>15.3</v>
      </c>
      <c r="I527" s="173"/>
      <c r="J527" s="174">
        <v>0.0180555555555556</v>
      </c>
      <c r="K527" s="173" t="s">
        <v>6056</v>
      </c>
      <c r="L527" s="175"/>
      <c r="M527" s="175"/>
      <c r="N527" s="175"/>
      <c r="O527" s="175">
        <v>27.54</v>
      </c>
      <c r="P527" s="171"/>
    </row>
    <row r="528" spans="1:16">
      <c r="A528" s="169">
        <v>527</v>
      </c>
      <c r="B528" s="169" t="s">
        <v>1149</v>
      </c>
      <c r="C528" s="170" t="s">
        <v>1151</v>
      </c>
      <c r="D528" s="170" t="s">
        <v>1153</v>
      </c>
      <c r="E528" s="170" t="s">
        <v>779</v>
      </c>
      <c r="F528" s="170" t="s">
        <v>353</v>
      </c>
      <c r="G528" s="170" t="s">
        <v>6441</v>
      </c>
      <c r="H528" s="169">
        <v>18.6</v>
      </c>
      <c r="I528" s="173"/>
      <c r="J528" s="174">
        <v>0.0229166666666667</v>
      </c>
      <c r="K528" s="173" t="s">
        <v>6056</v>
      </c>
      <c r="L528" s="175"/>
      <c r="M528" s="175"/>
      <c r="N528" s="175"/>
      <c r="O528" s="175">
        <v>33.48</v>
      </c>
      <c r="P528" s="171"/>
    </row>
    <row r="529" spans="1:16">
      <c r="A529" s="169">
        <v>528</v>
      </c>
      <c r="B529" s="169" t="s">
        <v>1875</v>
      </c>
      <c r="C529" s="170" t="s">
        <v>1876</v>
      </c>
      <c r="D529" s="170" t="s">
        <v>1878</v>
      </c>
      <c r="E529" s="170" t="s">
        <v>779</v>
      </c>
      <c r="F529" s="170" t="s">
        <v>353</v>
      </c>
      <c r="G529" s="170" t="s">
        <v>6453</v>
      </c>
      <c r="H529" s="169">
        <v>16.3</v>
      </c>
      <c r="I529" s="173"/>
      <c r="J529" s="174">
        <v>0.0201388888888889</v>
      </c>
      <c r="K529" s="173" t="s">
        <v>6056</v>
      </c>
      <c r="L529" s="175"/>
      <c r="M529" s="175"/>
      <c r="N529" s="175"/>
      <c r="O529" s="175">
        <v>29.34</v>
      </c>
      <c r="P529" s="171"/>
    </row>
    <row r="530" spans="1:16">
      <c r="A530" s="169">
        <v>529</v>
      </c>
      <c r="B530" s="169" t="s">
        <v>4139</v>
      </c>
      <c r="C530" s="170" t="s">
        <v>4140</v>
      </c>
      <c r="D530" s="170" t="s">
        <v>1878</v>
      </c>
      <c r="E530" s="170" t="s">
        <v>779</v>
      </c>
      <c r="F530" s="170" t="s">
        <v>353</v>
      </c>
      <c r="G530" s="170" t="s">
        <v>6454</v>
      </c>
      <c r="H530" s="169">
        <v>15.7</v>
      </c>
      <c r="I530" s="173"/>
      <c r="J530" s="174">
        <v>0.00208333333333333</v>
      </c>
      <c r="K530" s="173" t="s">
        <v>6056</v>
      </c>
      <c r="L530" s="175"/>
      <c r="M530" s="175"/>
      <c r="N530" s="175"/>
      <c r="O530" s="175">
        <v>28.26</v>
      </c>
      <c r="P530" s="171"/>
    </row>
    <row r="531" spans="1:16">
      <c r="A531" s="169">
        <v>530</v>
      </c>
      <c r="B531" s="169" t="s">
        <v>3873</v>
      </c>
      <c r="C531" s="170" t="s">
        <v>3874</v>
      </c>
      <c r="D531" s="170" t="s">
        <v>3876</v>
      </c>
      <c r="E531" s="170" t="s">
        <v>779</v>
      </c>
      <c r="F531" s="170" t="s">
        <v>353</v>
      </c>
      <c r="G531" s="170" t="s">
        <v>6455</v>
      </c>
      <c r="H531" s="169">
        <v>25.9</v>
      </c>
      <c r="I531" s="173"/>
      <c r="J531" s="174">
        <v>0.00208333333333333</v>
      </c>
      <c r="K531" s="173" t="s">
        <v>6056</v>
      </c>
      <c r="L531" s="175"/>
      <c r="M531" s="175"/>
      <c r="N531" s="175"/>
      <c r="O531" s="175">
        <v>46.62</v>
      </c>
      <c r="P531" s="171"/>
    </row>
    <row r="532" spans="1:16">
      <c r="A532" s="169">
        <v>531</v>
      </c>
      <c r="B532" s="169" t="s">
        <v>3822</v>
      </c>
      <c r="C532" s="170" t="s">
        <v>3823</v>
      </c>
      <c r="D532" s="170" t="s">
        <v>3825</v>
      </c>
      <c r="E532" s="170" t="s">
        <v>779</v>
      </c>
      <c r="F532" s="170" t="s">
        <v>353</v>
      </c>
      <c r="G532" s="170" t="s">
        <v>6456</v>
      </c>
      <c r="H532" s="169">
        <v>15.3</v>
      </c>
      <c r="I532" s="173"/>
      <c r="J532" s="174">
        <v>0.0201388888888889</v>
      </c>
      <c r="K532" s="173" t="s">
        <v>6056</v>
      </c>
      <c r="L532" s="175"/>
      <c r="M532" s="175"/>
      <c r="N532" s="175"/>
      <c r="O532" s="175">
        <v>27.54</v>
      </c>
      <c r="P532" s="171"/>
    </row>
    <row r="533" spans="1:16">
      <c r="A533" s="169">
        <v>532</v>
      </c>
      <c r="B533" s="169" t="s">
        <v>4002</v>
      </c>
      <c r="C533" s="170" t="s">
        <v>4003</v>
      </c>
      <c r="D533" s="170" t="s">
        <v>3825</v>
      </c>
      <c r="E533" s="170" t="s">
        <v>779</v>
      </c>
      <c r="F533" s="170" t="s">
        <v>353</v>
      </c>
      <c r="G533" s="170" t="s">
        <v>6457</v>
      </c>
      <c r="H533" s="169">
        <v>15.8</v>
      </c>
      <c r="I533" s="173"/>
      <c r="J533" s="174">
        <v>0.0194444444444444</v>
      </c>
      <c r="K533" s="173" t="s">
        <v>6056</v>
      </c>
      <c r="L533" s="175"/>
      <c r="M533" s="175"/>
      <c r="N533" s="175"/>
      <c r="O533" s="175">
        <v>28.44</v>
      </c>
      <c r="P533" s="171"/>
    </row>
    <row r="534" spans="1:16">
      <c r="A534" s="169">
        <v>533</v>
      </c>
      <c r="B534" s="169" t="s">
        <v>2617</v>
      </c>
      <c r="C534" s="170" t="s">
        <v>2619</v>
      </c>
      <c r="D534" s="170" t="s">
        <v>1088</v>
      </c>
      <c r="E534" s="170" t="s">
        <v>737</v>
      </c>
      <c r="F534" s="170" t="s">
        <v>353</v>
      </c>
      <c r="G534" s="170" t="s">
        <v>6458</v>
      </c>
      <c r="H534" s="169">
        <v>30.5</v>
      </c>
      <c r="I534" s="173"/>
      <c r="J534" s="174">
        <v>0.0270833333333333</v>
      </c>
      <c r="K534" s="173" t="s">
        <v>5844</v>
      </c>
      <c r="L534" s="175"/>
      <c r="M534" s="175"/>
      <c r="N534" s="175"/>
      <c r="O534" s="175">
        <v>54.9</v>
      </c>
      <c r="P534" s="171"/>
    </row>
    <row r="535" spans="1:16">
      <c r="A535" s="169">
        <v>534</v>
      </c>
      <c r="B535" s="169" t="s">
        <v>3729</v>
      </c>
      <c r="C535" s="170" t="s">
        <v>3730</v>
      </c>
      <c r="D535" s="170" t="s">
        <v>1088</v>
      </c>
      <c r="E535" s="170" t="s">
        <v>737</v>
      </c>
      <c r="F535" s="170" t="s">
        <v>353</v>
      </c>
      <c r="G535" s="170" t="s">
        <v>6459</v>
      </c>
      <c r="H535" s="169">
        <v>26.3</v>
      </c>
      <c r="I535" s="173" t="s">
        <v>6398</v>
      </c>
      <c r="J535" s="174">
        <v>0.0208333333333333</v>
      </c>
      <c r="K535" s="173" t="s">
        <v>5844</v>
      </c>
      <c r="L535" s="171">
        <v>50.76</v>
      </c>
      <c r="M535" s="171">
        <v>97.3</v>
      </c>
      <c r="N535" s="181">
        <v>0.0756944444444444</v>
      </c>
      <c r="O535" s="171">
        <f>M535+H535</f>
        <v>123.6</v>
      </c>
      <c r="P535" s="181">
        <f>SUM(N535+J535)</f>
        <v>0.0965277777777777</v>
      </c>
    </row>
    <row r="536" spans="1:16">
      <c r="A536" s="169">
        <v>535</v>
      </c>
      <c r="B536" s="169" t="s">
        <v>5112</v>
      </c>
      <c r="C536" s="170" t="s">
        <v>5113</v>
      </c>
      <c r="D536" s="170" t="s">
        <v>1088</v>
      </c>
      <c r="E536" s="170" t="s">
        <v>737</v>
      </c>
      <c r="F536" s="170" t="s">
        <v>353</v>
      </c>
      <c r="G536" s="170" t="s">
        <v>6459</v>
      </c>
      <c r="H536" s="169">
        <v>26.3</v>
      </c>
      <c r="I536" s="173" t="s">
        <v>6398</v>
      </c>
      <c r="J536" s="174">
        <v>0.0208333333333333</v>
      </c>
      <c r="K536" s="173" t="s">
        <v>5844</v>
      </c>
      <c r="L536" s="171">
        <v>50.94</v>
      </c>
      <c r="M536" s="171">
        <v>97.3</v>
      </c>
      <c r="N536" s="181">
        <v>0.0756944444444444</v>
      </c>
      <c r="O536" s="171">
        <f>M536+H536</f>
        <v>123.6</v>
      </c>
      <c r="P536" s="181">
        <f>SUM(N536+J536)</f>
        <v>0.0965277777777777</v>
      </c>
    </row>
    <row r="537" spans="1:16">
      <c r="A537" s="169">
        <v>536</v>
      </c>
      <c r="B537" s="169" t="s">
        <v>4468</v>
      </c>
      <c r="C537" s="170" t="s">
        <v>4469</v>
      </c>
      <c r="D537" s="170" t="s">
        <v>4471</v>
      </c>
      <c r="E537" s="170" t="s">
        <v>737</v>
      </c>
      <c r="F537" s="170" t="s">
        <v>353</v>
      </c>
      <c r="G537" s="170" t="s">
        <v>6460</v>
      </c>
      <c r="H537" s="169">
        <v>34.1</v>
      </c>
      <c r="I537" s="173"/>
      <c r="J537" s="174">
        <v>0.0361111111111111</v>
      </c>
      <c r="K537" s="173" t="s">
        <v>5844</v>
      </c>
      <c r="L537" s="175"/>
      <c r="M537" s="175"/>
      <c r="N537" s="175"/>
      <c r="O537" s="175">
        <v>61.38</v>
      </c>
      <c r="P537" s="171"/>
    </row>
    <row r="538" spans="1:16">
      <c r="A538" s="169">
        <v>537</v>
      </c>
      <c r="B538" s="169" t="s">
        <v>1795</v>
      </c>
      <c r="C538" s="170" t="s">
        <v>1797</v>
      </c>
      <c r="D538" s="170" t="s">
        <v>737</v>
      </c>
      <c r="E538" s="170" t="s">
        <v>737</v>
      </c>
      <c r="F538" s="170" t="s">
        <v>353</v>
      </c>
      <c r="G538" s="170" t="s">
        <v>6461</v>
      </c>
      <c r="H538" s="169">
        <v>31.2</v>
      </c>
      <c r="I538" s="173"/>
      <c r="J538" s="174">
        <v>0.0284722222222222</v>
      </c>
      <c r="K538" s="173" t="s">
        <v>5844</v>
      </c>
      <c r="L538" s="175"/>
      <c r="M538" s="175"/>
      <c r="N538" s="175"/>
      <c r="O538" s="175">
        <v>56.16</v>
      </c>
      <c r="P538" s="171"/>
    </row>
    <row r="539" spans="1:16">
      <c r="A539" s="169">
        <v>538</v>
      </c>
      <c r="B539" s="169" t="s">
        <v>1989</v>
      </c>
      <c r="C539" s="170" t="s">
        <v>1990</v>
      </c>
      <c r="D539" s="170" t="s">
        <v>737</v>
      </c>
      <c r="E539" s="170" t="s">
        <v>737</v>
      </c>
      <c r="F539" s="170" t="s">
        <v>353</v>
      </c>
      <c r="G539" s="170" t="s">
        <v>6462</v>
      </c>
      <c r="H539" s="169">
        <v>31</v>
      </c>
      <c r="I539" s="173"/>
      <c r="J539" s="174">
        <v>0.0284722222222222</v>
      </c>
      <c r="K539" s="173" t="s">
        <v>5844</v>
      </c>
      <c r="L539" s="175"/>
      <c r="M539" s="175"/>
      <c r="N539" s="175"/>
      <c r="O539" s="175">
        <v>55.8</v>
      </c>
      <c r="P539" s="171"/>
    </row>
    <row r="540" spans="1:16">
      <c r="A540" s="169">
        <v>539</v>
      </c>
      <c r="B540" s="169" t="s">
        <v>3184</v>
      </c>
      <c r="C540" s="170" t="s">
        <v>3185</v>
      </c>
      <c r="D540" s="170" t="s">
        <v>737</v>
      </c>
      <c r="E540" s="170" t="s">
        <v>737</v>
      </c>
      <c r="F540" s="170" t="s">
        <v>353</v>
      </c>
      <c r="G540" s="170" t="s">
        <v>6463</v>
      </c>
      <c r="H540" s="169">
        <v>31.8</v>
      </c>
      <c r="I540" s="173"/>
      <c r="J540" s="174">
        <v>0.0291666666666667</v>
      </c>
      <c r="K540" s="173" t="s">
        <v>5844</v>
      </c>
      <c r="L540" s="175"/>
      <c r="M540" s="175"/>
      <c r="N540" s="175"/>
      <c r="O540" s="175">
        <v>57.24</v>
      </c>
      <c r="P540" s="171"/>
    </row>
    <row r="541" spans="1:16">
      <c r="A541" s="169">
        <v>540</v>
      </c>
      <c r="B541" s="169" t="s">
        <v>5151</v>
      </c>
      <c r="C541" s="170" t="s">
        <v>6464</v>
      </c>
      <c r="D541" s="170" t="s">
        <v>737</v>
      </c>
      <c r="E541" s="170" t="s">
        <v>737</v>
      </c>
      <c r="F541" s="170" t="s">
        <v>353</v>
      </c>
      <c r="G541" s="170" t="s">
        <v>6465</v>
      </c>
      <c r="H541" s="169">
        <v>98.2</v>
      </c>
      <c r="I541" s="173" t="s">
        <v>6398</v>
      </c>
      <c r="J541" s="174">
        <v>0.0798611111111111</v>
      </c>
      <c r="K541" s="173" t="s">
        <v>5844</v>
      </c>
      <c r="L541" s="171">
        <v>176.58</v>
      </c>
      <c r="M541" s="171">
        <v>27.7</v>
      </c>
      <c r="N541" s="181">
        <v>0.0263888888888889</v>
      </c>
      <c r="O541" s="171">
        <f>M541+H541</f>
        <v>125.9</v>
      </c>
      <c r="P541" s="181">
        <f>SUM(N541+J541)</f>
        <v>0.10625</v>
      </c>
    </row>
    <row r="542" spans="1:16">
      <c r="A542" s="169">
        <v>541</v>
      </c>
      <c r="B542" s="169" t="s">
        <v>3075</v>
      </c>
      <c r="C542" s="170" t="s">
        <v>3077</v>
      </c>
      <c r="D542" s="170" t="s">
        <v>3079</v>
      </c>
      <c r="E542" s="170" t="s">
        <v>1405</v>
      </c>
      <c r="F542" s="170" t="s">
        <v>353</v>
      </c>
      <c r="G542" s="170" t="s">
        <v>6466</v>
      </c>
      <c r="H542" s="169">
        <v>40.4</v>
      </c>
      <c r="I542" s="173"/>
      <c r="J542" s="174">
        <v>0.0416666666666667</v>
      </c>
      <c r="K542" s="173" t="s">
        <v>5844</v>
      </c>
      <c r="L542" s="175"/>
      <c r="M542" s="175"/>
      <c r="N542" s="175"/>
      <c r="O542" s="175">
        <v>72.72</v>
      </c>
      <c r="P542" s="171"/>
    </row>
    <row r="543" spans="1:16">
      <c r="A543" s="169">
        <v>542</v>
      </c>
      <c r="B543" s="169" t="s">
        <v>2012</v>
      </c>
      <c r="C543" s="170" t="s">
        <v>2013</v>
      </c>
      <c r="D543" s="170" t="s">
        <v>2013</v>
      </c>
      <c r="E543" s="170" t="s">
        <v>1172</v>
      </c>
      <c r="F543" s="170" t="s">
        <v>353</v>
      </c>
      <c r="G543" s="170" t="s">
        <v>6467</v>
      </c>
      <c r="H543" s="169">
        <v>33.2</v>
      </c>
      <c r="I543" s="173"/>
      <c r="J543" s="174">
        <v>0.0388888888888889</v>
      </c>
      <c r="K543" s="173" t="s">
        <v>5844</v>
      </c>
      <c r="L543" s="175"/>
      <c r="M543" s="175"/>
      <c r="N543" s="175"/>
      <c r="O543" s="175">
        <v>59.76</v>
      </c>
      <c r="P543" s="171"/>
    </row>
    <row r="544" spans="1:16">
      <c r="A544" s="169">
        <v>543</v>
      </c>
      <c r="B544" s="169" t="s">
        <v>1169</v>
      </c>
      <c r="C544" s="170" t="s">
        <v>1170</v>
      </c>
      <c r="D544" s="170" t="s">
        <v>1172</v>
      </c>
      <c r="E544" s="170" t="s">
        <v>1172</v>
      </c>
      <c r="F544" s="170" t="s">
        <v>353</v>
      </c>
      <c r="G544" s="170" t="s">
        <v>6468</v>
      </c>
      <c r="H544" s="169">
        <v>39.5</v>
      </c>
      <c r="I544" s="173"/>
      <c r="J544" s="174">
        <v>0.0451388888888889</v>
      </c>
      <c r="K544" s="173" t="s">
        <v>5844</v>
      </c>
      <c r="L544" s="175"/>
      <c r="M544" s="175"/>
      <c r="N544" s="175"/>
      <c r="O544" s="175">
        <v>71.1</v>
      </c>
      <c r="P544" s="171"/>
    </row>
    <row r="545" spans="1:16">
      <c r="A545" s="169">
        <v>544</v>
      </c>
      <c r="B545" s="169" t="s">
        <v>1301</v>
      </c>
      <c r="C545" s="170" t="s">
        <v>1302</v>
      </c>
      <c r="D545" s="170" t="s">
        <v>1172</v>
      </c>
      <c r="E545" s="170" t="s">
        <v>1172</v>
      </c>
      <c r="F545" s="170" t="s">
        <v>353</v>
      </c>
      <c r="G545" s="170" t="s">
        <v>6469</v>
      </c>
      <c r="H545" s="169">
        <v>39.8</v>
      </c>
      <c r="I545" s="173"/>
      <c r="J545" s="174">
        <v>0.0458333333333333</v>
      </c>
      <c r="K545" s="173" t="s">
        <v>5844</v>
      </c>
      <c r="L545" s="175"/>
      <c r="M545" s="175"/>
      <c r="N545" s="175"/>
      <c r="O545" s="175">
        <v>71.64</v>
      </c>
      <c r="P545" s="171"/>
    </row>
    <row r="546" spans="1:16">
      <c r="A546" s="169">
        <v>545</v>
      </c>
      <c r="B546" s="169" t="s">
        <v>5521</v>
      </c>
      <c r="C546" s="170" t="s">
        <v>5522</v>
      </c>
      <c r="D546" s="170" t="s">
        <v>3199</v>
      </c>
      <c r="E546" s="170" t="s">
        <v>4841</v>
      </c>
      <c r="F546" s="170" t="s">
        <v>236</v>
      </c>
      <c r="G546" s="170" t="s">
        <v>6470</v>
      </c>
      <c r="H546" s="169">
        <v>59.5</v>
      </c>
      <c r="I546" s="173" t="s">
        <v>6471</v>
      </c>
      <c r="J546" s="176">
        <v>0.0486111111111111</v>
      </c>
      <c r="K546" s="173" t="s">
        <v>5844</v>
      </c>
      <c r="L546" s="175"/>
      <c r="M546" s="175"/>
      <c r="N546" s="175"/>
      <c r="O546" s="175">
        <v>107.1</v>
      </c>
      <c r="P546" s="171"/>
    </row>
    <row r="547" spans="1:16">
      <c r="A547" s="169">
        <v>546</v>
      </c>
      <c r="B547" s="169" t="s">
        <v>4837</v>
      </c>
      <c r="C547" s="170" t="s">
        <v>4838</v>
      </c>
      <c r="D547" s="170" t="s">
        <v>4840</v>
      </c>
      <c r="E547" s="170" t="s">
        <v>4841</v>
      </c>
      <c r="F547" s="170" t="s">
        <v>236</v>
      </c>
      <c r="G547" s="170" t="s">
        <v>6472</v>
      </c>
      <c r="H547" s="169">
        <v>63.5</v>
      </c>
      <c r="I547" s="173"/>
      <c r="J547" s="174">
        <v>0.05</v>
      </c>
      <c r="K547" s="173" t="s">
        <v>6473</v>
      </c>
      <c r="L547" s="175"/>
      <c r="M547" s="175"/>
      <c r="N547" s="175"/>
      <c r="O547" s="175">
        <v>114.3</v>
      </c>
      <c r="P547" s="171"/>
    </row>
    <row r="548" spans="1:16">
      <c r="A548" s="169">
        <v>547</v>
      </c>
      <c r="B548" s="169" t="s">
        <v>947</v>
      </c>
      <c r="C548" s="170" t="s">
        <v>948</v>
      </c>
      <c r="D548" s="170" t="s">
        <v>948</v>
      </c>
      <c r="E548" s="170" t="s">
        <v>948</v>
      </c>
      <c r="F548" s="170" t="s">
        <v>236</v>
      </c>
      <c r="G548" s="170" t="s">
        <v>6474</v>
      </c>
      <c r="H548" s="169">
        <v>40.7</v>
      </c>
      <c r="I548" s="173"/>
      <c r="J548" s="174">
        <v>0.0395833333333333</v>
      </c>
      <c r="K548" s="173" t="s">
        <v>6056</v>
      </c>
      <c r="L548" s="175"/>
      <c r="M548" s="175"/>
      <c r="N548" s="175"/>
      <c r="O548" s="175">
        <v>73.26</v>
      </c>
      <c r="P548" s="171"/>
    </row>
    <row r="549" spans="1:16">
      <c r="A549" s="169">
        <v>548</v>
      </c>
      <c r="B549" s="169" t="s">
        <v>4796</v>
      </c>
      <c r="C549" s="170" t="s">
        <v>4797</v>
      </c>
      <c r="D549" s="170" t="s">
        <v>948</v>
      </c>
      <c r="E549" s="170" t="s">
        <v>948</v>
      </c>
      <c r="F549" s="170" t="s">
        <v>236</v>
      </c>
      <c r="G549" s="170" t="s">
        <v>6475</v>
      </c>
      <c r="H549" s="169">
        <v>41.5</v>
      </c>
      <c r="I549" s="173"/>
      <c r="J549" s="174">
        <v>0.0402777777777778</v>
      </c>
      <c r="K549" s="173" t="s">
        <v>6056</v>
      </c>
      <c r="L549" s="175"/>
      <c r="M549" s="175"/>
      <c r="N549" s="175"/>
      <c r="O549" s="175">
        <v>74.7</v>
      </c>
      <c r="P549" s="171"/>
    </row>
    <row r="550" spans="1:16">
      <c r="A550" s="169">
        <v>549</v>
      </c>
      <c r="B550" s="169" t="s">
        <v>4947</v>
      </c>
      <c r="C550" s="170" t="s">
        <v>4948</v>
      </c>
      <c r="D550" s="170" t="s">
        <v>4950</v>
      </c>
      <c r="E550" s="170" t="s">
        <v>948</v>
      </c>
      <c r="F550" s="170" t="s">
        <v>236</v>
      </c>
      <c r="G550" s="170" t="s">
        <v>6476</v>
      </c>
      <c r="H550" s="169">
        <v>40.4</v>
      </c>
      <c r="I550" s="173"/>
      <c r="J550" s="174">
        <v>0.0395833333333333</v>
      </c>
      <c r="K550" s="173" t="s">
        <v>6056</v>
      </c>
      <c r="L550" s="175"/>
      <c r="M550" s="175"/>
      <c r="N550" s="175"/>
      <c r="O550" s="175">
        <v>72.72</v>
      </c>
      <c r="P550" s="171"/>
    </row>
    <row r="551" spans="1:16">
      <c r="A551" s="169">
        <v>550</v>
      </c>
      <c r="B551" s="169" t="s">
        <v>5386</v>
      </c>
      <c r="C551" s="170" t="s">
        <v>5387</v>
      </c>
      <c r="D551" s="170" t="s">
        <v>5389</v>
      </c>
      <c r="E551" s="170" t="s">
        <v>948</v>
      </c>
      <c r="F551" s="170" t="s">
        <v>236</v>
      </c>
      <c r="G551" s="170" t="s">
        <v>6477</v>
      </c>
      <c r="H551" s="169">
        <v>33.7</v>
      </c>
      <c r="I551" s="173"/>
      <c r="J551" s="174">
        <v>0.0409722222222222</v>
      </c>
      <c r="K551" s="173" t="s">
        <v>6056</v>
      </c>
      <c r="L551" s="175"/>
      <c r="M551" s="175"/>
      <c r="N551" s="175"/>
      <c r="O551" s="175">
        <v>60.66</v>
      </c>
      <c r="P551" s="171"/>
    </row>
    <row r="552" spans="1:16">
      <c r="A552" s="169">
        <v>551</v>
      </c>
      <c r="B552" s="169" t="s">
        <v>3318</v>
      </c>
      <c r="C552" s="170" t="s">
        <v>3319</v>
      </c>
      <c r="D552" s="170" t="s">
        <v>3321</v>
      </c>
      <c r="E552" s="170" t="s">
        <v>266</v>
      </c>
      <c r="F552" s="170" t="s">
        <v>236</v>
      </c>
      <c r="G552" s="170" t="s">
        <v>6478</v>
      </c>
      <c r="H552" s="169">
        <v>35.6</v>
      </c>
      <c r="I552" s="173"/>
      <c r="J552" s="174">
        <v>0.0326388888888889</v>
      </c>
      <c r="K552" s="173" t="s">
        <v>6056</v>
      </c>
      <c r="L552" s="175"/>
      <c r="M552" s="175"/>
      <c r="N552" s="175"/>
      <c r="O552" s="175">
        <v>64.08</v>
      </c>
      <c r="P552" s="171"/>
    </row>
    <row r="553" spans="1:16">
      <c r="A553" s="169">
        <v>552</v>
      </c>
      <c r="B553" s="169" t="s">
        <v>262</v>
      </c>
      <c r="C553" s="170" t="s">
        <v>263</v>
      </c>
      <c r="D553" s="170" t="s">
        <v>265</v>
      </c>
      <c r="E553" s="170" t="s">
        <v>266</v>
      </c>
      <c r="F553" s="170" t="s">
        <v>236</v>
      </c>
      <c r="G553" s="170" t="s">
        <v>6479</v>
      </c>
      <c r="H553" s="169">
        <v>31.3</v>
      </c>
      <c r="I553" s="173"/>
      <c r="J553" s="174">
        <v>0.0291666666666667</v>
      </c>
      <c r="K553" s="173" t="s">
        <v>6056</v>
      </c>
      <c r="L553" s="175"/>
      <c r="M553" s="175"/>
      <c r="N553" s="175"/>
      <c r="O553" s="175">
        <v>56.34</v>
      </c>
      <c r="P553" s="171"/>
    </row>
    <row r="554" spans="1:16">
      <c r="A554" s="169">
        <v>553</v>
      </c>
      <c r="B554" s="169" t="s">
        <v>3248</v>
      </c>
      <c r="C554" s="170" t="s">
        <v>265</v>
      </c>
      <c r="D554" s="170" t="s">
        <v>265</v>
      </c>
      <c r="E554" s="170" t="s">
        <v>266</v>
      </c>
      <c r="F554" s="170" t="s">
        <v>236</v>
      </c>
      <c r="G554" s="170" t="s">
        <v>6480</v>
      </c>
      <c r="H554" s="169">
        <v>31.9</v>
      </c>
      <c r="I554" s="173"/>
      <c r="J554" s="174">
        <v>0.0298611111111111</v>
      </c>
      <c r="K554" s="173" t="s">
        <v>6056</v>
      </c>
      <c r="L554" s="175"/>
      <c r="M554" s="175"/>
      <c r="N554" s="175"/>
      <c r="O554" s="175">
        <v>57.42</v>
      </c>
      <c r="P554" s="171"/>
    </row>
    <row r="555" spans="1:16">
      <c r="A555" s="169">
        <v>554</v>
      </c>
      <c r="B555" s="169" t="s">
        <v>1852</v>
      </c>
      <c r="C555" s="170" t="s">
        <v>1853</v>
      </c>
      <c r="D555" s="170" t="s">
        <v>1853</v>
      </c>
      <c r="E555" s="170" t="s">
        <v>266</v>
      </c>
      <c r="F555" s="170" t="s">
        <v>236</v>
      </c>
      <c r="G555" s="170" t="s">
        <v>6481</v>
      </c>
      <c r="H555" s="169">
        <v>36.9</v>
      </c>
      <c r="I555" s="173"/>
      <c r="J555" s="174">
        <v>0.0333333333333333</v>
      </c>
      <c r="K555" s="173" t="s">
        <v>6056</v>
      </c>
      <c r="L555" s="175"/>
      <c r="M555" s="175"/>
      <c r="N555" s="175"/>
      <c r="O555" s="175">
        <v>66.42</v>
      </c>
      <c r="P555" s="171"/>
    </row>
    <row r="556" spans="1:16">
      <c r="A556" s="169">
        <v>555</v>
      </c>
      <c r="B556" s="169" t="s">
        <v>409</v>
      </c>
      <c r="C556" s="170" t="s">
        <v>266</v>
      </c>
      <c r="D556" s="170" t="s">
        <v>412</v>
      </c>
      <c r="E556" s="170" t="s">
        <v>266</v>
      </c>
      <c r="F556" s="170" t="s">
        <v>236</v>
      </c>
      <c r="G556" s="170" t="s">
        <v>6482</v>
      </c>
      <c r="H556" s="169">
        <v>36.1</v>
      </c>
      <c r="I556" s="173"/>
      <c r="J556" s="174">
        <v>0.0333333333333333</v>
      </c>
      <c r="K556" s="173" t="s">
        <v>6056</v>
      </c>
      <c r="L556" s="175"/>
      <c r="M556" s="175"/>
      <c r="N556" s="175"/>
      <c r="O556" s="175">
        <v>64.98</v>
      </c>
      <c r="P556" s="171"/>
    </row>
    <row r="557" spans="1:16">
      <c r="A557" s="169">
        <v>556</v>
      </c>
      <c r="B557" s="169" t="s">
        <v>847</v>
      </c>
      <c r="C557" s="170" t="s">
        <v>848</v>
      </c>
      <c r="D557" s="170" t="s">
        <v>850</v>
      </c>
      <c r="E557" s="170" t="s">
        <v>266</v>
      </c>
      <c r="F557" s="170" t="s">
        <v>236</v>
      </c>
      <c r="G557" s="170" t="s">
        <v>6483</v>
      </c>
      <c r="H557" s="169">
        <v>31.3</v>
      </c>
      <c r="I557" s="173"/>
      <c r="J557" s="174">
        <v>0.0298611111111111</v>
      </c>
      <c r="K557" s="173" t="s">
        <v>6056</v>
      </c>
      <c r="L557" s="175"/>
      <c r="M557" s="175"/>
      <c r="N557" s="175"/>
      <c r="O557" s="175">
        <v>56.34</v>
      </c>
      <c r="P557" s="171"/>
    </row>
    <row r="558" spans="1:16">
      <c r="A558" s="169">
        <v>557</v>
      </c>
      <c r="B558" s="169" t="s">
        <v>783</v>
      </c>
      <c r="C558" s="170" t="s">
        <v>785</v>
      </c>
      <c r="D558" s="170" t="s">
        <v>787</v>
      </c>
      <c r="E558" s="170" t="s">
        <v>785</v>
      </c>
      <c r="F558" s="170" t="s">
        <v>236</v>
      </c>
      <c r="G558" s="170" t="s">
        <v>6484</v>
      </c>
      <c r="H558" s="169">
        <v>75</v>
      </c>
      <c r="I558" s="173"/>
      <c r="J558" s="174">
        <v>0.04375</v>
      </c>
      <c r="K558" s="173" t="s">
        <v>5844</v>
      </c>
      <c r="L558" s="175"/>
      <c r="M558" s="175"/>
      <c r="N558" s="175"/>
      <c r="O558" s="175">
        <v>135</v>
      </c>
      <c r="P558" s="171"/>
    </row>
    <row r="559" spans="1:16">
      <c r="A559" s="169">
        <v>558</v>
      </c>
      <c r="B559" s="169" t="s">
        <v>3735</v>
      </c>
      <c r="C559" s="170" t="s">
        <v>3736</v>
      </c>
      <c r="D559" s="170" t="s">
        <v>2046</v>
      </c>
      <c r="E559" s="170" t="s">
        <v>2046</v>
      </c>
      <c r="F559" s="170" t="s">
        <v>236</v>
      </c>
      <c r="G559" s="170" t="s">
        <v>6485</v>
      </c>
      <c r="H559" s="169">
        <v>49.5</v>
      </c>
      <c r="I559" s="173"/>
      <c r="J559" s="174">
        <v>0.0548611111111111</v>
      </c>
      <c r="K559" s="173" t="s">
        <v>6056</v>
      </c>
      <c r="L559" s="175"/>
      <c r="M559" s="175"/>
      <c r="N559" s="175"/>
      <c r="O559" s="175">
        <v>89.1</v>
      </c>
      <c r="P559" s="171"/>
    </row>
    <row r="560" spans="1:16">
      <c r="A560" s="169">
        <v>559</v>
      </c>
      <c r="B560" s="169" t="s">
        <v>5495</v>
      </c>
      <c r="C560" s="170" t="s">
        <v>5496</v>
      </c>
      <c r="D560" s="170" t="s">
        <v>2046</v>
      </c>
      <c r="E560" s="170" t="s">
        <v>2046</v>
      </c>
      <c r="F560" s="170" t="s">
        <v>236</v>
      </c>
      <c r="G560" s="170" t="s">
        <v>6486</v>
      </c>
      <c r="H560" s="169">
        <v>47.8</v>
      </c>
      <c r="I560" s="173" t="s">
        <v>6471</v>
      </c>
      <c r="J560" s="176">
        <v>0.0395833333333333</v>
      </c>
      <c r="K560" s="173" t="s">
        <v>5844</v>
      </c>
      <c r="L560" s="175"/>
      <c r="M560" s="175"/>
      <c r="N560" s="175"/>
      <c r="O560" s="175">
        <v>86.04</v>
      </c>
      <c r="P560" s="171"/>
    </row>
    <row r="561" spans="1:16">
      <c r="A561" s="169">
        <v>560</v>
      </c>
      <c r="B561" s="169" t="s">
        <v>2043</v>
      </c>
      <c r="C561" s="170" t="s">
        <v>2044</v>
      </c>
      <c r="D561" s="170" t="s">
        <v>2044</v>
      </c>
      <c r="E561" s="170" t="s">
        <v>2046</v>
      </c>
      <c r="F561" s="170" t="s">
        <v>236</v>
      </c>
      <c r="G561" s="170" t="s">
        <v>6487</v>
      </c>
      <c r="H561" s="169">
        <v>47</v>
      </c>
      <c r="I561" s="173"/>
      <c r="J561" s="174">
        <v>0.0381944444444444</v>
      </c>
      <c r="K561" s="173" t="s">
        <v>6056</v>
      </c>
      <c r="L561" s="175"/>
      <c r="M561" s="175"/>
      <c r="N561" s="175"/>
      <c r="O561" s="175">
        <v>84.6</v>
      </c>
      <c r="P561" s="171"/>
    </row>
    <row r="562" spans="1:16">
      <c r="A562" s="169">
        <v>561</v>
      </c>
      <c r="B562" s="169" t="s">
        <v>6488</v>
      </c>
      <c r="C562" s="170" t="s">
        <v>6489</v>
      </c>
      <c r="D562" s="170" t="s">
        <v>2044</v>
      </c>
      <c r="E562" s="170" t="s">
        <v>2046</v>
      </c>
      <c r="F562" s="170" t="s">
        <v>236</v>
      </c>
      <c r="G562" s="170" t="s">
        <v>6490</v>
      </c>
      <c r="H562" s="169">
        <v>47.8</v>
      </c>
      <c r="I562" s="173"/>
      <c r="J562" s="174">
        <v>0.0354166666666667</v>
      </c>
      <c r="K562" s="173" t="s">
        <v>6056</v>
      </c>
      <c r="L562" s="175"/>
      <c r="M562" s="175"/>
      <c r="N562" s="175"/>
      <c r="O562" s="175">
        <v>86.04</v>
      </c>
      <c r="P562" s="171"/>
    </row>
    <row r="563" spans="1:16">
      <c r="A563" s="169">
        <v>562</v>
      </c>
      <c r="B563" s="169" t="s">
        <v>3216</v>
      </c>
      <c r="C563" s="170" t="s">
        <v>3217</v>
      </c>
      <c r="D563" s="170" t="s">
        <v>3219</v>
      </c>
      <c r="E563" s="170" t="s">
        <v>2046</v>
      </c>
      <c r="F563" s="170" t="s">
        <v>236</v>
      </c>
      <c r="G563" s="170" t="s">
        <v>6491</v>
      </c>
      <c r="H563" s="169">
        <v>51</v>
      </c>
      <c r="I563" s="173"/>
      <c r="J563" s="174">
        <v>0.0416666666666667</v>
      </c>
      <c r="K563" s="173" t="s">
        <v>6056</v>
      </c>
      <c r="L563" s="175"/>
      <c r="M563" s="175"/>
      <c r="N563" s="175"/>
      <c r="O563" s="175">
        <v>91.8</v>
      </c>
      <c r="P563" s="171"/>
    </row>
    <row r="564" spans="1:16">
      <c r="A564" s="169">
        <v>563</v>
      </c>
      <c r="B564" s="169" t="s">
        <v>2218</v>
      </c>
      <c r="C564" s="170" t="s">
        <v>2220</v>
      </c>
      <c r="D564" s="170" t="s">
        <v>2222</v>
      </c>
      <c r="E564" s="170" t="s">
        <v>2223</v>
      </c>
      <c r="F564" s="170" t="s">
        <v>236</v>
      </c>
      <c r="G564" s="170" t="s">
        <v>6492</v>
      </c>
      <c r="H564" s="169">
        <v>50.3</v>
      </c>
      <c r="I564" s="173"/>
      <c r="J564" s="174">
        <v>0.0513888888888889</v>
      </c>
      <c r="K564" s="173" t="s">
        <v>5844</v>
      </c>
      <c r="L564" s="175"/>
      <c r="M564" s="175"/>
      <c r="N564" s="175"/>
      <c r="O564" s="175">
        <v>90.54</v>
      </c>
      <c r="P564" s="171"/>
    </row>
    <row r="565" spans="1:16">
      <c r="A565" s="169">
        <v>564</v>
      </c>
      <c r="B565" s="169" t="s">
        <v>2952</v>
      </c>
      <c r="C565" s="170" t="s">
        <v>2799</v>
      </c>
      <c r="D565" s="170" t="s">
        <v>2956</v>
      </c>
      <c r="E565" s="170" t="s">
        <v>2799</v>
      </c>
      <c r="F565" s="170" t="s">
        <v>236</v>
      </c>
      <c r="G565" s="170" t="s">
        <v>6493</v>
      </c>
      <c r="H565" s="169">
        <v>24.6</v>
      </c>
      <c r="I565" s="173"/>
      <c r="J565" s="174">
        <v>0.0229166666666667</v>
      </c>
      <c r="K565" s="173" t="s">
        <v>6056</v>
      </c>
      <c r="L565" s="175"/>
      <c r="M565" s="175"/>
      <c r="N565" s="175"/>
      <c r="O565" s="175">
        <v>44.28</v>
      </c>
      <c r="P565" s="171"/>
    </row>
    <row r="566" spans="1:16">
      <c r="A566" s="169">
        <v>565</v>
      </c>
      <c r="B566" s="169" t="s">
        <v>2796</v>
      </c>
      <c r="C566" s="170" t="s">
        <v>2797</v>
      </c>
      <c r="D566" s="170" t="s">
        <v>5082</v>
      </c>
      <c r="E566" s="170" t="s">
        <v>2799</v>
      </c>
      <c r="F566" s="170" t="s">
        <v>236</v>
      </c>
      <c r="G566" s="170" t="s">
        <v>6494</v>
      </c>
      <c r="H566" s="169">
        <v>18</v>
      </c>
      <c r="I566" s="173" t="s">
        <v>6495</v>
      </c>
      <c r="J566" s="174">
        <v>0.0145833333333333</v>
      </c>
      <c r="K566" s="173" t="s">
        <v>5844</v>
      </c>
      <c r="L566" s="171">
        <v>32.4</v>
      </c>
      <c r="M566" s="171">
        <v>46.3</v>
      </c>
      <c r="N566" s="181">
        <v>0.0305555555555556</v>
      </c>
      <c r="O566" s="171">
        <f>M566+H566</f>
        <v>64.3</v>
      </c>
      <c r="P566" s="181">
        <f>SUM(N566+J566)</f>
        <v>0.0451388888888889</v>
      </c>
    </row>
    <row r="567" spans="1:16">
      <c r="A567" s="169">
        <v>566</v>
      </c>
      <c r="B567" s="169" t="s">
        <v>2803</v>
      </c>
      <c r="C567" s="170" t="s">
        <v>2804</v>
      </c>
      <c r="D567" s="170" t="s">
        <v>5082</v>
      </c>
      <c r="E567" s="170" t="s">
        <v>2799</v>
      </c>
      <c r="F567" s="170" t="s">
        <v>236</v>
      </c>
      <c r="G567" s="170" t="s">
        <v>6496</v>
      </c>
      <c r="H567" s="169">
        <v>43.9</v>
      </c>
      <c r="I567" s="173" t="s">
        <v>6495</v>
      </c>
      <c r="J567" s="174">
        <v>0.0298611111111111</v>
      </c>
      <c r="K567" s="173" t="s">
        <v>5844</v>
      </c>
      <c r="L567" s="171">
        <v>81.18</v>
      </c>
      <c r="M567" s="171">
        <v>20.3</v>
      </c>
      <c r="N567" s="181">
        <v>0.0159722222222222</v>
      </c>
      <c r="O567" s="171">
        <f>M567+H567</f>
        <v>64.2</v>
      </c>
      <c r="P567" s="181">
        <f>SUM(N567+J567)</f>
        <v>0.0458333333333333</v>
      </c>
    </row>
    <row r="568" spans="1:16">
      <c r="A568" s="169">
        <v>567</v>
      </c>
      <c r="B568" s="169" t="s">
        <v>5227</v>
      </c>
      <c r="C568" s="170" t="s">
        <v>5228</v>
      </c>
      <c r="D568" s="170" t="s">
        <v>5230</v>
      </c>
      <c r="E568" s="170" t="s">
        <v>2799</v>
      </c>
      <c r="F568" s="170" t="s">
        <v>236</v>
      </c>
      <c r="G568" s="170" t="s">
        <v>6497</v>
      </c>
      <c r="H568" s="169">
        <v>30.8</v>
      </c>
      <c r="I568" s="173"/>
      <c r="J568" s="174">
        <v>0.0284722222222222</v>
      </c>
      <c r="K568" s="173" t="s">
        <v>6056</v>
      </c>
      <c r="L568" s="175"/>
      <c r="M568" s="175"/>
      <c r="N568" s="175"/>
      <c r="O568" s="175">
        <v>55.44</v>
      </c>
      <c r="P568" s="171"/>
    </row>
    <row r="569" spans="1:16">
      <c r="A569" s="169">
        <v>568</v>
      </c>
      <c r="B569" s="169" t="s">
        <v>3223</v>
      </c>
      <c r="C569" s="170" t="s">
        <v>3224</v>
      </c>
      <c r="D569" s="170" t="s">
        <v>3224</v>
      </c>
      <c r="E569" s="170" t="s">
        <v>2799</v>
      </c>
      <c r="F569" s="170" t="s">
        <v>236</v>
      </c>
      <c r="G569" s="170" t="s">
        <v>6498</v>
      </c>
      <c r="H569" s="169">
        <v>24.3</v>
      </c>
      <c r="I569" s="173"/>
      <c r="J569" s="174">
        <v>0.0270833333333333</v>
      </c>
      <c r="K569" s="173" t="s">
        <v>6056</v>
      </c>
      <c r="L569" s="175"/>
      <c r="M569" s="175"/>
      <c r="N569" s="175"/>
      <c r="O569" s="175">
        <v>43.74</v>
      </c>
      <c r="P569" s="171"/>
    </row>
    <row r="570" spans="1:16">
      <c r="A570" s="169">
        <v>569</v>
      </c>
      <c r="B570" s="169" t="s">
        <v>5362</v>
      </c>
      <c r="C570" s="170" t="s">
        <v>5363</v>
      </c>
      <c r="D570" s="170" t="s">
        <v>5363</v>
      </c>
      <c r="E570" s="170" t="s">
        <v>769</v>
      </c>
      <c r="F570" s="170" t="s">
        <v>236</v>
      </c>
      <c r="G570" s="170" t="s">
        <v>6499</v>
      </c>
      <c r="H570" s="169">
        <v>68.6</v>
      </c>
      <c r="I570" s="173" t="s">
        <v>6471</v>
      </c>
      <c r="J570" s="174">
        <v>0.0604166666666667</v>
      </c>
      <c r="K570" s="173" t="s">
        <v>5844</v>
      </c>
      <c r="L570" s="175"/>
      <c r="M570" s="175"/>
      <c r="N570" s="175"/>
      <c r="O570" s="175">
        <v>123.48</v>
      </c>
      <c r="P570" s="171"/>
    </row>
    <row r="571" spans="1:16">
      <c r="A571" s="169">
        <v>570</v>
      </c>
      <c r="B571" s="169" t="s">
        <v>768</v>
      </c>
      <c r="C571" s="170" t="s">
        <v>769</v>
      </c>
      <c r="D571" s="170" t="s">
        <v>771</v>
      </c>
      <c r="E571" s="170" t="s">
        <v>769</v>
      </c>
      <c r="F571" s="170" t="s">
        <v>236</v>
      </c>
      <c r="G571" s="170" t="s">
        <v>6500</v>
      </c>
      <c r="H571" s="169">
        <v>60</v>
      </c>
      <c r="I571" s="173"/>
      <c r="J571" s="174">
        <v>0.05</v>
      </c>
      <c r="K571" s="173" t="s">
        <v>5844</v>
      </c>
      <c r="L571" s="175"/>
      <c r="M571" s="175"/>
      <c r="N571" s="175"/>
      <c r="O571" s="175">
        <v>108</v>
      </c>
      <c r="P571" s="171"/>
    </row>
    <row r="572" spans="1:16">
      <c r="A572" s="169">
        <v>571</v>
      </c>
      <c r="B572" s="169" t="s">
        <v>3467</v>
      </c>
      <c r="C572" s="170" t="s">
        <v>3468</v>
      </c>
      <c r="D572" s="170" t="s">
        <v>771</v>
      </c>
      <c r="E572" s="170" t="s">
        <v>769</v>
      </c>
      <c r="F572" s="170" t="s">
        <v>236</v>
      </c>
      <c r="G572" s="170" t="s">
        <v>6501</v>
      </c>
      <c r="H572" s="169">
        <v>59.2</v>
      </c>
      <c r="I572" s="173"/>
      <c r="J572" s="174">
        <v>0.0493055555555556</v>
      </c>
      <c r="K572" s="173" t="s">
        <v>5844</v>
      </c>
      <c r="L572" s="175"/>
      <c r="M572" s="175"/>
      <c r="N572" s="175"/>
      <c r="O572" s="175">
        <v>106.56</v>
      </c>
      <c r="P572" s="171"/>
    </row>
    <row r="573" spans="1:16">
      <c r="A573" s="169">
        <v>572</v>
      </c>
      <c r="B573" s="169" t="s">
        <v>2432</v>
      </c>
      <c r="C573" s="170" t="s">
        <v>2433</v>
      </c>
      <c r="D573" s="170" t="s">
        <v>2435</v>
      </c>
      <c r="E573" s="170" t="s">
        <v>2435</v>
      </c>
      <c r="F573" s="170" t="s">
        <v>236</v>
      </c>
      <c r="G573" s="170" t="s">
        <v>6502</v>
      </c>
      <c r="H573" s="169">
        <v>76.4</v>
      </c>
      <c r="I573" s="173"/>
      <c r="J573" s="174">
        <v>0.0666666666666667</v>
      </c>
      <c r="K573" s="173" t="s">
        <v>5844</v>
      </c>
      <c r="L573" s="175"/>
      <c r="M573" s="175"/>
      <c r="N573" s="175"/>
      <c r="O573" s="175">
        <v>137.52</v>
      </c>
      <c r="P573" s="171"/>
    </row>
    <row r="574" spans="1:16">
      <c r="A574" s="169">
        <v>573</v>
      </c>
      <c r="B574" s="169" t="s">
        <v>4807</v>
      </c>
      <c r="C574" s="170" t="s">
        <v>4808</v>
      </c>
      <c r="D574" s="170" t="s">
        <v>2435</v>
      </c>
      <c r="E574" s="170" t="s">
        <v>2435</v>
      </c>
      <c r="F574" s="170" t="s">
        <v>236</v>
      </c>
      <c r="G574" s="170" t="s">
        <v>6503</v>
      </c>
      <c r="H574" s="169">
        <v>77.3</v>
      </c>
      <c r="I574" s="173"/>
      <c r="J574" s="174">
        <v>0.0673611111111111</v>
      </c>
      <c r="K574" s="173" t="s">
        <v>5844</v>
      </c>
      <c r="L574" s="175"/>
      <c r="M574" s="175"/>
      <c r="N574" s="175"/>
      <c r="O574" s="175">
        <v>139.14</v>
      </c>
      <c r="P574" s="171"/>
    </row>
    <row r="575" spans="1:16">
      <c r="A575" s="169">
        <v>574</v>
      </c>
      <c r="B575" s="169" t="s">
        <v>3310</v>
      </c>
      <c r="C575" s="170" t="s">
        <v>3311</v>
      </c>
      <c r="D575" s="170" t="s">
        <v>3313</v>
      </c>
      <c r="E575" s="170" t="s">
        <v>3314</v>
      </c>
      <c r="F575" s="170" t="s">
        <v>236</v>
      </c>
      <c r="G575" s="170" t="s">
        <v>6504</v>
      </c>
      <c r="H575" s="169">
        <v>62.4</v>
      </c>
      <c r="I575" s="173"/>
      <c r="J575" s="174">
        <v>0.0527777777777778</v>
      </c>
      <c r="K575" s="173" t="s">
        <v>5844</v>
      </c>
      <c r="L575" s="175"/>
      <c r="M575" s="175"/>
      <c r="N575" s="175"/>
      <c r="O575" s="175">
        <v>112.32</v>
      </c>
      <c r="P575" s="171"/>
    </row>
    <row r="576" spans="1:16">
      <c r="A576" s="169">
        <v>575</v>
      </c>
      <c r="B576" s="169" t="s">
        <v>4599</v>
      </c>
      <c r="C576" s="170" t="s">
        <v>6505</v>
      </c>
      <c r="D576" s="170" t="s">
        <v>4595</v>
      </c>
      <c r="E576" s="170" t="s">
        <v>1711</v>
      </c>
      <c r="F576" s="170" t="s">
        <v>236</v>
      </c>
      <c r="G576" s="170" t="s">
        <v>6506</v>
      </c>
      <c r="H576" s="169">
        <v>51.5</v>
      </c>
      <c r="I576" s="173" t="s">
        <v>6507</v>
      </c>
      <c r="J576" s="174">
        <v>0.0354166666666667</v>
      </c>
      <c r="K576" s="173" t="s">
        <v>5844</v>
      </c>
      <c r="L576" s="171">
        <v>91.62</v>
      </c>
      <c r="M576" s="171">
        <v>36.1</v>
      </c>
      <c r="N576" s="181">
        <v>0.0243055555555556</v>
      </c>
      <c r="O576" s="171">
        <f>M576+H576</f>
        <v>87.6</v>
      </c>
      <c r="P576" s="181">
        <f>SUM(N576+J576)</f>
        <v>0.0597222222222223</v>
      </c>
    </row>
    <row r="577" spans="1:16">
      <c r="A577" s="169">
        <v>576</v>
      </c>
      <c r="B577" s="169" t="s">
        <v>4592</v>
      </c>
      <c r="C577" s="170" t="s">
        <v>6508</v>
      </c>
      <c r="D577" s="170" t="s">
        <v>4595</v>
      </c>
      <c r="E577" s="170" t="s">
        <v>1711</v>
      </c>
      <c r="F577" s="170" t="s">
        <v>236</v>
      </c>
      <c r="G577" s="170" t="s">
        <v>6509</v>
      </c>
      <c r="H577" s="169">
        <v>34.2</v>
      </c>
      <c r="I577" s="173" t="s">
        <v>6507</v>
      </c>
      <c r="J577" s="174">
        <v>0.0236111111111111</v>
      </c>
      <c r="K577" s="173" t="s">
        <v>5844</v>
      </c>
      <c r="L577" s="171">
        <v>61.38</v>
      </c>
      <c r="M577" s="171">
        <v>53.5</v>
      </c>
      <c r="N577" s="181">
        <v>0.0354166666666667</v>
      </c>
      <c r="O577" s="171">
        <f>M577+H577</f>
        <v>87.7</v>
      </c>
      <c r="P577" s="181">
        <f>SUM(N577+J577)</f>
        <v>0.0590277777777778</v>
      </c>
    </row>
    <row r="578" spans="1:16">
      <c r="A578" s="169">
        <v>577</v>
      </c>
      <c r="B578" s="169" t="s">
        <v>1710</v>
      </c>
      <c r="C578" s="170" t="s">
        <v>1711</v>
      </c>
      <c r="D578" s="170" t="s">
        <v>1713</v>
      </c>
      <c r="E578" s="170" t="s">
        <v>1711</v>
      </c>
      <c r="F578" s="170" t="s">
        <v>236</v>
      </c>
      <c r="G578" s="170" t="s">
        <v>6510</v>
      </c>
      <c r="H578" s="169">
        <v>38.7</v>
      </c>
      <c r="I578" s="173"/>
      <c r="J578" s="174">
        <v>0.03125</v>
      </c>
      <c r="K578" s="173" t="s">
        <v>5844</v>
      </c>
      <c r="L578" s="171"/>
      <c r="M578" s="171"/>
      <c r="N578" s="171"/>
      <c r="O578" s="171">
        <v>69.66</v>
      </c>
      <c r="P578" s="175"/>
    </row>
    <row r="579" spans="1:16">
      <c r="A579" s="169">
        <v>578</v>
      </c>
      <c r="B579" s="169" t="s">
        <v>5470</v>
      </c>
      <c r="C579" s="170" t="s">
        <v>5471</v>
      </c>
      <c r="D579" s="170" t="s">
        <v>6511</v>
      </c>
      <c r="E579" s="170" t="s">
        <v>235</v>
      </c>
      <c r="F579" s="170" t="s">
        <v>236</v>
      </c>
      <c r="G579" s="170" t="s">
        <v>6512</v>
      </c>
      <c r="H579" s="169">
        <v>65.8</v>
      </c>
      <c r="I579" s="183" t="s">
        <v>6471</v>
      </c>
      <c r="J579" s="176">
        <v>0.0611111111111111</v>
      </c>
      <c r="K579" s="173" t="s">
        <v>5844</v>
      </c>
      <c r="L579" s="171"/>
      <c r="M579" s="171"/>
      <c r="N579" s="171"/>
      <c r="O579" s="171">
        <v>118.44</v>
      </c>
      <c r="P579" s="175"/>
    </row>
    <row r="580" spans="1:16">
      <c r="A580" s="169">
        <v>579</v>
      </c>
      <c r="B580" s="169" t="s">
        <v>232</v>
      </c>
      <c r="C580" s="170" t="s">
        <v>233</v>
      </c>
      <c r="D580" s="170" t="s">
        <v>235</v>
      </c>
      <c r="E580" s="170" t="s">
        <v>235</v>
      </c>
      <c r="F580" s="170" t="s">
        <v>236</v>
      </c>
      <c r="G580" s="170" t="s">
        <v>6513</v>
      </c>
      <c r="H580" s="169">
        <v>64.5</v>
      </c>
      <c r="I580" s="173"/>
      <c r="J580" s="174">
        <v>0.0548611111111111</v>
      </c>
      <c r="K580" s="173" t="s">
        <v>5844</v>
      </c>
      <c r="L580" s="171"/>
      <c r="M580" s="171"/>
      <c r="N580" s="171"/>
      <c r="O580" s="171">
        <v>116.1</v>
      </c>
      <c r="P580" s="175"/>
    </row>
    <row r="581" spans="1:16">
      <c r="A581" s="169">
        <v>580</v>
      </c>
      <c r="B581" s="169" t="s">
        <v>6514</v>
      </c>
      <c r="C581" s="170" t="s">
        <v>6515</v>
      </c>
      <c r="D581" s="170" t="s">
        <v>235</v>
      </c>
      <c r="E581" s="170" t="s">
        <v>235</v>
      </c>
      <c r="F581" s="170" t="s">
        <v>236</v>
      </c>
      <c r="G581" s="170" t="s">
        <v>6516</v>
      </c>
      <c r="H581" s="169">
        <v>64.2</v>
      </c>
      <c r="I581" s="173"/>
      <c r="J581" s="174">
        <v>0.05625</v>
      </c>
      <c r="K581" s="173" t="s">
        <v>5844</v>
      </c>
      <c r="L581" s="171"/>
      <c r="M581" s="171"/>
      <c r="N581" s="171"/>
      <c r="O581" s="171">
        <v>115.56</v>
      </c>
      <c r="P581" s="175"/>
    </row>
    <row r="582" spans="1:16">
      <c r="A582" s="169">
        <v>581</v>
      </c>
      <c r="B582" s="169" t="s">
        <v>3837</v>
      </c>
      <c r="C582" s="170" t="s">
        <v>3838</v>
      </c>
      <c r="D582" s="170" t="s">
        <v>235</v>
      </c>
      <c r="E582" s="170" t="s">
        <v>235</v>
      </c>
      <c r="F582" s="170" t="s">
        <v>236</v>
      </c>
      <c r="G582" s="170" t="s">
        <v>6517</v>
      </c>
      <c r="H582" s="169">
        <v>63.6</v>
      </c>
      <c r="I582" s="173"/>
      <c r="J582" s="174">
        <v>0.0541666666666667</v>
      </c>
      <c r="K582" s="173" t="s">
        <v>5844</v>
      </c>
      <c r="L582" s="171"/>
      <c r="M582" s="171"/>
      <c r="N582" s="171"/>
      <c r="O582" s="171">
        <v>114.48</v>
      </c>
      <c r="P582" s="175"/>
    </row>
    <row r="583" spans="1:16">
      <c r="A583" s="169">
        <v>582</v>
      </c>
      <c r="B583" s="169" t="s">
        <v>2062</v>
      </c>
      <c r="C583" s="170" t="s">
        <v>2064</v>
      </c>
      <c r="D583" s="170" t="s">
        <v>2064</v>
      </c>
      <c r="E583" s="170" t="s">
        <v>235</v>
      </c>
      <c r="F583" s="170" t="s">
        <v>236</v>
      </c>
      <c r="G583" s="170" t="s">
        <v>6518</v>
      </c>
      <c r="H583" s="169">
        <v>59.3</v>
      </c>
      <c r="I583" s="173"/>
      <c r="J583" s="174">
        <v>0.0423611111111111</v>
      </c>
      <c r="K583" s="173" t="s">
        <v>5844</v>
      </c>
      <c r="L583" s="171"/>
      <c r="M583" s="171"/>
      <c r="N583" s="171"/>
      <c r="O583" s="171">
        <v>106.74</v>
      </c>
      <c r="P583" s="175"/>
    </row>
    <row r="584" spans="1:16">
      <c r="A584" s="169">
        <v>583</v>
      </c>
      <c r="B584" s="169" t="s">
        <v>2927</v>
      </c>
      <c r="C584" s="170" t="s">
        <v>2928</v>
      </c>
      <c r="D584" s="170" t="s">
        <v>2064</v>
      </c>
      <c r="E584" s="170" t="s">
        <v>235</v>
      </c>
      <c r="F584" s="170" t="s">
        <v>236</v>
      </c>
      <c r="G584" s="170" t="s">
        <v>6519</v>
      </c>
      <c r="H584" s="169">
        <v>60</v>
      </c>
      <c r="I584" s="173"/>
      <c r="J584" s="174">
        <v>0.0493055555555556</v>
      </c>
      <c r="K584" s="173" t="s">
        <v>5844</v>
      </c>
      <c r="L584" s="171"/>
      <c r="M584" s="171"/>
      <c r="N584" s="171"/>
      <c r="O584" s="171">
        <v>108</v>
      </c>
      <c r="P584" s="175"/>
    </row>
    <row r="585" spans="1:16">
      <c r="A585" s="169">
        <v>584</v>
      </c>
      <c r="B585" s="169" t="s">
        <v>4753</v>
      </c>
      <c r="C585" s="170" t="s">
        <v>4754</v>
      </c>
      <c r="D585" s="170" t="s">
        <v>4756</v>
      </c>
      <c r="E585" s="170" t="s">
        <v>235</v>
      </c>
      <c r="F585" s="170" t="s">
        <v>236</v>
      </c>
      <c r="G585" s="170" t="s">
        <v>6520</v>
      </c>
      <c r="H585" s="169">
        <v>61.3</v>
      </c>
      <c r="I585" s="173"/>
      <c r="J585" s="174">
        <v>0.0506944444444445</v>
      </c>
      <c r="K585" s="173" t="s">
        <v>5844</v>
      </c>
      <c r="L585" s="171"/>
      <c r="M585" s="171"/>
      <c r="N585" s="171"/>
      <c r="O585" s="171">
        <v>110.34</v>
      </c>
      <c r="P585" s="175"/>
    </row>
    <row r="586" spans="1:16">
      <c r="A586" s="169">
        <v>585</v>
      </c>
      <c r="B586" s="169" t="s">
        <v>1789</v>
      </c>
      <c r="C586" s="170" t="s">
        <v>1790</v>
      </c>
      <c r="D586" s="170" t="s">
        <v>988</v>
      </c>
      <c r="E586" s="170" t="s">
        <v>988</v>
      </c>
      <c r="F586" s="170" t="s">
        <v>236</v>
      </c>
      <c r="G586" s="170" t="s">
        <v>6521</v>
      </c>
      <c r="H586" s="169">
        <v>33.9</v>
      </c>
      <c r="I586" s="173"/>
      <c r="J586" s="174">
        <v>0.025</v>
      </c>
      <c r="K586" s="173" t="s">
        <v>5844</v>
      </c>
      <c r="L586" s="171"/>
      <c r="M586" s="171"/>
      <c r="N586" s="171"/>
      <c r="O586" s="171">
        <v>61.02</v>
      </c>
      <c r="P586" s="175"/>
    </row>
    <row r="587" spans="1:16">
      <c r="A587" s="169">
        <v>586</v>
      </c>
      <c r="B587" s="169" t="s">
        <v>2205</v>
      </c>
      <c r="C587" s="170" t="s">
        <v>2206</v>
      </c>
      <c r="D587" s="170" t="s">
        <v>2208</v>
      </c>
      <c r="E587" s="170" t="s">
        <v>988</v>
      </c>
      <c r="F587" s="170" t="s">
        <v>236</v>
      </c>
      <c r="G587" s="170" t="s">
        <v>6522</v>
      </c>
      <c r="H587" s="169">
        <v>34.5</v>
      </c>
      <c r="I587" s="173"/>
      <c r="J587" s="174">
        <v>0.0256944444444444</v>
      </c>
      <c r="K587" s="173" t="s">
        <v>5844</v>
      </c>
      <c r="L587" s="171"/>
      <c r="M587" s="171"/>
      <c r="N587" s="171"/>
      <c r="O587" s="171">
        <v>62.1</v>
      </c>
      <c r="P587" s="175"/>
    </row>
    <row r="588" spans="1:16">
      <c r="A588" s="169">
        <v>587</v>
      </c>
      <c r="B588" s="169" t="s">
        <v>3698</v>
      </c>
      <c r="C588" s="170" t="s">
        <v>3699</v>
      </c>
      <c r="D588" s="170" t="s">
        <v>2208</v>
      </c>
      <c r="E588" s="170" t="s">
        <v>988</v>
      </c>
      <c r="F588" s="170" t="s">
        <v>236</v>
      </c>
      <c r="G588" s="170" t="s">
        <v>6523</v>
      </c>
      <c r="H588" s="169">
        <v>34.6</v>
      </c>
      <c r="I588" s="173"/>
      <c r="J588" s="174">
        <v>0.0256944444444444</v>
      </c>
      <c r="K588" s="173" t="s">
        <v>5844</v>
      </c>
      <c r="L588" s="171"/>
      <c r="M588" s="171"/>
      <c r="N588" s="171"/>
      <c r="O588" s="171">
        <v>62.28</v>
      </c>
      <c r="P588" s="175"/>
    </row>
    <row r="589" spans="1:16">
      <c r="A589" s="169">
        <v>588</v>
      </c>
      <c r="B589" s="169" t="s">
        <v>983</v>
      </c>
      <c r="C589" s="170" t="s">
        <v>985</v>
      </c>
      <c r="D589" s="170" t="s">
        <v>987</v>
      </c>
      <c r="E589" s="170" t="s">
        <v>988</v>
      </c>
      <c r="F589" s="170" t="s">
        <v>236</v>
      </c>
      <c r="G589" s="170" t="s">
        <v>6524</v>
      </c>
      <c r="H589" s="169">
        <v>34.1</v>
      </c>
      <c r="I589" s="173"/>
      <c r="J589" s="174">
        <v>0.025</v>
      </c>
      <c r="K589" s="173" t="s">
        <v>5844</v>
      </c>
      <c r="L589" s="171"/>
      <c r="M589" s="171"/>
      <c r="N589" s="171"/>
      <c r="O589" s="171">
        <v>61.38</v>
      </c>
      <c r="P589" s="175"/>
    </row>
    <row r="590" spans="1:16">
      <c r="A590" s="169">
        <v>589</v>
      </c>
      <c r="B590" s="169" t="s">
        <v>3293</v>
      </c>
      <c r="C590" s="170" t="s">
        <v>987</v>
      </c>
      <c r="D590" s="170" t="s">
        <v>987</v>
      </c>
      <c r="E590" s="170" t="s">
        <v>988</v>
      </c>
      <c r="F590" s="170" t="s">
        <v>236</v>
      </c>
      <c r="G590" s="170" t="s">
        <v>6525</v>
      </c>
      <c r="H590" s="169">
        <v>43.8</v>
      </c>
      <c r="I590" s="173"/>
      <c r="J590" s="174">
        <v>0.0298611111111111</v>
      </c>
      <c r="K590" s="173" t="s">
        <v>5844</v>
      </c>
      <c r="L590" s="171"/>
      <c r="M590" s="171"/>
      <c r="N590" s="171"/>
      <c r="O590" s="171">
        <v>78.84</v>
      </c>
      <c r="P590" s="175"/>
    </row>
    <row r="591" spans="1:16">
      <c r="A591" s="169">
        <v>590</v>
      </c>
      <c r="B591" s="169" t="s">
        <v>5282</v>
      </c>
      <c r="C591" s="170" t="s">
        <v>6526</v>
      </c>
      <c r="D591" s="170" t="s">
        <v>5285</v>
      </c>
      <c r="E591" s="170" t="s">
        <v>988</v>
      </c>
      <c r="F591" s="170" t="s">
        <v>236</v>
      </c>
      <c r="G591" s="170" t="s">
        <v>6527</v>
      </c>
      <c r="H591" s="169">
        <v>31.8</v>
      </c>
      <c r="I591" s="173" t="s">
        <v>6528</v>
      </c>
      <c r="J591" s="174">
        <v>0.0236111111111111</v>
      </c>
      <c r="K591" s="173" t="s">
        <v>5844</v>
      </c>
      <c r="L591" s="171"/>
      <c r="M591" s="171"/>
      <c r="N591" s="171"/>
      <c r="O591" s="171">
        <v>57.24</v>
      </c>
      <c r="P591" s="175"/>
    </row>
    <row r="592" spans="1:16">
      <c r="A592" s="169">
        <v>591</v>
      </c>
      <c r="B592" s="169" t="s">
        <v>5004</v>
      </c>
      <c r="C592" s="170" t="s">
        <v>5005</v>
      </c>
      <c r="D592" s="170" t="s">
        <v>5005</v>
      </c>
      <c r="E592" s="170" t="s">
        <v>988</v>
      </c>
      <c r="F592" s="170" t="s">
        <v>236</v>
      </c>
      <c r="G592" s="170" t="s">
        <v>6529</v>
      </c>
      <c r="H592" s="169">
        <v>39.1</v>
      </c>
      <c r="I592" s="173"/>
      <c r="J592" s="174">
        <v>0.0326388888888889</v>
      </c>
      <c r="K592" s="173" t="s">
        <v>5844</v>
      </c>
      <c r="L592" s="171"/>
      <c r="M592" s="171"/>
      <c r="N592" s="171"/>
      <c r="O592" s="171">
        <v>70.38</v>
      </c>
      <c r="P592" s="175"/>
    </row>
    <row r="593" spans="1:16">
      <c r="A593" s="169">
        <v>592</v>
      </c>
      <c r="B593" s="169" t="s">
        <v>921</v>
      </c>
      <c r="C593" s="170" t="s">
        <v>922</v>
      </c>
      <c r="D593" s="170" t="s">
        <v>924</v>
      </c>
      <c r="E593" s="170" t="s">
        <v>922</v>
      </c>
      <c r="F593" s="170" t="s">
        <v>236</v>
      </c>
      <c r="G593" s="170" t="s">
        <v>6530</v>
      </c>
      <c r="H593" s="169">
        <v>70.1</v>
      </c>
      <c r="I593" s="173"/>
      <c r="J593" s="174">
        <v>0.0618055555555556</v>
      </c>
      <c r="K593" s="173" t="s">
        <v>5844</v>
      </c>
      <c r="L593" s="171"/>
      <c r="M593" s="171"/>
      <c r="N593" s="171"/>
      <c r="O593" s="171">
        <v>126.18</v>
      </c>
      <c r="P593" s="175"/>
    </row>
    <row r="594" spans="1:16">
      <c r="A594" s="169">
        <v>593</v>
      </c>
      <c r="B594" s="169" t="s">
        <v>5457</v>
      </c>
      <c r="C594" s="170" t="s">
        <v>5458</v>
      </c>
      <c r="D594" s="170" t="s">
        <v>5458</v>
      </c>
      <c r="E594" s="170" t="s">
        <v>922</v>
      </c>
      <c r="F594" s="170" t="s">
        <v>236</v>
      </c>
      <c r="G594" s="170" t="s">
        <v>6531</v>
      </c>
      <c r="H594" s="169">
        <v>68.1</v>
      </c>
      <c r="I594" s="173" t="s">
        <v>6471</v>
      </c>
      <c r="J594" s="176">
        <v>0.0604166666666667</v>
      </c>
      <c r="K594" s="173" t="s">
        <v>5844</v>
      </c>
      <c r="L594" s="171"/>
      <c r="M594" s="171"/>
      <c r="N594" s="171"/>
      <c r="O594" s="171">
        <v>122.58</v>
      </c>
      <c r="P594" s="175"/>
    </row>
    <row r="595" spans="1:16">
      <c r="A595" s="169">
        <v>594</v>
      </c>
      <c r="B595" s="169" t="s">
        <v>5393</v>
      </c>
      <c r="C595" s="170" t="s">
        <v>5394</v>
      </c>
      <c r="D595" s="170" t="s">
        <v>5396</v>
      </c>
      <c r="E595" s="170" t="s">
        <v>5396</v>
      </c>
      <c r="F595" s="170" t="s">
        <v>236</v>
      </c>
      <c r="G595" s="170" t="s">
        <v>6532</v>
      </c>
      <c r="H595" s="169">
        <v>55.7</v>
      </c>
      <c r="I595" s="173"/>
      <c r="J595" s="174">
        <v>0.0638888888888889</v>
      </c>
      <c r="K595" s="173" t="s">
        <v>6056</v>
      </c>
      <c r="L595" s="171"/>
      <c r="M595" s="171"/>
      <c r="N595" s="171"/>
      <c r="O595" s="171">
        <v>100.26</v>
      </c>
      <c r="P595" s="175"/>
    </row>
    <row r="596" spans="1:16">
      <c r="A596" s="169">
        <v>595</v>
      </c>
      <c r="B596" s="169" t="s">
        <v>3286</v>
      </c>
      <c r="C596" s="170" t="s">
        <v>3287</v>
      </c>
      <c r="D596" s="170" t="s">
        <v>3289</v>
      </c>
      <c r="E596" s="170" t="s">
        <v>3289</v>
      </c>
      <c r="F596" s="170" t="s">
        <v>236</v>
      </c>
      <c r="G596" s="170" t="s">
        <v>6533</v>
      </c>
      <c r="H596" s="169">
        <v>27.1</v>
      </c>
      <c r="I596" s="173"/>
      <c r="J596" s="174">
        <v>0.00277777777777778</v>
      </c>
      <c r="K596" s="173" t="s">
        <v>6056</v>
      </c>
      <c r="L596" s="171"/>
      <c r="M596" s="171"/>
      <c r="N596" s="171"/>
      <c r="O596" s="171">
        <v>48.78</v>
      </c>
      <c r="P596" s="175"/>
    </row>
    <row r="597" spans="1:16">
      <c r="A597" s="169">
        <v>596</v>
      </c>
      <c r="B597" s="169" t="s">
        <v>3266</v>
      </c>
      <c r="C597" s="170" t="s">
        <v>3267</v>
      </c>
      <c r="D597" s="170" t="s">
        <v>3269</v>
      </c>
      <c r="E597" s="170" t="s">
        <v>1897</v>
      </c>
      <c r="F597" s="170" t="s">
        <v>236</v>
      </c>
      <c r="G597" s="170" t="s">
        <v>6525</v>
      </c>
      <c r="H597" s="169">
        <v>43.8</v>
      </c>
      <c r="I597" s="173"/>
      <c r="J597" s="174">
        <v>0.0305555555555556</v>
      </c>
      <c r="K597" s="173" t="s">
        <v>5844</v>
      </c>
      <c r="L597" s="171"/>
      <c r="M597" s="171"/>
      <c r="N597" s="171"/>
      <c r="O597" s="171">
        <v>78.84</v>
      </c>
      <c r="P597" s="175"/>
    </row>
    <row r="598" spans="1:16">
      <c r="A598" s="169">
        <v>597</v>
      </c>
      <c r="B598" s="169" t="s">
        <v>1894</v>
      </c>
      <c r="C598" s="170" t="s">
        <v>1895</v>
      </c>
      <c r="D598" s="170" t="s">
        <v>1895</v>
      </c>
      <c r="E598" s="170" t="s">
        <v>1897</v>
      </c>
      <c r="F598" s="170" t="s">
        <v>236</v>
      </c>
      <c r="G598" s="170" t="s">
        <v>6534</v>
      </c>
      <c r="H598" s="169">
        <v>51.5</v>
      </c>
      <c r="I598" s="173"/>
      <c r="J598" s="174">
        <v>0.0381944444444444</v>
      </c>
      <c r="K598" s="173" t="s">
        <v>5844</v>
      </c>
      <c r="L598" s="171"/>
      <c r="M598" s="171"/>
      <c r="N598" s="171"/>
      <c r="O598" s="171">
        <v>92.7</v>
      </c>
      <c r="P598" s="175"/>
    </row>
    <row r="599" spans="1:16">
      <c r="A599" s="169">
        <v>598</v>
      </c>
      <c r="B599" s="169" t="s">
        <v>2687</v>
      </c>
      <c r="C599" s="170" t="s">
        <v>2688</v>
      </c>
      <c r="D599" s="170" t="s">
        <v>1895</v>
      </c>
      <c r="E599" s="170" t="s">
        <v>1897</v>
      </c>
      <c r="F599" s="170" t="s">
        <v>236</v>
      </c>
      <c r="G599" s="170" t="s">
        <v>6535</v>
      </c>
      <c r="H599" s="169">
        <v>52</v>
      </c>
      <c r="I599" s="173"/>
      <c r="J599" s="174">
        <v>0.0388888888888889</v>
      </c>
      <c r="K599" s="173" t="s">
        <v>5844</v>
      </c>
      <c r="L599" s="171"/>
      <c r="M599" s="171"/>
      <c r="N599" s="171"/>
      <c r="O599" s="171">
        <v>93.6</v>
      </c>
      <c r="P599" s="175"/>
    </row>
    <row r="600" spans="1:16">
      <c r="A600" s="169">
        <v>599</v>
      </c>
      <c r="B600" s="169" t="s">
        <v>4107</v>
      </c>
      <c r="C600" s="170" t="s">
        <v>4108</v>
      </c>
      <c r="D600" s="170" t="s">
        <v>4110</v>
      </c>
      <c r="E600" s="170" t="s">
        <v>1897</v>
      </c>
      <c r="F600" s="170" t="s">
        <v>236</v>
      </c>
      <c r="G600" s="170" t="s">
        <v>6536</v>
      </c>
      <c r="H600" s="169">
        <v>52.1</v>
      </c>
      <c r="I600" s="173"/>
      <c r="J600" s="174">
        <v>0.0388888888888889</v>
      </c>
      <c r="K600" s="173" t="s">
        <v>5844</v>
      </c>
      <c r="L600" s="171"/>
      <c r="M600" s="171"/>
      <c r="N600" s="171"/>
      <c r="O600" s="171">
        <v>93.78</v>
      </c>
      <c r="P600" s="175"/>
    </row>
    <row r="601" spans="1:16">
      <c r="A601" s="169">
        <v>600</v>
      </c>
      <c r="B601" s="169" t="s">
        <v>2855</v>
      </c>
      <c r="C601" s="170" t="s">
        <v>2856</v>
      </c>
      <c r="D601" s="170" t="s">
        <v>2858</v>
      </c>
      <c r="E601" s="170" t="s">
        <v>1897</v>
      </c>
      <c r="F601" s="170" t="s">
        <v>236</v>
      </c>
      <c r="G601" s="170" t="s">
        <v>6537</v>
      </c>
      <c r="H601" s="169">
        <v>48.8</v>
      </c>
      <c r="I601" s="173"/>
      <c r="J601" s="174">
        <v>0.0340277777777778</v>
      </c>
      <c r="K601" s="173" t="s">
        <v>5844</v>
      </c>
      <c r="L601" s="171"/>
      <c r="M601" s="171"/>
      <c r="N601" s="171"/>
      <c r="O601" s="171">
        <v>87.84</v>
      </c>
      <c r="P601" s="175"/>
    </row>
    <row r="602" spans="1:16">
      <c r="A602" s="169">
        <v>601</v>
      </c>
      <c r="B602" s="169" t="s">
        <v>5270</v>
      </c>
      <c r="C602" s="170" t="s">
        <v>5271</v>
      </c>
      <c r="D602" s="170" t="s">
        <v>2858</v>
      </c>
      <c r="E602" s="170" t="s">
        <v>1897</v>
      </c>
      <c r="F602" s="170" t="s">
        <v>236</v>
      </c>
      <c r="G602" s="170" t="s">
        <v>6538</v>
      </c>
      <c r="H602" s="169">
        <v>49.9</v>
      </c>
      <c r="I602" s="173" t="s">
        <v>6471</v>
      </c>
      <c r="J602" s="174">
        <v>0.0361111111111111</v>
      </c>
      <c r="K602" s="173" t="s">
        <v>5844</v>
      </c>
      <c r="L602" s="171"/>
      <c r="M602" s="171"/>
      <c r="N602" s="171"/>
      <c r="O602" s="171">
        <v>89.82</v>
      </c>
      <c r="P602" s="175"/>
    </row>
    <row r="603" spans="1:16">
      <c r="A603" s="169">
        <v>602</v>
      </c>
      <c r="B603" s="169" t="s">
        <v>3643</v>
      </c>
      <c r="C603" s="170" t="s">
        <v>3644</v>
      </c>
      <c r="D603" s="170" t="s">
        <v>3647</v>
      </c>
      <c r="E603" s="170" t="s">
        <v>3648</v>
      </c>
      <c r="F603" s="170" t="s">
        <v>236</v>
      </c>
      <c r="G603" s="170" t="s">
        <v>6539</v>
      </c>
      <c r="H603" s="169">
        <v>44.6</v>
      </c>
      <c r="I603" s="173"/>
      <c r="J603" s="174">
        <v>0.0402777777777778</v>
      </c>
      <c r="K603" s="173" t="s">
        <v>6473</v>
      </c>
      <c r="L603" s="171"/>
      <c r="M603" s="171"/>
      <c r="N603" s="171"/>
      <c r="O603" s="171">
        <v>80.28</v>
      </c>
      <c r="P603" s="175"/>
    </row>
    <row r="604" spans="1:16">
      <c r="A604" s="169">
        <v>603</v>
      </c>
      <c r="B604" s="169" t="s">
        <v>2171</v>
      </c>
      <c r="C604" s="170" t="s">
        <v>2172</v>
      </c>
      <c r="D604" s="170" t="s">
        <v>866</v>
      </c>
      <c r="E604" s="170" t="s">
        <v>866</v>
      </c>
      <c r="F604" s="170" t="s">
        <v>236</v>
      </c>
      <c r="G604" s="170" t="s">
        <v>6540</v>
      </c>
      <c r="H604" s="169">
        <v>49.1</v>
      </c>
      <c r="I604" s="173"/>
      <c r="J604" s="174">
        <v>0.0479166666666667</v>
      </c>
      <c r="K604" s="173" t="s">
        <v>6056</v>
      </c>
      <c r="L604" s="171"/>
      <c r="M604" s="171"/>
      <c r="N604" s="171"/>
      <c r="O604" s="171">
        <v>88.38</v>
      </c>
      <c r="P604" s="175"/>
    </row>
    <row r="605" spans="1:16">
      <c r="A605" s="169">
        <v>604</v>
      </c>
      <c r="B605" s="169" t="s">
        <v>3722</v>
      </c>
      <c r="C605" s="170" t="s">
        <v>3723</v>
      </c>
      <c r="D605" s="170" t="s">
        <v>3725</v>
      </c>
      <c r="E605" s="170" t="s">
        <v>866</v>
      </c>
      <c r="F605" s="170" t="s">
        <v>236</v>
      </c>
      <c r="G605" s="170" t="s">
        <v>6541</v>
      </c>
      <c r="H605" s="169">
        <v>51.7</v>
      </c>
      <c r="I605" s="173"/>
      <c r="J605" s="174">
        <v>0.0493055555555556</v>
      </c>
      <c r="K605" s="173" t="s">
        <v>6056</v>
      </c>
      <c r="L605" s="171"/>
      <c r="M605" s="171"/>
      <c r="N605" s="171"/>
      <c r="O605" s="171">
        <v>93.06</v>
      </c>
      <c r="P605" s="175"/>
    </row>
    <row r="606" spans="1:16">
      <c r="A606" s="169">
        <v>605</v>
      </c>
      <c r="B606" s="169" t="s">
        <v>862</v>
      </c>
      <c r="C606" s="170" t="s">
        <v>863</v>
      </c>
      <c r="D606" s="170" t="s">
        <v>865</v>
      </c>
      <c r="E606" s="170" t="s">
        <v>866</v>
      </c>
      <c r="F606" s="170" t="s">
        <v>236</v>
      </c>
      <c r="G606" s="170" t="s">
        <v>6542</v>
      </c>
      <c r="H606" s="169">
        <v>51.2</v>
      </c>
      <c r="I606" s="173"/>
      <c r="J606" s="174">
        <v>0.0513888888888889</v>
      </c>
      <c r="K606" s="173" t="s">
        <v>6056</v>
      </c>
      <c r="L606" s="171"/>
      <c r="M606" s="171"/>
      <c r="N606" s="171"/>
      <c r="O606" s="171">
        <v>92.16</v>
      </c>
      <c r="P606" s="175"/>
    </row>
    <row r="607" spans="1:16">
      <c r="A607" s="169">
        <v>606</v>
      </c>
      <c r="B607" s="169" t="s">
        <v>3637</v>
      </c>
      <c r="C607" s="170" t="s">
        <v>3638</v>
      </c>
      <c r="D607" s="170" t="s">
        <v>865</v>
      </c>
      <c r="E607" s="170" t="s">
        <v>866</v>
      </c>
      <c r="F607" s="170" t="s">
        <v>236</v>
      </c>
      <c r="G607" s="170" t="s">
        <v>6543</v>
      </c>
      <c r="H607" s="169">
        <v>51.1</v>
      </c>
      <c r="I607" s="173"/>
      <c r="J607" s="174">
        <v>0.0479166666666667</v>
      </c>
      <c r="K607" s="173" t="s">
        <v>6056</v>
      </c>
      <c r="L607" s="171"/>
      <c r="M607" s="171"/>
      <c r="N607" s="171"/>
      <c r="O607" s="171">
        <v>91.98</v>
      </c>
      <c r="P607" s="175"/>
    </row>
    <row r="608" spans="1:16">
      <c r="A608" s="169">
        <v>607</v>
      </c>
      <c r="B608" s="169" t="s">
        <v>1858</v>
      </c>
      <c r="C608" s="170" t="s">
        <v>1859</v>
      </c>
      <c r="D608" s="170" t="s">
        <v>1863</v>
      </c>
      <c r="E608" s="170" t="s">
        <v>1779</v>
      </c>
      <c r="F608" s="170" t="s">
        <v>236</v>
      </c>
      <c r="G608" s="170" t="s">
        <v>6544</v>
      </c>
      <c r="H608" s="169">
        <v>23.5</v>
      </c>
      <c r="I608" s="173"/>
      <c r="J608" s="174">
        <v>0.0243055555555556</v>
      </c>
      <c r="K608" s="173" t="s">
        <v>6056</v>
      </c>
      <c r="L608" s="171"/>
      <c r="M608" s="171"/>
      <c r="N608" s="171"/>
      <c r="O608" s="171">
        <v>42.3</v>
      </c>
      <c r="P608" s="175"/>
    </row>
    <row r="609" spans="1:16">
      <c r="A609" s="169">
        <v>608</v>
      </c>
      <c r="B609" s="169" t="s">
        <v>1774</v>
      </c>
      <c r="C609" s="170" t="s">
        <v>1776</v>
      </c>
      <c r="D609" s="170" t="s">
        <v>1778</v>
      </c>
      <c r="E609" s="170" t="s">
        <v>1779</v>
      </c>
      <c r="F609" s="170" t="s">
        <v>236</v>
      </c>
      <c r="G609" s="170" t="s">
        <v>6545</v>
      </c>
      <c r="H609" s="169">
        <v>25.8</v>
      </c>
      <c r="I609" s="173"/>
      <c r="J609" s="174">
        <v>0.0284722222222222</v>
      </c>
      <c r="K609" s="173" t="s">
        <v>6056</v>
      </c>
      <c r="L609" s="171"/>
      <c r="M609" s="171"/>
      <c r="N609" s="171"/>
      <c r="O609" s="171">
        <v>46.44</v>
      </c>
      <c r="P609" s="175"/>
    </row>
    <row r="610" spans="1:16">
      <c r="A610" s="169">
        <v>609</v>
      </c>
      <c r="B610" s="169" t="s">
        <v>2298</v>
      </c>
      <c r="C610" s="170" t="s">
        <v>2299</v>
      </c>
      <c r="D610" s="170" t="s">
        <v>2301</v>
      </c>
      <c r="E610" s="170" t="s">
        <v>1779</v>
      </c>
      <c r="F610" s="170" t="s">
        <v>236</v>
      </c>
      <c r="G610" s="170" t="s">
        <v>6546</v>
      </c>
      <c r="H610" s="169">
        <v>18.7</v>
      </c>
      <c r="I610" s="173"/>
      <c r="J610" s="174">
        <v>0.00208333333333333</v>
      </c>
      <c r="K610" s="173" t="s">
        <v>6056</v>
      </c>
      <c r="L610" s="171"/>
      <c r="M610" s="171"/>
      <c r="N610" s="171"/>
      <c r="O610" s="171">
        <v>33.66</v>
      </c>
      <c r="P610" s="175"/>
    </row>
    <row r="611" spans="1:16">
      <c r="A611" s="169">
        <v>610</v>
      </c>
      <c r="B611" s="169" t="s">
        <v>5221</v>
      </c>
      <c r="C611" s="170" t="s">
        <v>5222</v>
      </c>
      <c r="D611" s="170" t="s">
        <v>5222</v>
      </c>
      <c r="E611" s="170" t="s">
        <v>311</v>
      </c>
      <c r="F611" s="170" t="s">
        <v>236</v>
      </c>
      <c r="G611" s="170" t="s">
        <v>6547</v>
      </c>
      <c r="H611" s="169">
        <v>38.8</v>
      </c>
      <c r="I611" s="173"/>
      <c r="J611" s="174">
        <v>0.0333333333333333</v>
      </c>
      <c r="K611" s="173" t="s">
        <v>5844</v>
      </c>
      <c r="L611" s="171"/>
      <c r="M611" s="171"/>
      <c r="N611" s="171"/>
      <c r="O611" s="171">
        <v>69.84</v>
      </c>
      <c r="P611" s="175"/>
    </row>
    <row r="612" spans="1:16">
      <c r="A612" s="169">
        <v>611</v>
      </c>
      <c r="B612" s="169" t="s">
        <v>309</v>
      </c>
      <c r="C612" s="170" t="s">
        <v>311</v>
      </c>
      <c r="D612" s="170" t="s">
        <v>311</v>
      </c>
      <c r="E612" s="170" t="s">
        <v>311</v>
      </c>
      <c r="F612" s="170" t="s">
        <v>236</v>
      </c>
      <c r="G612" s="170" t="s">
        <v>6548</v>
      </c>
      <c r="H612" s="169">
        <v>38.5</v>
      </c>
      <c r="I612" s="173"/>
      <c r="J612" s="174">
        <v>0.0319444444444444</v>
      </c>
      <c r="K612" s="173" t="s">
        <v>6056</v>
      </c>
      <c r="L612" s="171"/>
      <c r="M612" s="171"/>
      <c r="N612" s="171"/>
      <c r="O612" s="171">
        <v>69.3</v>
      </c>
      <c r="P612" s="175"/>
    </row>
    <row r="613" spans="1:16">
      <c r="A613" s="169">
        <v>612</v>
      </c>
      <c r="B613" s="169" t="s">
        <v>1750</v>
      </c>
      <c r="C613" s="170" t="s">
        <v>1751</v>
      </c>
      <c r="D613" s="170" t="s">
        <v>311</v>
      </c>
      <c r="E613" s="170" t="s">
        <v>311</v>
      </c>
      <c r="F613" s="170" t="s">
        <v>236</v>
      </c>
      <c r="G613" s="170" t="s">
        <v>6549</v>
      </c>
      <c r="H613" s="169">
        <v>37</v>
      </c>
      <c r="I613" s="173"/>
      <c r="J613" s="174">
        <v>0.03125</v>
      </c>
      <c r="K613" s="173" t="s">
        <v>6056</v>
      </c>
      <c r="L613" s="171"/>
      <c r="M613" s="171"/>
      <c r="N613" s="171"/>
      <c r="O613" s="171">
        <v>66.6</v>
      </c>
      <c r="P613" s="175"/>
    </row>
    <row r="614" spans="1:16">
      <c r="A614" s="169">
        <v>613</v>
      </c>
      <c r="B614" s="169" t="s">
        <v>3408</v>
      </c>
      <c r="C614" s="170" t="s">
        <v>2411</v>
      </c>
      <c r="D614" s="170" t="s">
        <v>2411</v>
      </c>
      <c r="E614" s="170" t="s">
        <v>311</v>
      </c>
      <c r="F614" s="170" t="s">
        <v>236</v>
      </c>
      <c r="G614" s="170" t="s">
        <v>6550</v>
      </c>
      <c r="H614" s="169">
        <v>33.4</v>
      </c>
      <c r="I614" s="173"/>
      <c r="J614" s="174">
        <v>0.0243055555555556</v>
      </c>
      <c r="K614" s="173" t="s">
        <v>6056</v>
      </c>
      <c r="L614" s="171"/>
      <c r="M614" s="171"/>
      <c r="N614" s="171"/>
      <c r="O614" s="171">
        <v>60.12</v>
      </c>
      <c r="P614" s="175"/>
    </row>
    <row r="615" spans="1:16">
      <c r="A615" s="169">
        <v>614</v>
      </c>
      <c r="B615" s="169" t="s">
        <v>3510</v>
      </c>
      <c r="C615" s="170" t="s">
        <v>3511</v>
      </c>
      <c r="D615" s="170" t="s">
        <v>2411</v>
      </c>
      <c r="E615" s="170" t="s">
        <v>311</v>
      </c>
      <c r="F615" s="170" t="s">
        <v>236</v>
      </c>
      <c r="G615" s="170" t="s">
        <v>6551</v>
      </c>
      <c r="H615" s="169">
        <v>35.6</v>
      </c>
      <c r="I615" s="173"/>
      <c r="J615" s="174">
        <v>0.0298611111111111</v>
      </c>
      <c r="K615" s="173" t="s">
        <v>6056</v>
      </c>
      <c r="L615" s="171"/>
      <c r="M615" s="171"/>
      <c r="N615" s="171"/>
      <c r="O615" s="171">
        <v>64.08</v>
      </c>
      <c r="P615" s="175"/>
    </row>
    <row r="616" spans="1:16">
      <c r="A616" s="169">
        <v>615</v>
      </c>
      <c r="B616" s="169" t="s">
        <v>3497</v>
      </c>
      <c r="C616" s="170" t="s">
        <v>3498</v>
      </c>
      <c r="D616" s="170" t="s">
        <v>2411</v>
      </c>
      <c r="E616" s="170" t="s">
        <v>311</v>
      </c>
      <c r="F616" s="170" t="s">
        <v>236</v>
      </c>
      <c r="G616" s="170" t="s">
        <v>6552</v>
      </c>
      <c r="H616" s="169">
        <v>34.3</v>
      </c>
      <c r="I616" s="173"/>
      <c r="J616" s="174">
        <v>0.0284722222222222</v>
      </c>
      <c r="K616" s="173" t="s">
        <v>6056</v>
      </c>
      <c r="L616" s="171"/>
      <c r="M616" s="171"/>
      <c r="N616" s="171"/>
      <c r="O616" s="171">
        <v>61.74</v>
      </c>
      <c r="P616" s="175"/>
    </row>
    <row r="617" spans="1:16">
      <c r="A617" s="169">
        <v>616</v>
      </c>
      <c r="B617" s="169" t="s">
        <v>4914</v>
      </c>
      <c r="C617" s="170" t="s">
        <v>4915</v>
      </c>
      <c r="D617" s="170" t="s">
        <v>1145</v>
      </c>
      <c r="E617" s="170" t="s">
        <v>4917</v>
      </c>
      <c r="F617" s="170" t="s">
        <v>236</v>
      </c>
      <c r="G617" s="170" t="s">
        <v>6553</v>
      </c>
      <c r="H617" s="169">
        <v>62.3</v>
      </c>
      <c r="I617" s="173"/>
      <c r="J617" s="174">
        <v>0.0590277777777778</v>
      </c>
      <c r="K617" s="173" t="s">
        <v>6056</v>
      </c>
      <c r="L617" s="171"/>
      <c r="M617" s="171"/>
      <c r="N617" s="171"/>
      <c r="O617" s="171">
        <v>112.14</v>
      </c>
      <c r="P617" s="175"/>
    </row>
    <row r="618" spans="1:16">
      <c r="A618" s="169">
        <v>617</v>
      </c>
      <c r="B618" s="169" t="s">
        <v>3606</v>
      </c>
      <c r="C618" s="170" t="s">
        <v>3608</v>
      </c>
      <c r="D618" s="170" t="s">
        <v>2416</v>
      </c>
      <c r="E618" s="170" t="s">
        <v>1871</v>
      </c>
      <c r="F618" s="170" t="s">
        <v>236</v>
      </c>
      <c r="G618" s="170" t="s">
        <v>6554</v>
      </c>
      <c r="H618" s="169">
        <v>62.4</v>
      </c>
      <c r="I618" s="173"/>
      <c r="J618" s="174">
        <v>0.0576388888888889</v>
      </c>
      <c r="K618" s="173" t="s">
        <v>6056</v>
      </c>
      <c r="L618" s="171"/>
      <c r="M618" s="171"/>
      <c r="N618" s="171"/>
      <c r="O618" s="171">
        <v>112.32</v>
      </c>
      <c r="P618" s="175"/>
    </row>
    <row r="619" spans="1:16">
      <c r="A619" s="169">
        <v>618</v>
      </c>
      <c r="B619" s="169" t="s">
        <v>3790</v>
      </c>
      <c r="C619" s="170" t="s">
        <v>3791</v>
      </c>
      <c r="D619" s="170" t="s">
        <v>3793</v>
      </c>
      <c r="E619" s="170" t="s">
        <v>1871</v>
      </c>
      <c r="F619" s="170" t="s">
        <v>236</v>
      </c>
      <c r="G619" s="170" t="s">
        <v>6555</v>
      </c>
      <c r="H619" s="169">
        <v>55.8</v>
      </c>
      <c r="I619" s="173"/>
      <c r="J619" s="174">
        <v>0.0506944444444445</v>
      </c>
      <c r="K619" s="173" t="s">
        <v>6056</v>
      </c>
      <c r="L619" s="171"/>
      <c r="M619" s="171"/>
      <c r="N619" s="171"/>
      <c r="O619" s="171">
        <v>100.44</v>
      </c>
      <c r="P619" s="175"/>
    </row>
    <row r="620" spans="1:16">
      <c r="A620" s="169">
        <v>619</v>
      </c>
      <c r="B620" s="169" t="s">
        <v>4021</v>
      </c>
      <c r="C620" s="170" t="s">
        <v>4022</v>
      </c>
      <c r="D620" s="170" t="s">
        <v>4024</v>
      </c>
      <c r="E620" s="170" t="s">
        <v>1871</v>
      </c>
      <c r="F620" s="170" t="s">
        <v>236</v>
      </c>
      <c r="G620" s="170" t="s">
        <v>6556</v>
      </c>
      <c r="H620" s="169">
        <v>53.9</v>
      </c>
      <c r="I620" s="173"/>
      <c r="J620" s="174">
        <v>0.0520833333333333</v>
      </c>
      <c r="K620" s="173" t="s">
        <v>6056</v>
      </c>
      <c r="L620" s="171"/>
      <c r="M620" s="171"/>
      <c r="N620" s="171"/>
      <c r="O620" s="171">
        <v>97.02</v>
      </c>
      <c r="P620" s="175"/>
    </row>
    <row r="621" spans="1:16">
      <c r="A621" s="169">
        <v>620</v>
      </c>
      <c r="B621" s="169" t="s">
        <v>5489</v>
      </c>
      <c r="C621" s="182" t="s">
        <v>5490</v>
      </c>
      <c r="D621" s="182" t="s">
        <v>5490</v>
      </c>
      <c r="E621" s="182" t="s">
        <v>1871</v>
      </c>
      <c r="F621" s="182" t="s">
        <v>236</v>
      </c>
      <c r="G621" s="182" t="s">
        <v>6557</v>
      </c>
      <c r="H621" s="169">
        <v>62.5</v>
      </c>
      <c r="I621" s="182"/>
      <c r="J621" s="176">
        <v>0.0590277777777778</v>
      </c>
      <c r="K621" s="182" t="s">
        <v>6056</v>
      </c>
      <c r="L621" s="171"/>
      <c r="M621" s="171"/>
      <c r="N621" s="171"/>
      <c r="O621" s="171">
        <v>112.5</v>
      </c>
      <c r="P621" s="175"/>
    </row>
    <row r="622" spans="1:16">
      <c r="A622" s="169">
        <v>621</v>
      </c>
      <c r="B622" s="169" t="s">
        <v>1867</v>
      </c>
      <c r="C622" s="170" t="s">
        <v>1868</v>
      </c>
      <c r="D622" s="170" t="s">
        <v>1870</v>
      </c>
      <c r="E622" s="170" t="s">
        <v>1871</v>
      </c>
      <c r="F622" s="170" t="s">
        <v>236</v>
      </c>
      <c r="G622" s="170" t="s">
        <v>6558</v>
      </c>
      <c r="H622" s="169">
        <v>60</v>
      </c>
      <c r="I622" s="173"/>
      <c r="J622" s="174">
        <v>0.0576388888888889</v>
      </c>
      <c r="K622" s="173" t="s">
        <v>6056</v>
      </c>
      <c r="L622" s="171"/>
      <c r="M622" s="171"/>
      <c r="N622" s="171"/>
      <c r="O622" s="171">
        <v>108</v>
      </c>
      <c r="P622" s="175"/>
    </row>
    <row r="623" spans="1:16">
      <c r="A623" s="169">
        <v>622</v>
      </c>
      <c r="B623" s="169" t="s">
        <v>4802</v>
      </c>
      <c r="C623" s="170" t="s">
        <v>1871</v>
      </c>
      <c r="D623" s="170" t="s">
        <v>1870</v>
      </c>
      <c r="E623" s="170" t="s">
        <v>1871</v>
      </c>
      <c r="F623" s="170" t="s">
        <v>236</v>
      </c>
      <c r="G623" s="170" t="s">
        <v>6559</v>
      </c>
      <c r="H623" s="169">
        <v>56.7</v>
      </c>
      <c r="I623" s="173"/>
      <c r="J623" s="174">
        <v>0.0541666666666667</v>
      </c>
      <c r="K623" s="173" t="s">
        <v>6056</v>
      </c>
      <c r="L623" s="171"/>
      <c r="M623" s="171"/>
      <c r="N623" s="171"/>
      <c r="O623" s="171">
        <v>102.06</v>
      </c>
      <c r="P623" s="175"/>
    </row>
    <row r="624" spans="1:16">
      <c r="A624" s="169">
        <v>623</v>
      </c>
      <c r="B624" s="169" t="s">
        <v>5295</v>
      </c>
      <c r="C624" s="170" t="s">
        <v>3314</v>
      </c>
      <c r="D624" s="170" t="s">
        <v>1870</v>
      </c>
      <c r="E624" s="170" t="s">
        <v>1871</v>
      </c>
      <c r="F624" s="170" t="s">
        <v>236</v>
      </c>
      <c r="G624" s="170" t="s">
        <v>6560</v>
      </c>
      <c r="H624" s="169">
        <v>73.1</v>
      </c>
      <c r="I624" s="173" t="s">
        <v>6471</v>
      </c>
      <c r="J624" s="174">
        <v>0.0631944444444444</v>
      </c>
      <c r="K624" s="173" t="s">
        <v>5844</v>
      </c>
      <c r="L624" s="171"/>
      <c r="M624" s="171"/>
      <c r="N624" s="171"/>
      <c r="O624" s="171">
        <v>131.58</v>
      </c>
      <c r="P624" s="175"/>
    </row>
    <row r="625" spans="1:16">
      <c r="A625" s="169">
        <v>624</v>
      </c>
      <c r="B625" s="169" t="s">
        <v>1599</v>
      </c>
      <c r="C625" s="170" t="s">
        <v>1600</v>
      </c>
      <c r="D625" s="170" t="s">
        <v>1602</v>
      </c>
      <c r="E625" s="170" t="s">
        <v>1602</v>
      </c>
      <c r="F625" s="170" t="s">
        <v>236</v>
      </c>
      <c r="G625" s="170" t="s">
        <v>6561</v>
      </c>
      <c r="H625" s="169">
        <v>52.7</v>
      </c>
      <c r="I625" s="173"/>
      <c r="J625" s="174">
        <v>0.0576388888888889</v>
      </c>
      <c r="K625" s="173" t="s">
        <v>6056</v>
      </c>
      <c r="L625" s="171"/>
      <c r="M625" s="171"/>
      <c r="N625" s="171"/>
      <c r="O625" s="171">
        <v>94.86</v>
      </c>
      <c r="P625" s="175"/>
    </row>
    <row r="626" spans="1:16">
      <c r="A626" s="169">
        <v>625</v>
      </c>
      <c r="B626" s="169" t="s">
        <v>3911</v>
      </c>
      <c r="C626" s="170" t="s">
        <v>1602</v>
      </c>
      <c r="D626" s="170" t="s">
        <v>1602</v>
      </c>
      <c r="E626" s="170" t="s">
        <v>1602</v>
      </c>
      <c r="F626" s="170" t="s">
        <v>236</v>
      </c>
      <c r="G626" s="170" t="s">
        <v>6562</v>
      </c>
      <c r="H626" s="169">
        <v>69.3</v>
      </c>
      <c r="I626" s="173"/>
      <c r="J626" s="174">
        <v>0.0583333333333333</v>
      </c>
      <c r="K626" s="173" t="s">
        <v>6056</v>
      </c>
      <c r="L626" s="171"/>
      <c r="M626" s="171"/>
      <c r="N626" s="171"/>
      <c r="O626" s="171">
        <v>124.74</v>
      </c>
      <c r="P626" s="175"/>
    </row>
    <row r="627" spans="1:16">
      <c r="A627" s="169">
        <v>626</v>
      </c>
      <c r="B627" s="169" t="s">
        <v>1097</v>
      </c>
      <c r="C627" s="170" t="s">
        <v>1098</v>
      </c>
      <c r="D627" s="170" t="s">
        <v>1100</v>
      </c>
      <c r="E627" s="170" t="s">
        <v>561</v>
      </c>
      <c r="F627" s="170" t="s">
        <v>236</v>
      </c>
      <c r="G627" s="170" t="s">
        <v>6563</v>
      </c>
      <c r="H627" s="169">
        <v>48.4</v>
      </c>
      <c r="I627" s="173"/>
      <c r="J627" s="174">
        <v>0.0402777777777778</v>
      </c>
      <c r="K627" s="173" t="s">
        <v>5844</v>
      </c>
      <c r="L627" s="171"/>
      <c r="M627" s="171"/>
      <c r="N627" s="171"/>
      <c r="O627" s="171">
        <v>87.12</v>
      </c>
      <c r="P627" s="175"/>
    </row>
    <row r="628" spans="1:16">
      <c r="A628" s="169">
        <v>627</v>
      </c>
      <c r="B628" s="169" t="s">
        <v>2254</v>
      </c>
      <c r="C628" s="170" t="s">
        <v>2255</v>
      </c>
      <c r="D628" s="170" t="s">
        <v>1100</v>
      </c>
      <c r="E628" s="170" t="s">
        <v>561</v>
      </c>
      <c r="F628" s="170" t="s">
        <v>236</v>
      </c>
      <c r="G628" s="170" t="s">
        <v>6564</v>
      </c>
      <c r="H628" s="169">
        <v>46.7</v>
      </c>
      <c r="I628" s="173"/>
      <c r="J628" s="174">
        <v>0.0340277777777778</v>
      </c>
      <c r="K628" s="173" t="s">
        <v>5844</v>
      </c>
      <c r="L628" s="171"/>
      <c r="M628" s="171"/>
      <c r="N628" s="171"/>
      <c r="O628" s="171">
        <v>84.06</v>
      </c>
      <c r="P628" s="175"/>
    </row>
    <row r="629" spans="1:16">
      <c r="A629" s="169">
        <v>628</v>
      </c>
      <c r="B629" s="169" t="s">
        <v>3491</v>
      </c>
      <c r="C629" s="170" t="s">
        <v>3492</v>
      </c>
      <c r="D629" s="170" t="s">
        <v>1100</v>
      </c>
      <c r="E629" s="170" t="s">
        <v>561</v>
      </c>
      <c r="F629" s="170" t="s">
        <v>236</v>
      </c>
      <c r="G629" s="170" t="s">
        <v>6565</v>
      </c>
      <c r="H629" s="169">
        <v>49.1</v>
      </c>
      <c r="I629" s="173"/>
      <c r="J629" s="174">
        <v>0.0395833333333333</v>
      </c>
      <c r="K629" s="173" t="s">
        <v>5844</v>
      </c>
      <c r="L629" s="171"/>
      <c r="M629" s="171"/>
      <c r="N629" s="171"/>
      <c r="O629" s="171">
        <v>88.38</v>
      </c>
      <c r="P629" s="175"/>
    </row>
    <row r="630" spans="1:16">
      <c r="A630" s="169">
        <v>629</v>
      </c>
      <c r="B630" s="169" t="s">
        <v>4075</v>
      </c>
      <c r="C630" s="170" t="s">
        <v>4076</v>
      </c>
      <c r="D630" s="170" t="s">
        <v>1100</v>
      </c>
      <c r="E630" s="170" t="s">
        <v>561</v>
      </c>
      <c r="F630" s="170" t="s">
        <v>236</v>
      </c>
      <c r="G630" s="170" t="s">
        <v>6566</v>
      </c>
      <c r="H630" s="169">
        <v>49.2</v>
      </c>
      <c r="I630" s="173"/>
      <c r="J630" s="174">
        <v>0.0381944444444444</v>
      </c>
      <c r="K630" s="173" t="s">
        <v>5844</v>
      </c>
      <c r="L630" s="171"/>
      <c r="M630" s="171"/>
      <c r="N630" s="171"/>
      <c r="O630" s="171">
        <v>88.56</v>
      </c>
      <c r="P630" s="175"/>
    </row>
    <row r="631" spans="1:16">
      <c r="A631" s="169">
        <v>630</v>
      </c>
      <c r="B631" s="169" t="s">
        <v>1761</v>
      </c>
      <c r="C631" s="170" t="s">
        <v>1762</v>
      </c>
      <c r="D631" s="170" t="s">
        <v>502</v>
      </c>
      <c r="E631" s="170" t="s">
        <v>561</v>
      </c>
      <c r="F631" s="170" t="s">
        <v>236</v>
      </c>
      <c r="G631" s="170" t="s">
        <v>6567</v>
      </c>
      <c r="H631" s="169">
        <v>43.3</v>
      </c>
      <c r="I631" s="173"/>
      <c r="J631" s="174">
        <v>0.0381944444444444</v>
      </c>
      <c r="K631" s="173" t="s">
        <v>5844</v>
      </c>
      <c r="L631" s="171"/>
      <c r="M631" s="171"/>
      <c r="N631" s="171"/>
      <c r="O631" s="171">
        <v>77.94</v>
      </c>
      <c r="P631" s="175"/>
    </row>
    <row r="632" spans="1:16">
      <c r="A632" s="169">
        <v>631</v>
      </c>
      <c r="B632" s="169" t="s">
        <v>4747</v>
      </c>
      <c r="C632" s="170" t="s">
        <v>4748</v>
      </c>
      <c r="D632" s="170" t="s">
        <v>502</v>
      </c>
      <c r="E632" s="170" t="s">
        <v>561</v>
      </c>
      <c r="F632" s="170" t="s">
        <v>236</v>
      </c>
      <c r="G632" s="170" t="s">
        <v>6568</v>
      </c>
      <c r="H632" s="169">
        <v>48.9</v>
      </c>
      <c r="I632" s="173"/>
      <c r="J632" s="174">
        <v>0.0381944444444444</v>
      </c>
      <c r="K632" s="173" t="s">
        <v>5844</v>
      </c>
      <c r="L632" s="171"/>
      <c r="M632" s="171"/>
      <c r="N632" s="171"/>
      <c r="O632" s="171">
        <v>88.02</v>
      </c>
      <c r="P632" s="175"/>
    </row>
    <row r="633" spans="1:16">
      <c r="A633" s="169">
        <v>632</v>
      </c>
      <c r="B633" s="169" t="s">
        <v>1142</v>
      </c>
      <c r="C633" s="170" t="s">
        <v>1143</v>
      </c>
      <c r="D633" s="170" t="s">
        <v>1145</v>
      </c>
      <c r="E633" s="170" t="s">
        <v>561</v>
      </c>
      <c r="F633" s="170" t="s">
        <v>236</v>
      </c>
      <c r="G633" s="170" t="s">
        <v>6569</v>
      </c>
      <c r="H633" s="169">
        <v>48.5</v>
      </c>
      <c r="I633" s="173"/>
      <c r="J633" s="174">
        <v>0.0423611111111111</v>
      </c>
      <c r="K633" s="173" t="s">
        <v>5844</v>
      </c>
      <c r="L633" s="171"/>
      <c r="M633" s="171"/>
      <c r="N633" s="171"/>
      <c r="O633" s="171">
        <v>87.3</v>
      </c>
      <c r="P633" s="175"/>
    </row>
    <row r="634" spans="1:16">
      <c r="A634" s="169">
        <v>633</v>
      </c>
      <c r="B634" s="169" t="s">
        <v>5737</v>
      </c>
      <c r="C634" s="170" t="s">
        <v>5738</v>
      </c>
      <c r="D634" s="170" t="s">
        <v>1145</v>
      </c>
      <c r="E634" s="170" t="s">
        <v>561</v>
      </c>
      <c r="F634" s="170" t="s">
        <v>236</v>
      </c>
      <c r="G634" s="170" t="s">
        <v>6570</v>
      </c>
      <c r="H634" s="169">
        <v>47.8</v>
      </c>
      <c r="I634" s="173"/>
      <c r="J634" s="174">
        <v>0.0368055555555556</v>
      </c>
      <c r="K634" s="173" t="s">
        <v>5844</v>
      </c>
      <c r="L634" s="171"/>
      <c r="M634" s="171"/>
      <c r="N634" s="171"/>
      <c r="O634" s="171">
        <v>86.04</v>
      </c>
      <c r="P634" s="175"/>
    </row>
    <row r="635" spans="1:16">
      <c r="A635" s="169">
        <v>634</v>
      </c>
      <c r="B635" s="169" t="s">
        <v>1946</v>
      </c>
      <c r="C635" s="170" t="s">
        <v>1947</v>
      </c>
      <c r="D635" s="170" t="s">
        <v>1145</v>
      </c>
      <c r="E635" s="170" t="s">
        <v>561</v>
      </c>
      <c r="F635" s="170" t="s">
        <v>236</v>
      </c>
      <c r="G635" s="170" t="s">
        <v>6571</v>
      </c>
      <c r="H635" s="169">
        <v>46.3</v>
      </c>
      <c r="I635" s="173"/>
      <c r="J635" s="174">
        <v>0.0340277777777778</v>
      </c>
      <c r="K635" s="173" t="s">
        <v>5844</v>
      </c>
      <c r="L635" s="171"/>
      <c r="M635" s="171"/>
      <c r="N635" s="171"/>
      <c r="O635" s="171">
        <v>83.34</v>
      </c>
      <c r="P635" s="175"/>
    </row>
    <row r="636" spans="1:16">
      <c r="A636" s="169">
        <v>635</v>
      </c>
      <c r="B636" s="169" t="s">
        <v>3473</v>
      </c>
      <c r="C636" s="170" t="s">
        <v>3474</v>
      </c>
      <c r="D636" s="170" t="s">
        <v>1145</v>
      </c>
      <c r="E636" s="170" t="s">
        <v>561</v>
      </c>
      <c r="F636" s="170" t="s">
        <v>236</v>
      </c>
      <c r="G636" s="170" t="s">
        <v>6572</v>
      </c>
      <c r="H636" s="169">
        <v>45.8</v>
      </c>
      <c r="I636" s="173"/>
      <c r="J636" s="174">
        <v>0.0333333333333333</v>
      </c>
      <c r="K636" s="173" t="s">
        <v>5844</v>
      </c>
      <c r="L636" s="171"/>
      <c r="M636" s="171"/>
      <c r="N636" s="171"/>
      <c r="O636" s="171">
        <v>82.44</v>
      </c>
      <c r="P636" s="175"/>
    </row>
    <row r="637" spans="1:16">
      <c r="A637" s="169">
        <v>636</v>
      </c>
      <c r="B637" s="169" t="s">
        <v>4997</v>
      </c>
      <c r="C637" s="170" t="s">
        <v>4998</v>
      </c>
      <c r="D637" s="170" t="s">
        <v>5000</v>
      </c>
      <c r="E637" s="170" t="s">
        <v>561</v>
      </c>
      <c r="F637" s="170" t="s">
        <v>236</v>
      </c>
      <c r="G637" s="170" t="s">
        <v>6573</v>
      </c>
      <c r="H637" s="169">
        <v>53</v>
      </c>
      <c r="I637" s="173"/>
      <c r="J637" s="174">
        <v>0.0416666666666667</v>
      </c>
      <c r="K637" s="173" t="s">
        <v>5844</v>
      </c>
      <c r="L637" s="171"/>
      <c r="M637" s="171"/>
      <c r="N637" s="171"/>
      <c r="O637" s="171">
        <v>95.4</v>
      </c>
      <c r="P637" s="175"/>
    </row>
    <row r="638" spans="1:16">
      <c r="A638" s="169">
        <v>637</v>
      </c>
      <c r="B638" s="169" t="s">
        <v>3748</v>
      </c>
      <c r="C638" s="170" t="s">
        <v>3749</v>
      </c>
      <c r="D638" s="170" t="s">
        <v>3749</v>
      </c>
      <c r="E638" s="170" t="s">
        <v>561</v>
      </c>
      <c r="F638" s="170" t="s">
        <v>236</v>
      </c>
      <c r="G638" s="170" t="s">
        <v>6574</v>
      </c>
      <c r="H638" s="169">
        <v>47.9</v>
      </c>
      <c r="I638" s="173"/>
      <c r="J638" s="174">
        <v>0.0395833333333333</v>
      </c>
      <c r="K638" s="173" t="s">
        <v>5844</v>
      </c>
      <c r="L638" s="171"/>
      <c r="M638" s="171"/>
      <c r="N638" s="171"/>
      <c r="O638" s="171">
        <v>86.22</v>
      </c>
      <c r="P638" s="175"/>
    </row>
    <row r="639" spans="1:16">
      <c r="A639" s="169">
        <v>638</v>
      </c>
      <c r="B639" s="169" t="s">
        <v>557</v>
      </c>
      <c r="C639" s="170" t="s">
        <v>558</v>
      </c>
      <c r="D639" s="170" t="s">
        <v>560</v>
      </c>
      <c r="E639" s="170" t="s">
        <v>561</v>
      </c>
      <c r="F639" s="170" t="s">
        <v>236</v>
      </c>
      <c r="G639" s="170" t="s">
        <v>6575</v>
      </c>
      <c r="H639" s="169">
        <v>47.7</v>
      </c>
      <c r="I639" s="173"/>
      <c r="J639" s="174">
        <v>0.0368055555555556</v>
      </c>
      <c r="K639" s="173" t="s">
        <v>5844</v>
      </c>
      <c r="L639" s="171"/>
      <c r="M639" s="171"/>
      <c r="N639" s="171"/>
      <c r="O639" s="171">
        <v>85.86</v>
      </c>
      <c r="P639" s="175"/>
    </row>
    <row r="640" spans="1:16">
      <c r="A640" s="169">
        <v>639</v>
      </c>
      <c r="B640" s="169" t="s">
        <v>1163</v>
      </c>
      <c r="C640" s="170" t="s">
        <v>1164</v>
      </c>
      <c r="D640" s="170" t="s">
        <v>560</v>
      </c>
      <c r="E640" s="170" t="s">
        <v>561</v>
      </c>
      <c r="F640" s="170" t="s">
        <v>236</v>
      </c>
      <c r="G640" s="170" t="s">
        <v>6576</v>
      </c>
      <c r="H640" s="169">
        <v>48.2</v>
      </c>
      <c r="I640" s="173"/>
      <c r="J640" s="174">
        <v>0.0368055555555556</v>
      </c>
      <c r="K640" s="173" t="s">
        <v>5844</v>
      </c>
      <c r="L640" s="171"/>
      <c r="M640" s="171"/>
      <c r="N640" s="171"/>
      <c r="O640" s="171">
        <v>86.76</v>
      </c>
      <c r="P640" s="175"/>
    </row>
    <row r="641" spans="1:16">
      <c r="A641" s="169">
        <v>640</v>
      </c>
      <c r="B641" s="169" t="s">
        <v>3977</v>
      </c>
      <c r="C641" s="170" t="s">
        <v>3978</v>
      </c>
      <c r="D641" s="170" t="s">
        <v>558</v>
      </c>
      <c r="E641" s="170" t="s">
        <v>561</v>
      </c>
      <c r="F641" s="170" t="s">
        <v>236</v>
      </c>
      <c r="G641" s="170" t="s">
        <v>6577</v>
      </c>
      <c r="H641" s="169">
        <v>47.2</v>
      </c>
      <c r="I641" s="173"/>
      <c r="J641" s="174">
        <v>0.00347222222222222</v>
      </c>
      <c r="K641" s="173" t="s">
        <v>5844</v>
      </c>
      <c r="L641" s="171"/>
      <c r="M641" s="171"/>
      <c r="N641" s="171"/>
      <c r="O641" s="171">
        <v>84.96</v>
      </c>
      <c r="P641" s="175"/>
    </row>
    <row r="642" spans="1:16">
      <c r="A642" s="169">
        <v>641</v>
      </c>
      <c r="B642" s="169" t="s">
        <v>4635</v>
      </c>
      <c r="C642" s="170" t="s">
        <v>4636</v>
      </c>
      <c r="D642" s="170" t="s">
        <v>558</v>
      </c>
      <c r="E642" s="170" t="s">
        <v>561</v>
      </c>
      <c r="F642" s="170" t="s">
        <v>236</v>
      </c>
      <c r="G642" s="170" t="s">
        <v>6578</v>
      </c>
      <c r="H642" s="169">
        <v>49.3</v>
      </c>
      <c r="I642" s="173"/>
      <c r="J642" s="174">
        <v>0.0388888888888889</v>
      </c>
      <c r="K642" s="173" t="s">
        <v>5844</v>
      </c>
      <c r="L642" s="171"/>
      <c r="M642" s="171"/>
      <c r="N642" s="171"/>
      <c r="O642" s="171">
        <v>88.74</v>
      </c>
      <c r="P642" s="175"/>
    </row>
    <row r="643" spans="1:16">
      <c r="A643" s="169">
        <v>642</v>
      </c>
      <c r="B643" s="169" t="s">
        <v>4699</v>
      </c>
      <c r="C643" s="170" t="s">
        <v>4700</v>
      </c>
      <c r="D643" s="170" t="s">
        <v>558</v>
      </c>
      <c r="E643" s="170" t="s">
        <v>561</v>
      </c>
      <c r="F643" s="170" t="s">
        <v>236</v>
      </c>
      <c r="G643" s="170" t="s">
        <v>6579</v>
      </c>
      <c r="H643" s="169">
        <v>47</v>
      </c>
      <c r="I643" s="173"/>
      <c r="J643" s="174">
        <v>0.0340277777777778</v>
      </c>
      <c r="K643" s="173" t="s">
        <v>5844</v>
      </c>
      <c r="L643" s="171"/>
      <c r="M643" s="171"/>
      <c r="N643" s="171"/>
      <c r="O643" s="171">
        <v>84.6</v>
      </c>
      <c r="P643" s="175"/>
    </row>
    <row r="644" spans="1:16">
      <c r="A644" s="169">
        <v>643</v>
      </c>
      <c r="B644" s="169" t="s">
        <v>3935</v>
      </c>
      <c r="C644" s="170" t="s">
        <v>3936</v>
      </c>
      <c r="D644" s="170" t="s">
        <v>335</v>
      </c>
      <c r="E644" s="170" t="s">
        <v>335</v>
      </c>
      <c r="F644" s="170" t="s">
        <v>236</v>
      </c>
      <c r="G644" s="170" t="s">
        <v>6580</v>
      </c>
      <c r="H644" s="169">
        <v>45.6</v>
      </c>
      <c r="I644" s="173"/>
      <c r="J644" s="174">
        <v>0.0416666666666667</v>
      </c>
      <c r="K644" s="173" t="s">
        <v>5844</v>
      </c>
      <c r="L644" s="171"/>
      <c r="M644" s="171"/>
      <c r="N644" s="171"/>
      <c r="O644" s="171">
        <v>82.08</v>
      </c>
      <c r="P644" s="175"/>
    </row>
    <row r="645" spans="1:16">
      <c r="A645" s="169">
        <v>644</v>
      </c>
      <c r="B645" s="169" t="s">
        <v>5041</v>
      </c>
      <c r="C645" s="170" t="s">
        <v>5042</v>
      </c>
      <c r="D645" s="170" t="s">
        <v>5044</v>
      </c>
      <c r="E645" s="170" t="s">
        <v>5042</v>
      </c>
      <c r="F645" s="170" t="s">
        <v>236</v>
      </c>
      <c r="G645" s="170" t="s">
        <v>6581</v>
      </c>
      <c r="H645" s="169">
        <v>70.6</v>
      </c>
      <c r="I645" s="173"/>
      <c r="J645" s="174">
        <v>0.0590277777777778</v>
      </c>
      <c r="K645" s="173" t="s">
        <v>5844</v>
      </c>
      <c r="L645" s="171"/>
      <c r="M645" s="171"/>
      <c r="N645" s="171"/>
      <c r="O645" s="171">
        <v>127.08</v>
      </c>
      <c r="P645" s="175"/>
    </row>
    <row r="646" spans="1:16">
      <c r="A646" s="169">
        <v>645</v>
      </c>
      <c r="B646" s="169" t="s">
        <v>2605</v>
      </c>
      <c r="C646" s="170" t="s">
        <v>2606</v>
      </c>
      <c r="D646" s="170" t="s">
        <v>2606</v>
      </c>
      <c r="E646" s="170" t="s">
        <v>5042</v>
      </c>
      <c r="F646" s="170" t="s">
        <v>236</v>
      </c>
      <c r="G646" s="170" t="s">
        <v>6582</v>
      </c>
      <c r="H646" s="169">
        <v>51.7</v>
      </c>
      <c r="I646" s="173"/>
      <c r="J646" s="174">
        <v>0.0541666666666667</v>
      </c>
      <c r="K646" s="173" t="s">
        <v>5844</v>
      </c>
      <c r="L646" s="171"/>
      <c r="M646" s="171"/>
      <c r="N646" s="171"/>
      <c r="O646" s="171">
        <v>93.06</v>
      </c>
      <c r="P646" s="175"/>
    </row>
    <row r="647" spans="1:16">
      <c r="A647" s="169">
        <v>646</v>
      </c>
      <c r="B647" s="169" t="s">
        <v>4954</v>
      </c>
      <c r="C647" s="170" t="s">
        <v>4955</v>
      </c>
      <c r="D647" s="170" t="s">
        <v>684</v>
      </c>
      <c r="E647" s="170" t="s">
        <v>5042</v>
      </c>
      <c r="F647" s="170" t="s">
        <v>236</v>
      </c>
      <c r="G647" s="170" t="s">
        <v>6583</v>
      </c>
      <c r="H647" s="169">
        <v>56.1</v>
      </c>
      <c r="I647" s="173"/>
      <c r="J647" s="174">
        <v>0.0541666666666667</v>
      </c>
      <c r="K647" s="173" t="s">
        <v>5844</v>
      </c>
      <c r="L647" s="171"/>
      <c r="M647" s="171"/>
      <c r="N647" s="171"/>
      <c r="O647" s="171">
        <v>100.98</v>
      </c>
      <c r="P647" s="175"/>
    </row>
    <row r="648" spans="1:16">
      <c r="A648" s="169">
        <v>647</v>
      </c>
      <c r="B648" s="179" t="s">
        <v>5099</v>
      </c>
      <c r="C648" s="180" t="s">
        <v>5100</v>
      </c>
      <c r="D648" s="180" t="s">
        <v>5102</v>
      </c>
      <c r="E648" s="180" t="s">
        <v>1066</v>
      </c>
      <c r="F648" s="180" t="s">
        <v>236</v>
      </c>
      <c r="G648" s="180" t="s">
        <v>6584</v>
      </c>
      <c r="H648" s="179">
        <v>85</v>
      </c>
      <c r="I648" s="173"/>
      <c r="J648" s="174">
        <v>0.0784722222222222</v>
      </c>
      <c r="K648" s="173" t="s">
        <v>5844</v>
      </c>
      <c r="L648" s="171"/>
      <c r="M648" s="171"/>
      <c r="N648" s="171"/>
      <c r="O648" s="171">
        <v>153</v>
      </c>
      <c r="P648" s="175"/>
    </row>
    <row r="649" spans="1:16">
      <c r="A649" s="169">
        <v>648</v>
      </c>
      <c r="B649" s="179" t="s">
        <v>1065</v>
      </c>
      <c r="C649" s="180" t="s">
        <v>1066</v>
      </c>
      <c r="D649" s="180" t="s">
        <v>1068</v>
      </c>
      <c r="E649" s="180" t="s">
        <v>1066</v>
      </c>
      <c r="F649" s="180" t="s">
        <v>236</v>
      </c>
      <c r="G649" s="180" t="s">
        <v>6585</v>
      </c>
      <c r="H649" s="179">
        <v>82.1</v>
      </c>
      <c r="I649" s="173"/>
      <c r="J649" s="174">
        <v>0.075</v>
      </c>
      <c r="K649" s="173" t="s">
        <v>5844</v>
      </c>
      <c r="L649" s="171"/>
      <c r="M649" s="171"/>
      <c r="N649" s="171"/>
      <c r="O649" s="171">
        <v>147.78</v>
      </c>
      <c r="P649" s="175"/>
    </row>
    <row r="650" spans="1:16">
      <c r="A650" s="169">
        <v>649</v>
      </c>
      <c r="B650" s="169" t="s">
        <v>367</v>
      </c>
      <c r="C650" s="170" t="s">
        <v>368</v>
      </c>
      <c r="D650" s="170" t="s">
        <v>370</v>
      </c>
      <c r="E650" s="170" t="s">
        <v>370</v>
      </c>
      <c r="F650" s="170" t="s">
        <v>38</v>
      </c>
      <c r="G650" s="170" t="s">
        <v>6586</v>
      </c>
      <c r="H650" s="169">
        <v>69.4</v>
      </c>
      <c r="I650" s="173"/>
      <c r="J650" s="174">
        <v>0.0430555555555556</v>
      </c>
      <c r="K650" s="173" t="s">
        <v>5844</v>
      </c>
      <c r="L650" s="171"/>
      <c r="M650" s="171"/>
      <c r="N650" s="171"/>
      <c r="O650" s="171">
        <v>124.92</v>
      </c>
      <c r="P650" s="175"/>
    </row>
    <row r="651" spans="1:16">
      <c r="A651" s="169">
        <v>650</v>
      </c>
      <c r="B651" s="169" t="s">
        <v>6587</v>
      </c>
      <c r="C651" s="170" t="s">
        <v>6588</v>
      </c>
      <c r="D651" s="170" t="s">
        <v>370</v>
      </c>
      <c r="E651" s="170" t="s">
        <v>370</v>
      </c>
      <c r="F651" s="170" t="s">
        <v>38</v>
      </c>
      <c r="G651" s="170" t="s">
        <v>6589</v>
      </c>
      <c r="H651" s="169">
        <v>65.5</v>
      </c>
      <c r="I651" s="173"/>
      <c r="J651" s="174">
        <v>0.0555555555555556</v>
      </c>
      <c r="K651" s="173" t="s">
        <v>5844</v>
      </c>
      <c r="L651" s="171"/>
      <c r="M651" s="171"/>
      <c r="N651" s="171"/>
      <c r="O651" s="171">
        <v>117.9</v>
      </c>
      <c r="P651" s="175"/>
    </row>
    <row r="652" spans="1:16">
      <c r="A652" s="169">
        <v>651</v>
      </c>
      <c r="B652" s="169" t="s">
        <v>2967</v>
      </c>
      <c r="C652" s="170" t="s">
        <v>2968</v>
      </c>
      <c r="D652" s="170" t="s">
        <v>370</v>
      </c>
      <c r="E652" s="170" t="s">
        <v>370</v>
      </c>
      <c r="F652" s="170" t="s">
        <v>38</v>
      </c>
      <c r="G652" s="170" t="s">
        <v>6590</v>
      </c>
      <c r="H652" s="169">
        <v>64.3</v>
      </c>
      <c r="I652" s="173"/>
      <c r="J652" s="174">
        <v>0.0506944444444445</v>
      </c>
      <c r="K652" s="173" t="s">
        <v>5844</v>
      </c>
      <c r="L652" s="171"/>
      <c r="M652" s="171"/>
      <c r="N652" s="171"/>
      <c r="O652" s="171">
        <v>115.74</v>
      </c>
      <c r="P652" s="175"/>
    </row>
    <row r="653" spans="1:16">
      <c r="A653" s="169">
        <v>652</v>
      </c>
      <c r="B653" s="169" t="s">
        <v>4133</v>
      </c>
      <c r="C653" s="170" t="s">
        <v>4134</v>
      </c>
      <c r="D653" s="170" t="s">
        <v>370</v>
      </c>
      <c r="E653" s="170" t="s">
        <v>370</v>
      </c>
      <c r="F653" s="170" t="s">
        <v>38</v>
      </c>
      <c r="G653" s="170" t="s">
        <v>6591</v>
      </c>
      <c r="H653" s="169">
        <v>65.1</v>
      </c>
      <c r="I653" s="173"/>
      <c r="J653" s="174">
        <v>0.0527777777777778</v>
      </c>
      <c r="K653" s="173" t="s">
        <v>5844</v>
      </c>
      <c r="L653" s="171"/>
      <c r="M653" s="171"/>
      <c r="N653" s="171"/>
      <c r="O653" s="171">
        <v>117.18</v>
      </c>
      <c r="P653" s="175"/>
    </row>
    <row r="654" spans="1:16">
      <c r="A654" s="169">
        <v>653</v>
      </c>
      <c r="B654" s="169" t="s">
        <v>4568</v>
      </c>
      <c r="C654" s="170" t="s">
        <v>4569</v>
      </c>
      <c r="D654" s="170" t="s">
        <v>370</v>
      </c>
      <c r="E654" s="170" t="s">
        <v>370</v>
      </c>
      <c r="F654" s="170" t="s">
        <v>38</v>
      </c>
      <c r="G654" s="170" t="s">
        <v>0</v>
      </c>
      <c r="H654" s="169">
        <v>65.8</v>
      </c>
      <c r="I654" s="173"/>
      <c r="J654" s="174">
        <v>0.0548611111111111</v>
      </c>
      <c r="K654" s="173" t="s">
        <v>5844</v>
      </c>
      <c r="L654" s="171"/>
      <c r="M654" s="171"/>
      <c r="N654" s="171"/>
      <c r="O654" s="171">
        <v>118.44</v>
      </c>
      <c r="P654" s="175"/>
    </row>
    <row r="655" spans="1:16">
      <c r="A655" s="169">
        <v>654</v>
      </c>
      <c r="B655" s="169" t="s">
        <v>5527</v>
      </c>
      <c r="C655" s="170" t="s">
        <v>5528</v>
      </c>
      <c r="D655" s="170" t="s">
        <v>5259</v>
      </c>
      <c r="E655" s="170" t="s">
        <v>370</v>
      </c>
      <c r="F655" s="170" t="s">
        <v>38</v>
      </c>
      <c r="G655" s="170" t="s">
        <v>6592</v>
      </c>
      <c r="H655" s="169">
        <v>74.4</v>
      </c>
      <c r="I655" s="173" t="s">
        <v>6593</v>
      </c>
      <c r="J655" s="176">
        <v>0.0597222222222222</v>
      </c>
      <c r="K655" s="173" t="s">
        <v>5844</v>
      </c>
      <c r="L655" s="171"/>
      <c r="M655" s="171"/>
      <c r="N655" s="171"/>
      <c r="O655" s="171">
        <v>133.92</v>
      </c>
      <c r="P655" s="175"/>
    </row>
    <row r="656" spans="1:16">
      <c r="A656" s="169">
        <v>655</v>
      </c>
      <c r="B656" s="169" t="s">
        <v>5258</v>
      </c>
      <c r="C656" s="170" t="s">
        <v>5259</v>
      </c>
      <c r="D656" s="170" t="s">
        <v>972</v>
      </c>
      <c r="E656" s="170" t="s">
        <v>370</v>
      </c>
      <c r="F656" s="170" t="s">
        <v>38</v>
      </c>
      <c r="G656" s="170" t="s">
        <v>6594</v>
      </c>
      <c r="H656" s="169">
        <v>75</v>
      </c>
      <c r="I656" s="173" t="s">
        <v>6593</v>
      </c>
      <c r="J656" s="174">
        <v>0.04375</v>
      </c>
      <c r="K656" s="173" t="s">
        <v>5844</v>
      </c>
      <c r="L656" s="171"/>
      <c r="M656" s="171"/>
      <c r="N656" s="171"/>
      <c r="O656" s="171">
        <v>135</v>
      </c>
      <c r="P656" s="175"/>
    </row>
    <row r="657" spans="1:16">
      <c r="A657" s="169">
        <v>656</v>
      </c>
      <c r="B657" s="169" t="s">
        <v>970</v>
      </c>
      <c r="C657" s="170" t="s">
        <v>552</v>
      </c>
      <c r="D657" s="170" t="s">
        <v>972</v>
      </c>
      <c r="E657" s="170" t="s">
        <v>370</v>
      </c>
      <c r="F657" s="170" t="s">
        <v>38</v>
      </c>
      <c r="G657" s="170" t="s">
        <v>6595</v>
      </c>
      <c r="H657" s="169">
        <v>71.6</v>
      </c>
      <c r="I657" s="173"/>
      <c r="J657" s="174">
        <v>0.0659722222222222</v>
      </c>
      <c r="K657" s="173" t="s">
        <v>5844</v>
      </c>
      <c r="L657" s="171"/>
      <c r="M657" s="171"/>
      <c r="N657" s="171"/>
      <c r="O657" s="171">
        <v>128.88</v>
      </c>
      <c r="P657" s="175"/>
    </row>
    <row r="658" spans="1:16">
      <c r="A658" s="169">
        <v>657</v>
      </c>
      <c r="B658" s="169" t="s">
        <v>6596</v>
      </c>
      <c r="C658" s="170" t="s">
        <v>6597</v>
      </c>
      <c r="D658" s="170" t="s">
        <v>943</v>
      </c>
      <c r="E658" s="170" t="s">
        <v>370</v>
      </c>
      <c r="F658" s="170" t="s">
        <v>38</v>
      </c>
      <c r="G658" s="170" t="s">
        <v>6598</v>
      </c>
      <c r="H658" s="169">
        <v>68.5</v>
      </c>
      <c r="I658" s="173"/>
      <c r="J658" s="174">
        <v>0.0652777777777778</v>
      </c>
      <c r="K658" s="173" t="s">
        <v>5844</v>
      </c>
      <c r="L658" s="171"/>
      <c r="M658" s="171"/>
      <c r="N658" s="171"/>
      <c r="O658" s="171">
        <v>123.3</v>
      </c>
      <c r="P658" s="175"/>
    </row>
    <row r="659" spans="1:16">
      <c r="A659" s="169">
        <v>658</v>
      </c>
      <c r="B659" s="169" t="s">
        <v>6599</v>
      </c>
      <c r="C659" s="170" t="s">
        <v>6600</v>
      </c>
      <c r="D659" s="170" t="s">
        <v>943</v>
      </c>
      <c r="E659" s="170" t="s">
        <v>370</v>
      </c>
      <c r="F659" s="170" t="s">
        <v>38</v>
      </c>
      <c r="G659" s="170" t="s">
        <v>6601</v>
      </c>
      <c r="H659" s="169">
        <v>67.9</v>
      </c>
      <c r="I659" s="173"/>
      <c r="J659" s="174">
        <v>0.0645833333333333</v>
      </c>
      <c r="K659" s="173" t="s">
        <v>5844</v>
      </c>
      <c r="L659" s="171"/>
      <c r="M659" s="171"/>
      <c r="N659" s="171"/>
      <c r="O659" s="171">
        <v>122.22</v>
      </c>
      <c r="P659" s="175"/>
    </row>
    <row r="660" spans="1:16">
      <c r="A660" s="169">
        <v>659</v>
      </c>
      <c r="B660" s="169" t="s">
        <v>940</v>
      </c>
      <c r="C660" s="170" t="s">
        <v>941</v>
      </c>
      <c r="D660" s="170" t="s">
        <v>943</v>
      </c>
      <c r="E660" s="170" t="s">
        <v>370</v>
      </c>
      <c r="F660" s="170" t="s">
        <v>38</v>
      </c>
      <c r="G660" s="170" t="s">
        <v>6602</v>
      </c>
      <c r="H660" s="169">
        <v>77.3</v>
      </c>
      <c r="I660" s="173"/>
      <c r="J660" s="174">
        <v>0.0583333333333333</v>
      </c>
      <c r="K660" s="173" t="s">
        <v>5844</v>
      </c>
      <c r="L660" s="171"/>
      <c r="M660" s="171"/>
      <c r="N660" s="171"/>
      <c r="O660" s="171">
        <v>139.14</v>
      </c>
      <c r="P660" s="175"/>
    </row>
    <row r="661" spans="1:16">
      <c r="A661" s="169">
        <v>660</v>
      </c>
      <c r="B661" s="169" t="s">
        <v>952</v>
      </c>
      <c r="C661" s="170" t="s">
        <v>953</v>
      </c>
      <c r="D661" s="170" t="s">
        <v>943</v>
      </c>
      <c r="E661" s="170" t="s">
        <v>370</v>
      </c>
      <c r="F661" s="170" t="s">
        <v>38</v>
      </c>
      <c r="G661" s="170" t="s">
        <v>6603</v>
      </c>
      <c r="H661" s="169">
        <v>68.9</v>
      </c>
      <c r="I661" s="173"/>
      <c r="J661" s="174">
        <v>0.0604166666666667</v>
      </c>
      <c r="K661" s="173" t="s">
        <v>5844</v>
      </c>
      <c r="L661" s="171"/>
      <c r="M661" s="171"/>
      <c r="N661" s="171"/>
      <c r="O661" s="171">
        <v>124.02</v>
      </c>
      <c r="P661" s="175"/>
    </row>
    <row r="662" spans="1:16">
      <c r="A662" s="169">
        <v>661</v>
      </c>
      <c r="B662" s="169" t="s">
        <v>5252</v>
      </c>
      <c r="C662" s="170" t="s">
        <v>5253</v>
      </c>
      <c r="D662" s="170" t="s">
        <v>943</v>
      </c>
      <c r="E662" s="170" t="s">
        <v>370</v>
      </c>
      <c r="F662" s="170" t="s">
        <v>38</v>
      </c>
      <c r="G662" s="170" t="s">
        <v>6604</v>
      </c>
      <c r="H662" s="169">
        <v>73.4</v>
      </c>
      <c r="I662" s="173" t="s">
        <v>6593</v>
      </c>
      <c r="J662" s="174">
        <v>0.0597222222222222</v>
      </c>
      <c r="K662" s="173" t="s">
        <v>5844</v>
      </c>
      <c r="L662" s="171"/>
      <c r="M662" s="171"/>
      <c r="N662" s="171"/>
      <c r="O662" s="171">
        <v>132.12</v>
      </c>
      <c r="P662" s="175"/>
    </row>
    <row r="663" spans="1:16">
      <c r="A663" s="169">
        <v>662</v>
      </c>
      <c r="B663" s="169" t="s">
        <v>1197</v>
      </c>
      <c r="C663" s="170" t="s">
        <v>1198</v>
      </c>
      <c r="D663" s="170" t="s">
        <v>1200</v>
      </c>
      <c r="E663" s="170" t="s">
        <v>370</v>
      </c>
      <c r="F663" s="170" t="s">
        <v>38</v>
      </c>
      <c r="G663" s="170" t="s">
        <v>6605</v>
      </c>
      <c r="H663" s="169">
        <v>63.8</v>
      </c>
      <c r="I663" s="173"/>
      <c r="J663" s="174">
        <v>0.0722222222222222</v>
      </c>
      <c r="K663" s="173" t="s">
        <v>5844</v>
      </c>
      <c r="L663" s="171"/>
      <c r="M663" s="171"/>
      <c r="N663" s="171"/>
      <c r="O663" s="171">
        <v>114.84</v>
      </c>
      <c r="P663" s="175"/>
    </row>
    <row r="664" spans="1:16">
      <c r="A664" s="169">
        <v>663</v>
      </c>
      <c r="B664" s="169" t="s">
        <v>2361</v>
      </c>
      <c r="C664" s="170" t="s">
        <v>1200</v>
      </c>
      <c r="D664" s="170" t="s">
        <v>1200</v>
      </c>
      <c r="E664" s="170" t="s">
        <v>370</v>
      </c>
      <c r="F664" s="170" t="s">
        <v>38</v>
      </c>
      <c r="G664" s="170" t="s">
        <v>6606</v>
      </c>
      <c r="H664" s="169">
        <v>65</v>
      </c>
      <c r="I664" s="173"/>
      <c r="J664" s="174">
        <v>0.0576388888888889</v>
      </c>
      <c r="K664" s="173" t="s">
        <v>5844</v>
      </c>
      <c r="L664" s="171"/>
      <c r="M664" s="171"/>
      <c r="N664" s="171"/>
      <c r="O664" s="171">
        <v>117</v>
      </c>
      <c r="P664" s="175"/>
    </row>
    <row r="665" spans="1:16">
      <c r="A665" s="169">
        <v>664</v>
      </c>
      <c r="B665" s="169" t="s">
        <v>5054</v>
      </c>
      <c r="C665" s="170" t="s">
        <v>5055</v>
      </c>
      <c r="D665" s="170" t="s">
        <v>5057</v>
      </c>
      <c r="E665" s="170" t="s">
        <v>370</v>
      </c>
      <c r="F665" s="170" t="s">
        <v>38</v>
      </c>
      <c r="G665" s="170" t="s">
        <v>6607</v>
      </c>
      <c r="H665" s="169">
        <v>63.1</v>
      </c>
      <c r="I665" s="173"/>
      <c r="J665" s="174">
        <v>0.0673611111111111</v>
      </c>
      <c r="K665" s="173" t="s">
        <v>5844</v>
      </c>
      <c r="L665" s="171"/>
      <c r="M665" s="171"/>
      <c r="N665" s="171"/>
      <c r="O665" s="171">
        <v>113.58</v>
      </c>
      <c r="P665" s="175"/>
    </row>
    <row r="666" spans="1:16">
      <c r="A666" s="169">
        <v>665</v>
      </c>
      <c r="B666" s="169" t="s">
        <v>124</v>
      </c>
      <c r="C666" s="170" t="s">
        <v>125</v>
      </c>
      <c r="D666" s="170" t="s">
        <v>129</v>
      </c>
      <c r="E666" s="170" t="s">
        <v>57</v>
      </c>
      <c r="F666" s="170" t="s">
        <v>38</v>
      </c>
      <c r="G666" s="170" t="s">
        <v>6608</v>
      </c>
      <c r="H666" s="169">
        <v>68.5</v>
      </c>
      <c r="I666" s="173"/>
      <c r="J666" s="174">
        <v>0.0416666666666667</v>
      </c>
      <c r="K666" s="173" t="s">
        <v>5844</v>
      </c>
      <c r="L666" s="171"/>
      <c r="M666" s="171"/>
      <c r="N666" s="171"/>
      <c r="O666" s="171">
        <v>123.3</v>
      </c>
      <c r="P666" s="175"/>
    </row>
    <row r="667" spans="1:16">
      <c r="A667" s="169">
        <v>666</v>
      </c>
      <c r="B667" s="169" t="s">
        <v>798</v>
      </c>
      <c r="C667" s="170" t="s">
        <v>800</v>
      </c>
      <c r="D667" s="170" t="s">
        <v>129</v>
      </c>
      <c r="E667" s="170" t="s">
        <v>57</v>
      </c>
      <c r="F667" s="170" t="s">
        <v>38</v>
      </c>
      <c r="G667" s="170" t="s">
        <v>6609</v>
      </c>
      <c r="H667" s="169">
        <v>68</v>
      </c>
      <c r="I667" s="173"/>
      <c r="J667" s="174">
        <v>0.05</v>
      </c>
      <c r="K667" s="173" t="s">
        <v>5844</v>
      </c>
      <c r="L667" s="171"/>
      <c r="M667" s="171"/>
      <c r="N667" s="171"/>
      <c r="O667" s="171">
        <v>122.4</v>
      </c>
      <c r="P667" s="175"/>
    </row>
    <row r="668" spans="1:16">
      <c r="A668" s="169">
        <v>667</v>
      </c>
      <c r="B668" s="169" t="s">
        <v>1295</v>
      </c>
      <c r="C668" s="170" t="s">
        <v>1296</v>
      </c>
      <c r="D668" s="170" t="s">
        <v>129</v>
      </c>
      <c r="E668" s="170" t="s">
        <v>57</v>
      </c>
      <c r="F668" s="170" t="s">
        <v>38</v>
      </c>
      <c r="G668" s="170" t="s">
        <v>6610</v>
      </c>
      <c r="H668" s="169">
        <v>71.1</v>
      </c>
      <c r="I668" s="173"/>
      <c r="J668" s="174">
        <v>0.0423611111111111</v>
      </c>
      <c r="K668" s="173" t="s">
        <v>5844</v>
      </c>
      <c r="L668" s="171"/>
      <c r="M668" s="171"/>
      <c r="N668" s="171"/>
      <c r="O668" s="171">
        <v>127.98</v>
      </c>
      <c r="P668" s="175"/>
    </row>
    <row r="669" spans="1:16">
      <c r="A669" s="169">
        <v>668</v>
      </c>
      <c r="B669" s="169" t="s">
        <v>2007</v>
      </c>
      <c r="C669" s="170" t="s">
        <v>2008</v>
      </c>
      <c r="D669" s="170" t="s">
        <v>129</v>
      </c>
      <c r="E669" s="170" t="s">
        <v>57</v>
      </c>
      <c r="F669" s="170" t="s">
        <v>38</v>
      </c>
      <c r="G669" s="170" t="s">
        <v>6611</v>
      </c>
      <c r="H669" s="169">
        <v>70.1</v>
      </c>
      <c r="I669" s="173"/>
      <c r="J669" s="174">
        <v>0.04375</v>
      </c>
      <c r="K669" s="173" t="s">
        <v>5844</v>
      </c>
      <c r="L669" s="171"/>
      <c r="M669" s="171"/>
      <c r="N669" s="171"/>
      <c r="O669" s="171">
        <v>126.18</v>
      </c>
      <c r="P669" s="175"/>
    </row>
    <row r="670" spans="1:16">
      <c r="A670" s="169">
        <v>669</v>
      </c>
      <c r="B670" s="169" t="s">
        <v>2384</v>
      </c>
      <c r="C670" s="170" t="s">
        <v>2385</v>
      </c>
      <c r="D670" s="170" t="s">
        <v>129</v>
      </c>
      <c r="E670" s="170" t="s">
        <v>57</v>
      </c>
      <c r="F670" s="170" t="s">
        <v>38</v>
      </c>
      <c r="G670" s="170" t="s">
        <v>6612</v>
      </c>
      <c r="H670" s="169">
        <v>67.1</v>
      </c>
      <c r="I670" s="173"/>
      <c r="J670" s="174">
        <v>0.0472222222222222</v>
      </c>
      <c r="K670" s="173" t="s">
        <v>5844</v>
      </c>
      <c r="L670" s="171"/>
      <c r="M670" s="171"/>
      <c r="N670" s="171"/>
      <c r="O670" s="171">
        <v>120.78</v>
      </c>
      <c r="P670" s="175"/>
    </row>
    <row r="671" spans="1:16">
      <c r="A671" s="169">
        <v>670</v>
      </c>
      <c r="B671" s="169" t="s">
        <v>3565</v>
      </c>
      <c r="C671" s="170" t="s">
        <v>3566</v>
      </c>
      <c r="D671" s="170" t="s">
        <v>129</v>
      </c>
      <c r="E671" s="170" t="s">
        <v>57</v>
      </c>
      <c r="F671" s="170" t="s">
        <v>38</v>
      </c>
      <c r="G671" s="170" t="s">
        <v>6613</v>
      </c>
      <c r="H671" s="169">
        <v>67.4</v>
      </c>
      <c r="I671" s="173"/>
      <c r="J671" s="174">
        <v>0.0395833333333333</v>
      </c>
      <c r="K671" s="173" t="s">
        <v>5844</v>
      </c>
      <c r="L671" s="171"/>
      <c r="M671" s="171"/>
      <c r="N671" s="171"/>
      <c r="O671" s="171">
        <v>121.32</v>
      </c>
      <c r="P671" s="175"/>
    </row>
    <row r="672" spans="1:16">
      <c r="A672" s="169">
        <v>671</v>
      </c>
      <c r="B672" s="169" t="s">
        <v>5368</v>
      </c>
      <c r="C672" s="170" t="s">
        <v>5369</v>
      </c>
      <c r="D672" s="170" t="s">
        <v>129</v>
      </c>
      <c r="E672" s="170" t="s">
        <v>57</v>
      </c>
      <c r="F672" s="170" t="s">
        <v>38</v>
      </c>
      <c r="G672" s="170" t="s">
        <v>6614</v>
      </c>
      <c r="H672" s="169">
        <v>69.4</v>
      </c>
      <c r="I672" s="173" t="s">
        <v>6593</v>
      </c>
      <c r="J672" s="174">
        <v>0.0423611111111111</v>
      </c>
      <c r="K672" s="173" t="s">
        <v>5844</v>
      </c>
      <c r="L672" s="171"/>
      <c r="M672" s="171"/>
      <c r="N672" s="171"/>
      <c r="O672" s="171">
        <v>124.92</v>
      </c>
      <c r="P672" s="175"/>
    </row>
    <row r="673" spans="1:16">
      <c r="A673" s="169">
        <v>672</v>
      </c>
      <c r="B673" s="169" t="s">
        <v>84</v>
      </c>
      <c r="C673" s="170" t="s">
        <v>85</v>
      </c>
      <c r="D673" s="170" t="s">
        <v>87</v>
      </c>
      <c r="E673" s="170" t="s">
        <v>57</v>
      </c>
      <c r="F673" s="170" t="s">
        <v>38</v>
      </c>
      <c r="G673" s="170" t="s">
        <v>6615</v>
      </c>
      <c r="H673" s="169">
        <v>69.7</v>
      </c>
      <c r="I673" s="173"/>
      <c r="J673" s="174">
        <v>0.0409722222222222</v>
      </c>
      <c r="K673" s="173" t="s">
        <v>5844</v>
      </c>
      <c r="L673" s="171"/>
      <c r="M673" s="171"/>
      <c r="N673" s="171"/>
      <c r="O673" s="171">
        <v>125.46</v>
      </c>
      <c r="P673" s="175"/>
    </row>
    <row r="674" spans="1:16">
      <c r="A674" s="169">
        <v>673</v>
      </c>
      <c r="B674" s="169" t="s">
        <v>5799</v>
      </c>
      <c r="C674" s="170" t="s">
        <v>87</v>
      </c>
      <c r="D674" s="170" t="s">
        <v>87</v>
      </c>
      <c r="E674" s="170" t="s">
        <v>57</v>
      </c>
      <c r="F674" s="170" t="s">
        <v>38</v>
      </c>
      <c r="G674" s="170" t="s">
        <v>6616</v>
      </c>
      <c r="H674" s="169">
        <v>68.4</v>
      </c>
      <c r="I674" s="173"/>
      <c r="J674" s="174">
        <v>0.0416666666666667</v>
      </c>
      <c r="K674" s="173" t="s">
        <v>5844</v>
      </c>
      <c r="L674" s="171"/>
      <c r="M674" s="171"/>
      <c r="N674" s="171"/>
      <c r="O674" s="171">
        <v>123.12</v>
      </c>
      <c r="P674" s="175"/>
    </row>
    <row r="675" spans="1:16">
      <c r="A675" s="169">
        <v>674</v>
      </c>
      <c r="B675" s="169" t="s">
        <v>835</v>
      </c>
      <c r="C675" s="170" t="s">
        <v>836</v>
      </c>
      <c r="D675" s="170" t="s">
        <v>87</v>
      </c>
      <c r="E675" s="170" t="s">
        <v>57</v>
      </c>
      <c r="F675" s="170" t="s">
        <v>38</v>
      </c>
      <c r="G675" s="170" t="s">
        <v>6611</v>
      </c>
      <c r="H675" s="169">
        <v>69.5</v>
      </c>
      <c r="I675" s="173"/>
      <c r="J675" s="174">
        <v>0.04375</v>
      </c>
      <c r="K675" s="173" t="s">
        <v>5844</v>
      </c>
      <c r="L675" s="171"/>
      <c r="M675" s="171"/>
      <c r="N675" s="171"/>
      <c r="O675" s="171">
        <v>125.1</v>
      </c>
      <c r="P675" s="175"/>
    </row>
    <row r="676" spans="1:16">
      <c r="A676" s="169">
        <v>675</v>
      </c>
      <c r="B676" s="169" t="s">
        <v>896</v>
      </c>
      <c r="C676" s="170" t="s">
        <v>897</v>
      </c>
      <c r="D676" s="170" t="s">
        <v>87</v>
      </c>
      <c r="E676" s="170" t="s">
        <v>57</v>
      </c>
      <c r="F676" s="170" t="s">
        <v>38</v>
      </c>
      <c r="G676" s="170" t="s">
        <v>6617</v>
      </c>
      <c r="H676" s="169">
        <v>67</v>
      </c>
      <c r="I676" s="173"/>
      <c r="J676" s="174">
        <v>0.0381944444444444</v>
      </c>
      <c r="K676" s="173" t="s">
        <v>5844</v>
      </c>
      <c r="L676" s="171"/>
      <c r="M676" s="171"/>
      <c r="N676" s="171"/>
      <c r="O676" s="171">
        <v>120.6</v>
      </c>
      <c r="P676" s="175"/>
    </row>
    <row r="677" spans="1:16">
      <c r="A677" s="169">
        <v>676</v>
      </c>
      <c r="B677" s="169" t="s">
        <v>1428</v>
      </c>
      <c r="C677" s="170" t="s">
        <v>1429</v>
      </c>
      <c r="D677" s="170" t="s">
        <v>87</v>
      </c>
      <c r="E677" s="170" t="s">
        <v>57</v>
      </c>
      <c r="F677" s="170" t="s">
        <v>38</v>
      </c>
      <c r="G677" s="170" t="s">
        <v>6618</v>
      </c>
      <c r="H677" s="169">
        <v>71.1</v>
      </c>
      <c r="I677" s="173"/>
      <c r="J677" s="174">
        <v>0.0423611111111111</v>
      </c>
      <c r="K677" s="173" t="s">
        <v>5844</v>
      </c>
      <c r="L677" s="171"/>
      <c r="M677" s="171"/>
      <c r="N677" s="171"/>
      <c r="O677" s="171">
        <v>127.98</v>
      </c>
      <c r="P677" s="175"/>
    </row>
    <row r="678" spans="1:16">
      <c r="A678" s="169">
        <v>677</v>
      </c>
      <c r="B678" s="169" t="s">
        <v>4339</v>
      </c>
      <c r="C678" s="170" t="s">
        <v>4340</v>
      </c>
      <c r="D678" s="170" t="s">
        <v>87</v>
      </c>
      <c r="E678" s="170" t="s">
        <v>57</v>
      </c>
      <c r="F678" s="170" t="s">
        <v>38</v>
      </c>
      <c r="G678" s="170" t="s">
        <v>6619</v>
      </c>
      <c r="H678" s="169">
        <v>68</v>
      </c>
      <c r="I678" s="173"/>
      <c r="J678" s="174">
        <v>0.0409722222222222</v>
      </c>
      <c r="K678" s="173" t="s">
        <v>5844</v>
      </c>
      <c r="L678" s="171"/>
      <c r="M678" s="171"/>
      <c r="N678" s="171"/>
      <c r="O678" s="171">
        <v>122.4</v>
      </c>
      <c r="P678" s="175"/>
    </row>
    <row r="679" spans="1:16">
      <c r="A679" s="169">
        <v>678</v>
      </c>
      <c r="B679" s="169" t="s">
        <v>429</v>
      </c>
      <c r="C679" s="170" t="s">
        <v>430</v>
      </c>
      <c r="D679" s="170" t="s">
        <v>6620</v>
      </c>
      <c r="E679" s="170" t="s">
        <v>57</v>
      </c>
      <c r="F679" s="170" t="s">
        <v>38</v>
      </c>
      <c r="G679" s="170" t="s">
        <v>6621</v>
      </c>
      <c r="H679" s="169">
        <v>68</v>
      </c>
      <c r="I679" s="173"/>
      <c r="J679" s="174">
        <v>0.0395833333333333</v>
      </c>
      <c r="K679" s="173" t="s">
        <v>5844</v>
      </c>
      <c r="L679" s="171"/>
      <c r="M679" s="171"/>
      <c r="N679" s="171"/>
      <c r="O679" s="171">
        <v>122.4</v>
      </c>
      <c r="P679" s="175"/>
    </row>
    <row r="680" spans="1:16">
      <c r="A680" s="169">
        <v>679</v>
      </c>
      <c r="B680" s="169" t="s">
        <v>829</v>
      </c>
      <c r="C680" s="170" t="s">
        <v>830</v>
      </c>
      <c r="D680" s="170" t="s">
        <v>6620</v>
      </c>
      <c r="E680" s="170" t="s">
        <v>57</v>
      </c>
      <c r="F680" s="170" t="s">
        <v>38</v>
      </c>
      <c r="G680" s="170" t="s">
        <v>6622</v>
      </c>
      <c r="H680" s="169">
        <v>70.5</v>
      </c>
      <c r="I680" s="173"/>
      <c r="J680" s="174">
        <v>0.0465277777777778</v>
      </c>
      <c r="K680" s="173" t="s">
        <v>5844</v>
      </c>
      <c r="L680" s="171"/>
      <c r="M680" s="171"/>
      <c r="N680" s="171"/>
      <c r="O680" s="171">
        <v>126.9</v>
      </c>
      <c r="P680" s="175"/>
    </row>
    <row r="681" spans="1:16">
      <c r="A681" s="169">
        <v>680</v>
      </c>
      <c r="B681" s="169" t="s">
        <v>1755</v>
      </c>
      <c r="C681" s="170" t="s">
        <v>1756</v>
      </c>
      <c r="D681" s="170" t="s">
        <v>6620</v>
      </c>
      <c r="E681" s="170" t="s">
        <v>57</v>
      </c>
      <c r="F681" s="170" t="s">
        <v>38</v>
      </c>
      <c r="G681" s="170" t="s">
        <v>6623</v>
      </c>
      <c r="H681" s="169">
        <v>67.3</v>
      </c>
      <c r="I681" s="173"/>
      <c r="J681" s="174">
        <v>0.0381944444444444</v>
      </c>
      <c r="K681" s="173" t="s">
        <v>5844</v>
      </c>
      <c r="L681" s="171"/>
      <c r="M681" s="171"/>
      <c r="N681" s="171"/>
      <c r="O681" s="171">
        <v>121.14</v>
      </c>
      <c r="P681" s="175"/>
    </row>
    <row r="682" spans="1:16">
      <c r="A682" s="169">
        <v>681</v>
      </c>
      <c r="B682" s="169" t="s">
        <v>2024</v>
      </c>
      <c r="C682" s="170" t="s">
        <v>2026</v>
      </c>
      <c r="D682" s="170" t="s">
        <v>6620</v>
      </c>
      <c r="E682" s="170" t="s">
        <v>57</v>
      </c>
      <c r="F682" s="170" t="s">
        <v>38</v>
      </c>
      <c r="G682" s="170" t="s">
        <v>6624</v>
      </c>
      <c r="H682" s="169">
        <v>65.6</v>
      </c>
      <c r="I682" s="173"/>
      <c r="J682" s="174">
        <v>0.0416666666666667</v>
      </c>
      <c r="K682" s="173" t="s">
        <v>5844</v>
      </c>
      <c r="L682" s="171"/>
      <c r="M682" s="171"/>
      <c r="N682" s="171"/>
      <c r="O682" s="171">
        <v>118.08</v>
      </c>
      <c r="P682" s="175"/>
    </row>
    <row r="683" spans="1:16">
      <c r="A683" s="169">
        <v>682</v>
      </c>
      <c r="B683" s="169" t="s">
        <v>2075</v>
      </c>
      <c r="C683" s="170" t="s">
        <v>2076</v>
      </c>
      <c r="D683" s="170" t="s">
        <v>6620</v>
      </c>
      <c r="E683" s="170" t="s">
        <v>57</v>
      </c>
      <c r="F683" s="170" t="s">
        <v>38</v>
      </c>
      <c r="G683" s="170" t="s">
        <v>6625</v>
      </c>
      <c r="H683" s="169">
        <v>67.1</v>
      </c>
      <c r="I683" s="173"/>
      <c r="J683" s="174">
        <v>0.0402777777777778</v>
      </c>
      <c r="K683" s="173" t="s">
        <v>5844</v>
      </c>
      <c r="L683" s="171"/>
      <c r="M683" s="171"/>
      <c r="N683" s="171"/>
      <c r="O683" s="171">
        <v>120.78</v>
      </c>
      <c r="P683" s="175"/>
    </row>
    <row r="684" spans="1:16">
      <c r="A684" s="169">
        <v>683</v>
      </c>
      <c r="B684" s="169" t="s">
        <v>2332</v>
      </c>
      <c r="C684" s="170" t="s">
        <v>2333</v>
      </c>
      <c r="D684" s="170" t="s">
        <v>6620</v>
      </c>
      <c r="E684" s="170" t="s">
        <v>57</v>
      </c>
      <c r="F684" s="170" t="s">
        <v>38</v>
      </c>
      <c r="G684" s="170" t="s">
        <v>6626</v>
      </c>
      <c r="H684" s="169">
        <v>67.6</v>
      </c>
      <c r="I684" s="173"/>
      <c r="J684" s="174">
        <v>0.0416666666666667</v>
      </c>
      <c r="K684" s="173" t="s">
        <v>5844</v>
      </c>
      <c r="L684" s="171"/>
      <c r="M684" s="171"/>
      <c r="N684" s="171"/>
      <c r="O684" s="171">
        <v>121.68</v>
      </c>
      <c r="P684" s="175"/>
    </row>
    <row r="685" spans="1:16">
      <c r="A685" s="169">
        <v>684</v>
      </c>
      <c r="B685" s="169" t="s">
        <v>2476</v>
      </c>
      <c r="C685" s="170" t="s">
        <v>2477</v>
      </c>
      <c r="D685" s="170" t="s">
        <v>6620</v>
      </c>
      <c r="E685" s="170" t="s">
        <v>57</v>
      </c>
      <c r="F685" s="170" t="s">
        <v>38</v>
      </c>
      <c r="G685" s="170" t="s">
        <v>6627</v>
      </c>
      <c r="H685" s="169">
        <v>70</v>
      </c>
      <c r="I685" s="173"/>
      <c r="J685" s="174">
        <v>0.0479166666666667</v>
      </c>
      <c r="K685" s="173" t="s">
        <v>5844</v>
      </c>
      <c r="L685" s="171"/>
      <c r="M685" s="171"/>
      <c r="N685" s="171"/>
      <c r="O685" s="171">
        <v>126</v>
      </c>
      <c r="P685" s="175"/>
    </row>
    <row r="686" spans="1:16">
      <c r="A686" s="169">
        <v>685</v>
      </c>
      <c r="B686" s="169" t="s">
        <v>3540</v>
      </c>
      <c r="C686" s="170" t="s">
        <v>3541</v>
      </c>
      <c r="D686" s="170" t="s">
        <v>6620</v>
      </c>
      <c r="E686" s="170" t="s">
        <v>57</v>
      </c>
      <c r="F686" s="170" t="s">
        <v>38</v>
      </c>
      <c r="G686" s="170" t="s">
        <v>6628</v>
      </c>
      <c r="H686" s="169">
        <v>68.7</v>
      </c>
      <c r="I686" s="173"/>
      <c r="J686" s="174">
        <v>0.0409722222222222</v>
      </c>
      <c r="K686" s="173" t="s">
        <v>5844</v>
      </c>
      <c r="L686" s="171"/>
      <c r="M686" s="171"/>
      <c r="N686" s="171"/>
      <c r="O686" s="171">
        <v>123.66</v>
      </c>
      <c r="P686" s="175"/>
    </row>
    <row r="687" spans="1:16">
      <c r="A687" s="169">
        <v>686</v>
      </c>
      <c r="B687" s="169" t="s">
        <v>3704</v>
      </c>
      <c r="C687" s="170" t="s">
        <v>3705</v>
      </c>
      <c r="D687" s="170" t="s">
        <v>6620</v>
      </c>
      <c r="E687" s="170" t="s">
        <v>57</v>
      </c>
      <c r="F687" s="170" t="s">
        <v>38</v>
      </c>
      <c r="G687" s="170" t="s">
        <v>6629</v>
      </c>
      <c r="H687" s="169">
        <v>67.1</v>
      </c>
      <c r="I687" s="173"/>
      <c r="J687" s="174">
        <v>0.0409722222222222</v>
      </c>
      <c r="K687" s="173" t="s">
        <v>5844</v>
      </c>
      <c r="L687" s="171"/>
      <c r="M687" s="171"/>
      <c r="N687" s="171"/>
      <c r="O687" s="171">
        <v>120.78</v>
      </c>
      <c r="P687" s="175"/>
    </row>
    <row r="688" spans="1:16">
      <c r="A688" s="169">
        <v>687</v>
      </c>
      <c r="B688" s="169" t="s">
        <v>4256</v>
      </c>
      <c r="C688" s="170" t="s">
        <v>4257</v>
      </c>
      <c r="D688" s="170" t="s">
        <v>6620</v>
      </c>
      <c r="E688" s="170" t="s">
        <v>57</v>
      </c>
      <c r="F688" s="170" t="s">
        <v>38</v>
      </c>
      <c r="G688" s="170" t="s">
        <v>6630</v>
      </c>
      <c r="H688" s="169">
        <v>67.2</v>
      </c>
      <c r="I688" s="173"/>
      <c r="J688" s="174">
        <v>0.0409722222222222</v>
      </c>
      <c r="K688" s="173" t="s">
        <v>5844</v>
      </c>
      <c r="L688" s="171"/>
      <c r="M688" s="171"/>
      <c r="N688" s="171"/>
      <c r="O688" s="171">
        <v>120.96</v>
      </c>
      <c r="P688" s="175"/>
    </row>
    <row r="689" spans="1:16">
      <c r="A689" s="169">
        <v>688</v>
      </c>
      <c r="B689" s="169" t="s">
        <v>4705</v>
      </c>
      <c r="C689" s="170" t="s">
        <v>4706</v>
      </c>
      <c r="D689" s="170" t="s">
        <v>6620</v>
      </c>
      <c r="E689" s="170" t="s">
        <v>57</v>
      </c>
      <c r="F689" s="170" t="s">
        <v>38</v>
      </c>
      <c r="G689" s="170" t="s">
        <v>6631</v>
      </c>
      <c r="H689" s="169">
        <v>69.1</v>
      </c>
      <c r="I689" s="173"/>
      <c r="J689" s="174">
        <v>0.0416666666666667</v>
      </c>
      <c r="K689" s="173" t="s">
        <v>5844</v>
      </c>
      <c r="L689" s="171"/>
      <c r="M689" s="171"/>
      <c r="N689" s="171"/>
      <c r="O689" s="171">
        <v>124.38</v>
      </c>
      <c r="P689" s="175"/>
    </row>
    <row r="690" spans="1:16">
      <c r="A690" s="169">
        <v>689</v>
      </c>
      <c r="B690" s="169" t="s">
        <v>4871</v>
      </c>
      <c r="C690" s="170" t="s">
        <v>4872</v>
      </c>
      <c r="D690" s="170" t="s">
        <v>6620</v>
      </c>
      <c r="E690" s="170" t="s">
        <v>57</v>
      </c>
      <c r="F690" s="170" t="s">
        <v>38</v>
      </c>
      <c r="G690" s="170" t="s">
        <v>6632</v>
      </c>
      <c r="H690" s="169">
        <v>69.6</v>
      </c>
      <c r="I690" s="173"/>
      <c r="J690" s="174">
        <v>0.0430555555555556</v>
      </c>
      <c r="K690" s="173" t="s">
        <v>5844</v>
      </c>
      <c r="L690" s="171"/>
      <c r="M690" s="171"/>
      <c r="N690" s="171"/>
      <c r="O690" s="171">
        <v>125.28</v>
      </c>
      <c r="P690" s="175"/>
    </row>
    <row r="691" spans="1:16">
      <c r="A691" s="169">
        <v>690</v>
      </c>
      <c r="B691" s="169" t="s">
        <v>53</v>
      </c>
      <c r="C691" s="170" t="s">
        <v>54</v>
      </c>
      <c r="D691" s="170" t="s">
        <v>56</v>
      </c>
      <c r="E691" s="170" t="s">
        <v>57</v>
      </c>
      <c r="F691" s="170" t="s">
        <v>38</v>
      </c>
      <c r="G691" s="170" t="s">
        <v>6633</v>
      </c>
      <c r="H691" s="169">
        <v>69.8</v>
      </c>
      <c r="I691" s="173"/>
      <c r="J691" s="174">
        <v>0.0534722222222222</v>
      </c>
      <c r="K691" s="173" t="s">
        <v>5844</v>
      </c>
      <c r="L691" s="171"/>
      <c r="M691" s="171"/>
      <c r="N691" s="171"/>
      <c r="O691" s="171">
        <v>125.64</v>
      </c>
      <c r="P691" s="175"/>
    </row>
    <row r="692" spans="1:16">
      <c r="A692" s="169">
        <v>691</v>
      </c>
      <c r="B692" s="169" t="s">
        <v>132</v>
      </c>
      <c r="C692" s="170" t="s">
        <v>133</v>
      </c>
      <c r="D692" s="170" t="s">
        <v>56</v>
      </c>
      <c r="E692" s="170" t="s">
        <v>57</v>
      </c>
      <c r="F692" s="170" t="s">
        <v>38</v>
      </c>
      <c r="G692" s="170" t="s">
        <v>6634</v>
      </c>
      <c r="H692" s="169">
        <v>68.9</v>
      </c>
      <c r="I692" s="173"/>
      <c r="J692" s="174">
        <v>0.0513888888888889</v>
      </c>
      <c r="K692" s="173" t="s">
        <v>5844</v>
      </c>
      <c r="L692" s="171"/>
      <c r="M692" s="171"/>
      <c r="N692" s="171"/>
      <c r="O692" s="171">
        <v>124.02</v>
      </c>
      <c r="P692" s="175"/>
    </row>
    <row r="693" spans="1:16">
      <c r="A693" s="169">
        <v>692</v>
      </c>
      <c r="B693" s="169" t="s">
        <v>161</v>
      </c>
      <c r="C693" s="170" t="s">
        <v>163</v>
      </c>
      <c r="D693" s="170" t="s">
        <v>56</v>
      </c>
      <c r="E693" s="170" t="s">
        <v>57</v>
      </c>
      <c r="F693" s="170" t="s">
        <v>38</v>
      </c>
      <c r="G693" s="170" t="s">
        <v>6635</v>
      </c>
      <c r="H693" s="169">
        <v>69.3</v>
      </c>
      <c r="I693" s="173"/>
      <c r="J693" s="174">
        <v>0.0423611111111111</v>
      </c>
      <c r="K693" s="173" t="s">
        <v>5844</v>
      </c>
      <c r="L693" s="171"/>
      <c r="M693" s="171"/>
      <c r="N693" s="171"/>
      <c r="O693" s="171">
        <v>124.74</v>
      </c>
      <c r="P693" s="175"/>
    </row>
    <row r="694" spans="1:16">
      <c r="A694" s="169">
        <v>693</v>
      </c>
      <c r="B694" s="169" t="s">
        <v>629</v>
      </c>
      <c r="C694" s="170" t="s">
        <v>630</v>
      </c>
      <c r="D694" s="170" t="s">
        <v>56</v>
      </c>
      <c r="E694" s="170" t="s">
        <v>57</v>
      </c>
      <c r="F694" s="170" t="s">
        <v>38</v>
      </c>
      <c r="G694" s="170" t="s">
        <v>6636</v>
      </c>
      <c r="H694" s="169">
        <v>67.8</v>
      </c>
      <c r="I694" s="173"/>
      <c r="J694" s="174">
        <v>0.0472222222222222</v>
      </c>
      <c r="K694" s="173" t="s">
        <v>5844</v>
      </c>
      <c r="L694" s="171"/>
      <c r="M694" s="171"/>
      <c r="N694" s="171"/>
      <c r="O694" s="171">
        <v>122.04</v>
      </c>
      <c r="P694" s="175"/>
    </row>
    <row r="695" spans="1:16">
      <c r="A695" s="169">
        <v>694</v>
      </c>
      <c r="B695" s="169" t="s">
        <v>748</v>
      </c>
      <c r="C695" s="170" t="s">
        <v>750</v>
      </c>
      <c r="D695" s="170" t="s">
        <v>56</v>
      </c>
      <c r="E695" s="170" t="s">
        <v>57</v>
      </c>
      <c r="F695" s="170" t="s">
        <v>38</v>
      </c>
      <c r="G695" s="170" t="s">
        <v>6637</v>
      </c>
      <c r="H695" s="169">
        <v>66.7</v>
      </c>
      <c r="I695" s="173"/>
      <c r="J695" s="174">
        <v>0.0465277777777778</v>
      </c>
      <c r="K695" s="173" t="s">
        <v>5844</v>
      </c>
      <c r="L695" s="171"/>
      <c r="M695" s="171"/>
      <c r="N695" s="171"/>
      <c r="O695" s="171">
        <v>120.06</v>
      </c>
      <c r="P695" s="175"/>
    </row>
    <row r="696" spans="1:16">
      <c r="A696" s="169">
        <v>695</v>
      </c>
      <c r="B696" s="169" t="s">
        <v>1802</v>
      </c>
      <c r="C696" s="170" t="s">
        <v>1803</v>
      </c>
      <c r="D696" s="170" t="s">
        <v>56</v>
      </c>
      <c r="E696" s="170" t="s">
        <v>57</v>
      </c>
      <c r="F696" s="170" t="s">
        <v>38</v>
      </c>
      <c r="G696" s="170" t="s">
        <v>6638</v>
      </c>
      <c r="H696" s="169">
        <v>67.8</v>
      </c>
      <c r="I696" s="173"/>
      <c r="J696" s="174">
        <v>0.05</v>
      </c>
      <c r="K696" s="173" t="s">
        <v>5844</v>
      </c>
      <c r="L696" s="171"/>
      <c r="M696" s="171"/>
      <c r="N696" s="171"/>
      <c r="O696" s="171">
        <v>122.04</v>
      </c>
      <c r="P696" s="175"/>
    </row>
    <row r="697" spans="1:16">
      <c r="A697" s="169">
        <v>696</v>
      </c>
      <c r="B697" s="169" t="s">
        <v>4175</v>
      </c>
      <c r="C697" s="170" t="s">
        <v>4176</v>
      </c>
      <c r="D697" s="170" t="s">
        <v>56</v>
      </c>
      <c r="E697" s="170" t="s">
        <v>57</v>
      </c>
      <c r="F697" s="170" t="s">
        <v>38</v>
      </c>
      <c r="G697" s="170" t="s">
        <v>6639</v>
      </c>
      <c r="H697" s="169">
        <v>69.1</v>
      </c>
      <c r="I697" s="173"/>
      <c r="J697" s="174">
        <v>0.0513888888888889</v>
      </c>
      <c r="K697" s="173" t="s">
        <v>5844</v>
      </c>
      <c r="L697" s="171"/>
      <c r="M697" s="171"/>
      <c r="N697" s="171"/>
      <c r="O697" s="171">
        <v>124.38</v>
      </c>
      <c r="P697" s="175"/>
    </row>
    <row r="698" spans="1:16">
      <c r="A698" s="169">
        <v>697</v>
      </c>
      <c r="B698" s="169" t="s">
        <v>295</v>
      </c>
      <c r="C698" s="170" t="s">
        <v>296</v>
      </c>
      <c r="D698" s="170" t="s">
        <v>298</v>
      </c>
      <c r="E698" s="170" t="s">
        <v>57</v>
      </c>
      <c r="F698" s="170" t="s">
        <v>38</v>
      </c>
      <c r="G698" s="170" t="s">
        <v>6640</v>
      </c>
      <c r="H698" s="169">
        <v>66.1</v>
      </c>
      <c r="I698" s="173"/>
      <c r="J698" s="174">
        <v>0.0465277777777778</v>
      </c>
      <c r="K698" s="173" t="s">
        <v>5844</v>
      </c>
      <c r="L698" s="171"/>
      <c r="M698" s="171"/>
      <c r="N698" s="171"/>
      <c r="O698" s="171">
        <v>118.98</v>
      </c>
      <c r="P698" s="175"/>
    </row>
    <row r="699" spans="1:16">
      <c r="A699" s="169">
        <v>698</v>
      </c>
      <c r="B699" s="169" t="s">
        <v>1104</v>
      </c>
      <c r="C699" s="170" t="s">
        <v>1105</v>
      </c>
      <c r="D699" s="170" t="s">
        <v>298</v>
      </c>
      <c r="E699" s="170" t="s">
        <v>57</v>
      </c>
      <c r="F699" s="170" t="s">
        <v>38</v>
      </c>
      <c r="G699" s="170" t="s">
        <v>6641</v>
      </c>
      <c r="H699" s="169">
        <v>67</v>
      </c>
      <c r="I699" s="173"/>
      <c r="J699" s="174">
        <v>0.0423611111111111</v>
      </c>
      <c r="K699" s="173" t="s">
        <v>5844</v>
      </c>
      <c r="L699" s="171"/>
      <c r="M699" s="171"/>
      <c r="N699" s="171"/>
      <c r="O699" s="171">
        <v>120.6</v>
      </c>
      <c r="P699" s="175"/>
    </row>
    <row r="700" spans="1:16">
      <c r="A700" s="169">
        <v>699</v>
      </c>
      <c r="B700" s="169" t="s">
        <v>5743</v>
      </c>
      <c r="C700" s="170" t="s">
        <v>5744</v>
      </c>
      <c r="D700" s="170" t="s">
        <v>298</v>
      </c>
      <c r="E700" s="170" t="s">
        <v>57</v>
      </c>
      <c r="F700" s="170" t="s">
        <v>38</v>
      </c>
      <c r="G700" s="170" t="s">
        <v>6642</v>
      </c>
      <c r="H700" s="169">
        <v>66.6</v>
      </c>
      <c r="I700" s="173"/>
      <c r="J700" s="174">
        <v>0.0479166666666667</v>
      </c>
      <c r="K700" s="173" t="s">
        <v>5844</v>
      </c>
      <c r="L700" s="171"/>
      <c r="M700" s="171"/>
      <c r="N700" s="171"/>
      <c r="O700" s="171">
        <v>119.88</v>
      </c>
      <c r="P700" s="175"/>
    </row>
    <row r="701" spans="1:16">
      <c r="A701" s="169">
        <v>700</v>
      </c>
      <c r="B701" s="169" t="s">
        <v>4151</v>
      </c>
      <c r="C701" s="170" t="s">
        <v>4152</v>
      </c>
      <c r="D701" s="170" t="s">
        <v>298</v>
      </c>
      <c r="E701" s="170" t="s">
        <v>57</v>
      </c>
      <c r="F701" s="170" t="s">
        <v>38</v>
      </c>
      <c r="G701" s="170" t="s">
        <v>6643</v>
      </c>
      <c r="H701" s="169">
        <v>66.3</v>
      </c>
      <c r="I701" s="173"/>
      <c r="J701" s="174">
        <v>0.0472222222222222</v>
      </c>
      <c r="K701" s="173" t="s">
        <v>5844</v>
      </c>
      <c r="L701" s="171"/>
      <c r="M701" s="171"/>
      <c r="N701" s="171"/>
      <c r="O701" s="171">
        <v>119.34</v>
      </c>
      <c r="P701" s="175"/>
    </row>
    <row r="702" spans="1:16">
      <c r="A702" s="169">
        <v>701</v>
      </c>
      <c r="B702" s="169" t="s">
        <v>4262</v>
      </c>
      <c r="C702" s="170" t="s">
        <v>4263</v>
      </c>
      <c r="D702" s="170" t="s">
        <v>298</v>
      </c>
      <c r="E702" s="170" t="s">
        <v>57</v>
      </c>
      <c r="F702" s="170" t="s">
        <v>38</v>
      </c>
      <c r="G702" s="170" t="s">
        <v>6644</v>
      </c>
      <c r="H702" s="169">
        <v>69.9</v>
      </c>
      <c r="I702" s="173"/>
      <c r="J702" s="174">
        <v>0.0423611111111111</v>
      </c>
      <c r="K702" s="173" t="s">
        <v>5844</v>
      </c>
      <c r="L702" s="171"/>
      <c r="M702" s="171"/>
      <c r="N702" s="171"/>
      <c r="O702" s="171">
        <v>125.82</v>
      </c>
      <c r="P702" s="175"/>
    </row>
    <row r="703" spans="1:16">
      <c r="A703" s="169">
        <v>702</v>
      </c>
      <c r="B703" s="169" t="s">
        <v>4542</v>
      </c>
      <c r="C703" s="170" t="s">
        <v>4543</v>
      </c>
      <c r="D703" s="170" t="s">
        <v>298</v>
      </c>
      <c r="E703" s="170" t="s">
        <v>57</v>
      </c>
      <c r="F703" s="170" t="s">
        <v>38</v>
      </c>
      <c r="G703" s="170" t="s">
        <v>6645</v>
      </c>
      <c r="H703" s="169">
        <v>66.4</v>
      </c>
      <c r="I703" s="173"/>
      <c r="J703" s="174">
        <v>0.0472222222222222</v>
      </c>
      <c r="K703" s="173" t="s">
        <v>5844</v>
      </c>
      <c r="L703" s="171"/>
      <c r="M703" s="171"/>
      <c r="N703" s="171"/>
      <c r="O703" s="171">
        <v>119.52</v>
      </c>
      <c r="P703" s="175"/>
    </row>
    <row r="704" spans="1:16">
      <c r="A704" s="169">
        <v>703</v>
      </c>
      <c r="B704" s="169" t="s">
        <v>4934</v>
      </c>
      <c r="C704" s="170" t="s">
        <v>4935</v>
      </c>
      <c r="D704" s="170" t="s">
        <v>298</v>
      </c>
      <c r="E704" s="170" t="s">
        <v>57</v>
      </c>
      <c r="F704" s="170" t="s">
        <v>38</v>
      </c>
      <c r="G704" s="170" t="s">
        <v>6646</v>
      </c>
      <c r="H704" s="169">
        <v>65.4</v>
      </c>
      <c r="I704" s="173"/>
      <c r="J704" s="174">
        <v>0.0506944444444445</v>
      </c>
      <c r="K704" s="173" t="s">
        <v>5844</v>
      </c>
      <c r="L704" s="171"/>
      <c r="M704" s="171"/>
      <c r="N704" s="171"/>
      <c r="O704" s="171">
        <v>117.72</v>
      </c>
      <c r="P704" s="175"/>
    </row>
    <row r="705" spans="1:16">
      <c r="A705" s="169">
        <v>704</v>
      </c>
      <c r="B705" s="169" t="s">
        <v>1078</v>
      </c>
      <c r="C705" s="170" t="s">
        <v>1079</v>
      </c>
      <c r="D705" s="170" t="s">
        <v>1081</v>
      </c>
      <c r="E705" s="170" t="s">
        <v>107</v>
      </c>
      <c r="F705" s="170" t="s">
        <v>38</v>
      </c>
      <c r="G705" s="170" t="s">
        <v>6647</v>
      </c>
      <c r="H705" s="169">
        <v>67.1</v>
      </c>
      <c r="I705" s="173"/>
      <c r="J705" s="174">
        <v>0.04375</v>
      </c>
      <c r="K705" s="173" t="s">
        <v>5844</v>
      </c>
      <c r="L705" s="171"/>
      <c r="M705" s="171"/>
      <c r="N705" s="171"/>
      <c r="O705" s="171">
        <v>120.78</v>
      </c>
      <c r="P705" s="175"/>
    </row>
    <row r="706" spans="1:16">
      <c r="A706" s="169">
        <v>705</v>
      </c>
      <c r="B706" s="169" t="s">
        <v>1375</v>
      </c>
      <c r="C706" s="170" t="s">
        <v>1377</v>
      </c>
      <c r="D706" s="170" t="s">
        <v>1081</v>
      </c>
      <c r="E706" s="170" t="s">
        <v>107</v>
      </c>
      <c r="F706" s="170" t="s">
        <v>38</v>
      </c>
      <c r="G706" s="170" t="s">
        <v>6648</v>
      </c>
      <c r="H706" s="169">
        <v>68.6</v>
      </c>
      <c r="I706" s="173"/>
      <c r="J706" s="174">
        <v>0.0430555555555556</v>
      </c>
      <c r="K706" s="173" t="s">
        <v>5844</v>
      </c>
      <c r="L706" s="171"/>
      <c r="M706" s="171"/>
      <c r="N706" s="171"/>
      <c r="O706" s="171">
        <v>123.48</v>
      </c>
      <c r="P706" s="175"/>
    </row>
    <row r="707" spans="1:16">
      <c r="A707" s="169">
        <v>706</v>
      </c>
      <c r="B707" s="169" t="s">
        <v>1813</v>
      </c>
      <c r="C707" s="170" t="s">
        <v>1814</v>
      </c>
      <c r="D707" s="170" t="s">
        <v>1081</v>
      </c>
      <c r="E707" s="170" t="s">
        <v>107</v>
      </c>
      <c r="F707" s="170" t="s">
        <v>38</v>
      </c>
      <c r="G707" s="170" t="s">
        <v>6649</v>
      </c>
      <c r="H707" s="169">
        <v>67.5</v>
      </c>
      <c r="I707" s="173"/>
      <c r="J707" s="174">
        <v>0.0444444444444444</v>
      </c>
      <c r="K707" s="173" t="s">
        <v>5844</v>
      </c>
      <c r="L707" s="171"/>
      <c r="M707" s="171"/>
      <c r="N707" s="171"/>
      <c r="O707" s="171">
        <v>121.5</v>
      </c>
      <c r="P707" s="175"/>
    </row>
    <row r="708" spans="1:16">
      <c r="A708" s="169">
        <v>707</v>
      </c>
      <c r="B708" s="169" t="s">
        <v>3129</v>
      </c>
      <c r="C708" s="170" t="s">
        <v>1081</v>
      </c>
      <c r="D708" s="170" t="s">
        <v>1081</v>
      </c>
      <c r="E708" s="170" t="s">
        <v>107</v>
      </c>
      <c r="F708" s="170" t="s">
        <v>38</v>
      </c>
      <c r="G708" s="170" t="s">
        <v>6650</v>
      </c>
      <c r="H708" s="169">
        <v>69.1</v>
      </c>
      <c r="I708" s="173"/>
      <c r="J708" s="174">
        <v>0.0423611111111111</v>
      </c>
      <c r="K708" s="173" t="s">
        <v>5844</v>
      </c>
      <c r="L708" s="171"/>
      <c r="M708" s="171"/>
      <c r="N708" s="171"/>
      <c r="O708" s="171">
        <v>124.38</v>
      </c>
      <c r="P708" s="175"/>
    </row>
    <row r="709" spans="1:16">
      <c r="A709" s="169">
        <v>708</v>
      </c>
      <c r="B709" s="169" t="s">
        <v>581</v>
      </c>
      <c r="C709" s="170" t="s">
        <v>6651</v>
      </c>
      <c r="D709" s="170" t="s">
        <v>586</v>
      </c>
      <c r="E709" s="170" t="s">
        <v>107</v>
      </c>
      <c r="F709" s="170" t="s">
        <v>38</v>
      </c>
      <c r="G709" s="170" t="s">
        <v>6652</v>
      </c>
      <c r="H709" s="169">
        <v>65.6</v>
      </c>
      <c r="I709" s="173"/>
      <c r="J709" s="174">
        <v>0.0472222222222222</v>
      </c>
      <c r="K709" s="173" t="s">
        <v>5844</v>
      </c>
      <c r="L709" s="171"/>
      <c r="M709" s="171"/>
      <c r="N709" s="171"/>
      <c r="O709" s="171">
        <v>118.08</v>
      </c>
      <c r="P709" s="175"/>
    </row>
    <row r="710" spans="1:16">
      <c r="A710" s="169">
        <v>709</v>
      </c>
      <c r="B710" s="169" t="s">
        <v>1053</v>
      </c>
      <c r="C710" s="170" t="s">
        <v>1054</v>
      </c>
      <c r="D710" s="170" t="s">
        <v>586</v>
      </c>
      <c r="E710" s="170" t="s">
        <v>107</v>
      </c>
      <c r="F710" s="170" t="s">
        <v>38</v>
      </c>
      <c r="G710" s="170" t="s">
        <v>6653</v>
      </c>
      <c r="H710" s="169">
        <v>66.3</v>
      </c>
      <c r="I710" s="173"/>
      <c r="J710" s="174">
        <v>0.0451388888888889</v>
      </c>
      <c r="K710" s="173" t="s">
        <v>5844</v>
      </c>
      <c r="L710" s="171"/>
      <c r="M710" s="171"/>
      <c r="N710" s="171"/>
      <c r="O710" s="171">
        <v>119.34</v>
      </c>
      <c r="P710" s="175"/>
    </row>
    <row r="711" spans="1:16">
      <c r="A711" s="169">
        <v>710</v>
      </c>
      <c r="B711" s="169" t="s">
        <v>1415</v>
      </c>
      <c r="C711" s="170" t="s">
        <v>1416</v>
      </c>
      <c r="D711" s="170" t="s">
        <v>586</v>
      </c>
      <c r="E711" s="170" t="s">
        <v>107</v>
      </c>
      <c r="F711" s="170" t="s">
        <v>38</v>
      </c>
      <c r="G711" s="170" t="s">
        <v>6654</v>
      </c>
      <c r="H711" s="169">
        <v>65.9</v>
      </c>
      <c r="I711" s="173"/>
      <c r="J711" s="174">
        <v>0.0430555555555556</v>
      </c>
      <c r="K711" s="173" t="s">
        <v>5844</v>
      </c>
      <c r="L711" s="171"/>
      <c r="M711" s="171"/>
      <c r="N711" s="171"/>
      <c r="O711" s="171">
        <v>118.62</v>
      </c>
      <c r="P711" s="175"/>
    </row>
    <row r="712" spans="1:16">
      <c r="A712" s="169">
        <v>711</v>
      </c>
      <c r="B712" s="169" t="s">
        <v>1448</v>
      </c>
      <c r="C712" s="170" t="s">
        <v>1449</v>
      </c>
      <c r="D712" s="170" t="s">
        <v>586</v>
      </c>
      <c r="E712" s="170" t="s">
        <v>107</v>
      </c>
      <c r="F712" s="170" t="s">
        <v>38</v>
      </c>
      <c r="G712" s="170" t="s">
        <v>6655</v>
      </c>
      <c r="H712" s="169">
        <v>66.2</v>
      </c>
      <c r="I712" s="173"/>
      <c r="J712" s="174">
        <v>0.0513888888888889</v>
      </c>
      <c r="K712" s="173" t="s">
        <v>5844</v>
      </c>
      <c r="L712" s="171"/>
      <c r="M712" s="171"/>
      <c r="N712" s="171"/>
      <c r="O712" s="171">
        <v>119.16</v>
      </c>
      <c r="P712" s="175"/>
    </row>
    <row r="713" spans="1:16">
      <c r="A713" s="169">
        <v>712</v>
      </c>
      <c r="B713" s="169" t="s">
        <v>2514</v>
      </c>
      <c r="C713" s="170" t="s">
        <v>2515</v>
      </c>
      <c r="D713" s="170" t="s">
        <v>586</v>
      </c>
      <c r="E713" s="170" t="s">
        <v>107</v>
      </c>
      <c r="F713" s="170" t="s">
        <v>38</v>
      </c>
      <c r="G713" s="170" t="s">
        <v>6656</v>
      </c>
      <c r="H713" s="169">
        <v>65.7</v>
      </c>
      <c r="I713" s="173"/>
      <c r="J713" s="174">
        <v>0.0479166666666667</v>
      </c>
      <c r="K713" s="173" t="s">
        <v>5844</v>
      </c>
      <c r="L713" s="171"/>
      <c r="M713" s="171"/>
      <c r="N713" s="171"/>
      <c r="O713" s="171">
        <v>118.26</v>
      </c>
      <c r="P713" s="175"/>
    </row>
    <row r="714" spans="1:16">
      <c r="A714" s="169">
        <v>713</v>
      </c>
      <c r="B714" s="169" t="s">
        <v>2644</v>
      </c>
      <c r="C714" s="170" t="s">
        <v>2645</v>
      </c>
      <c r="D714" s="170" t="s">
        <v>586</v>
      </c>
      <c r="E714" s="170" t="s">
        <v>107</v>
      </c>
      <c r="F714" s="170" t="s">
        <v>38</v>
      </c>
      <c r="G714" s="170" t="s">
        <v>6657</v>
      </c>
      <c r="H714" s="169">
        <v>66.9</v>
      </c>
      <c r="I714" s="173"/>
      <c r="J714" s="174">
        <v>0.0513888888888889</v>
      </c>
      <c r="K714" s="173" t="s">
        <v>5844</v>
      </c>
      <c r="L714" s="171"/>
      <c r="M714" s="171"/>
      <c r="N714" s="171"/>
      <c r="O714" s="171">
        <v>120.42</v>
      </c>
      <c r="P714" s="175"/>
    </row>
    <row r="715" spans="1:16">
      <c r="A715" s="169">
        <v>714</v>
      </c>
      <c r="B715" s="169" t="s">
        <v>3115</v>
      </c>
      <c r="C715" s="170" t="s">
        <v>3116</v>
      </c>
      <c r="D715" s="170" t="s">
        <v>586</v>
      </c>
      <c r="E715" s="170" t="s">
        <v>107</v>
      </c>
      <c r="F715" s="170" t="s">
        <v>38</v>
      </c>
      <c r="G715" s="170" t="s">
        <v>6658</v>
      </c>
      <c r="H715" s="169">
        <v>66.9</v>
      </c>
      <c r="I715" s="173"/>
      <c r="J715" s="174">
        <v>0.0493055555555556</v>
      </c>
      <c r="K715" s="173" t="s">
        <v>5844</v>
      </c>
      <c r="L715" s="171"/>
      <c r="M715" s="171"/>
      <c r="N715" s="171"/>
      <c r="O715" s="171">
        <v>120.42</v>
      </c>
      <c r="P715" s="175"/>
    </row>
    <row r="716" spans="1:16">
      <c r="A716" s="169">
        <v>715</v>
      </c>
      <c r="B716" s="169" t="s">
        <v>3855</v>
      </c>
      <c r="C716" s="170" t="s">
        <v>3856</v>
      </c>
      <c r="D716" s="170" t="s">
        <v>586</v>
      </c>
      <c r="E716" s="170" t="s">
        <v>107</v>
      </c>
      <c r="F716" s="170" t="s">
        <v>38</v>
      </c>
      <c r="G716" s="170" t="s">
        <v>6659</v>
      </c>
      <c r="H716" s="169">
        <v>66</v>
      </c>
      <c r="I716" s="173"/>
      <c r="J716" s="174">
        <v>0.0444444444444444</v>
      </c>
      <c r="K716" s="173" t="s">
        <v>5844</v>
      </c>
      <c r="L716" s="171"/>
      <c r="M716" s="171"/>
      <c r="N716" s="171"/>
      <c r="O716" s="171">
        <v>118.8</v>
      </c>
      <c r="P716" s="175"/>
    </row>
    <row r="717" spans="1:16">
      <c r="A717" s="169">
        <v>716</v>
      </c>
      <c r="B717" s="169" t="s">
        <v>4008</v>
      </c>
      <c r="C717" s="170" t="s">
        <v>4009</v>
      </c>
      <c r="D717" s="170" t="s">
        <v>586</v>
      </c>
      <c r="E717" s="170" t="s">
        <v>107</v>
      </c>
      <c r="F717" s="170" t="s">
        <v>38</v>
      </c>
      <c r="G717" s="170" t="s">
        <v>6660</v>
      </c>
      <c r="H717" s="169">
        <v>66.4</v>
      </c>
      <c r="I717" s="173"/>
      <c r="J717" s="174">
        <v>0.0451388888888889</v>
      </c>
      <c r="K717" s="173" t="s">
        <v>5844</v>
      </c>
      <c r="L717" s="171"/>
      <c r="M717" s="171"/>
      <c r="N717" s="171"/>
      <c r="O717" s="171">
        <v>119.52</v>
      </c>
      <c r="P717" s="175"/>
    </row>
    <row r="718" spans="1:16">
      <c r="A718" s="169">
        <v>717</v>
      </c>
      <c r="B718" s="169" t="s">
        <v>4145</v>
      </c>
      <c r="C718" s="170" t="s">
        <v>4146</v>
      </c>
      <c r="D718" s="170" t="s">
        <v>586</v>
      </c>
      <c r="E718" s="170" t="s">
        <v>107</v>
      </c>
      <c r="F718" s="170" t="s">
        <v>38</v>
      </c>
      <c r="G718" s="170" t="s">
        <v>6661</v>
      </c>
      <c r="H718" s="169">
        <v>65.8</v>
      </c>
      <c r="I718" s="173"/>
      <c r="J718" s="174">
        <v>0.0472222222222222</v>
      </c>
      <c r="K718" s="173" t="s">
        <v>5844</v>
      </c>
      <c r="L718" s="171"/>
      <c r="M718" s="171"/>
      <c r="N718" s="171"/>
      <c r="O718" s="171">
        <v>118.44</v>
      </c>
      <c r="P718" s="175"/>
    </row>
    <row r="719" spans="1:16">
      <c r="A719" s="169">
        <v>718</v>
      </c>
      <c r="B719" s="169" t="s">
        <v>4201</v>
      </c>
      <c r="C719" s="170" t="s">
        <v>4202</v>
      </c>
      <c r="D719" s="170" t="s">
        <v>586</v>
      </c>
      <c r="E719" s="170" t="s">
        <v>107</v>
      </c>
      <c r="F719" s="170" t="s">
        <v>38</v>
      </c>
      <c r="G719" s="170" t="s">
        <v>6662</v>
      </c>
      <c r="H719" s="169">
        <v>67.4</v>
      </c>
      <c r="I719" s="173"/>
      <c r="J719" s="174">
        <v>0.05</v>
      </c>
      <c r="K719" s="173" t="s">
        <v>5844</v>
      </c>
      <c r="L719" s="171"/>
      <c r="M719" s="171"/>
      <c r="N719" s="171"/>
      <c r="O719" s="171">
        <v>121.32</v>
      </c>
      <c r="P719" s="175"/>
    </row>
    <row r="720" spans="1:16">
      <c r="A720" s="169">
        <v>719</v>
      </c>
      <c r="B720" s="169" t="s">
        <v>4250</v>
      </c>
      <c r="C720" s="170" t="s">
        <v>4251</v>
      </c>
      <c r="D720" s="170" t="s">
        <v>586</v>
      </c>
      <c r="E720" s="170" t="s">
        <v>107</v>
      </c>
      <c r="F720" s="170" t="s">
        <v>38</v>
      </c>
      <c r="G720" s="170" t="s">
        <v>6663</v>
      </c>
      <c r="H720" s="169">
        <v>66.7</v>
      </c>
      <c r="I720" s="173"/>
      <c r="J720" s="174">
        <v>0.0520833333333333</v>
      </c>
      <c r="K720" s="173" t="s">
        <v>5844</v>
      </c>
      <c r="L720" s="171"/>
      <c r="M720" s="171"/>
      <c r="N720" s="171"/>
      <c r="O720" s="171">
        <v>120.06</v>
      </c>
      <c r="P720" s="175"/>
    </row>
    <row r="721" spans="1:16">
      <c r="A721" s="169">
        <v>720</v>
      </c>
      <c r="B721" s="169" t="s">
        <v>4363</v>
      </c>
      <c r="C721" s="170" t="s">
        <v>4364</v>
      </c>
      <c r="D721" s="170" t="s">
        <v>586</v>
      </c>
      <c r="E721" s="170" t="s">
        <v>107</v>
      </c>
      <c r="F721" s="170" t="s">
        <v>38</v>
      </c>
      <c r="G721" s="170" t="s">
        <v>6664</v>
      </c>
      <c r="H721" s="169">
        <v>66</v>
      </c>
      <c r="I721" s="173"/>
      <c r="J721" s="174">
        <v>0.0451388888888889</v>
      </c>
      <c r="K721" s="173" t="s">
        <v>5844</v>
      </c>
      <c r="L721" s="171"/>
      <c r="M721" s="171"/>
      <c r="N721" s="171"/>
      <c r="O721" s="171">
        <v>118.8</v>
      </c>
      <c r="P721" s="175"/>
    </row>
    <row r="722" spans="1:16">
      <c r="A722" s="169">
        <v>721</v>
      </c>
      <c r="B722" s="169" t="s">
        <v>4375</v>
      </c>
      <c r="C722" s="170" t="s">
        <v>4376</v>
      </c>
      <c r="D722" s="170" t="s">
        <v>586</v>
      </c>
      <c r="E722" s="170" t="s">
        <v>107</v>
      </c>
      <c r="F722" s="170" t="s">
        <v>38</v>
      </c>
      <c r="G722" s="170" t="s">
        <v>6665</v>
      </c>
      <c r="H722" s="169">
        <v>66.4</v>
      </c>
      <c r="I722" s="173"/>
      <c r="J722" s="174">
        <v>0.0479166666666667</v>
      </c>
      <c r="K722" s="173" t="s">
        <v>5844</v>
      </c>
      <c r="L722" s="171"/>
      <c r="M722" s="171"/>
      <c r="N722" s="171"/>
      <c r="O722" s="171">
        <v>119.52</v>
      </c>
      <c r="P722" s="175"/>
    </row>
    <row r="723" spans="1:16">
      <c r="A723" s="169">
        <v>722</v>
      </c>
      <c r="B723" s="169" t="s">
        <v>4369</v>
      </c>
      <c r="C723" s="170" t="s">
        <v>4370</v>
      </c>
      <c r="D723" s="170" t="s">
        <v>586</v>
      </c>
      <c r="E723" s="170" t="s">
        <v>107</v>
      </c>
      <c r="F723" s="170" t="s">
        <v>38</v>
      </c>
      <c r="G723" s="170" t="s">
        <v>6666</v>
      </c>
      <c r="H723" s="169">
        <v>66.1</v>
      </c>
      <c r="I723" s="173"/>
      <c r="J723" s="174">
        <v>0.0493055555555556</v>
      </c>
      <c r="K723" s="173" t="s">
        <v>5844</v>
      </c>
      <c r="L723" s="171"/>
      <c r="M723" s="171"/>
      <c r="N723" s="171"/>
      <c r="O723" s="171">
        <v>118.98</v>
      </c>
      <c r="P723" s="175"/>
    </row>
    <row r="724" spans="1:16">
      <c r="A724" s="169">
        <v>723</v>
      </c>
      <c r="B724" s="169" t="s">
        <v>4493</v>
      </c>
      <c r="C724" s="170" t="s">
        <v>4494</v>
      </c>
      <c r="D724" s="170" t="s">
        <v>586</v>
      </c>
      <c r="E724" s="170" t="s">
        <v>107</v>
      </c>
      <c r="F724" s="170" t="s">
        <v>38</v>
      </c>
      <c r="G724" s="170" t="s">
        <v>6667</v>
      </c>
      <c r="H724" s="169">
        <v>66.3</v>
      </c>
      <c r="I724" s="173"/>
      <c r="J724" s="174">
        <v>0.0513888888888889</v>
      </c>
      <c r="K724" s="173" t="s">
        <v>5844</v>
      </c>
      <c r="L724" s="171"/>
      <c r="M724" s="171"/>
      <c r="N724" s="171"/>
      <c r="O724" s="171">
        <v>119.34</v>
      </c>
      <c r="P724" s="175"/>
    </row>
    <row r="725" spans="1:16">
      <c r="A725" s="169">
        <v>724</v>
      </c>
      <c r="B725" s="169" t="s">
        <v>4851</v>
      </c>
      <c r="C725" s="170" t="s">
        <v>4852</v>
      </c>
      <c r="D725" s="170" t="s">
        <v>586</v>
      </c>
      <c r="E725" s="170" t="s">
        <v>107</v>
      </c>
      <c r="F725" s="170" t="s">
        <v>38</v>
      </c>
      <c r="G725" s="170" t="s">
        <v>6668</v>
      </c>
      <c r="H725" s="169">
        <v>72.4</v>
      </c>
      <c r="I725" s="173"/>
      <c r="J725" s="174">
        <v>0.0493055555555556</v>
      </c>
      <c r="K725" s="173" t="s">
        <v>5844</v>
      </c>
      <c r="L725" s="171"/>
      <c r="M725" s="171"/>
      <c r="N725" s="171"/>
      <c r="O725" s="171">
        <v>130.32</v>
      </c>
      <c r="P725" s="175"/>
    </row>
    <row r="726" spans="1:16">
      <c r="A726" s="169">
        <v>725</v>
      </c>
      <c r="B726" s="169" t="s">
        <v>5203</v>
      </c>
      <c r="C726" s="170" t="s">
        <v>5204</v>
      </c>
      <c r="D726" s="170" t="s">
        <v>586</v>
      </c>
      <c r="E726" s="170" t="s">
        <v>107</v>
      </c>
      <c r="F726" s="184" t="s">
        <v>38</v>
      </c>
      <c r="G726" s="10" t="s">
        <v>6669</v>
      </c>
      <c r="H726" s="169">
        <v>66.6</v>
      </c>
      <c r="I726" s="173"/>
      <c r="J726" s="174">
        <v>0.0423611111111111</v>
      </c>
      <c r="K726" s="173" t="s">
        <v>5844</v>
      </c>
      <c r="L726" s="171"/>
      <c r="M726" s="171"/>
      <c r="N726" s="171"/>
      <c r="O726" s="171">
        <v>119.88</v>
      </c>
      <c r="P726" s="175"/>
    </row>
    <row r="727" spans="1:16">
      <c r="A727" s="169">
        <v>726</v>
      </c>
      <c r="B727" s="169" t="s">
        <v>5313</v>
      </c>
      <c r="C727" s="170" t="s">
        <v>5314</v>
      </c>
      <c r="D727" s="170" t="s">
        <v>586</v>
      </c>
      <c r="E727" s="170" t="s">
        <v>107</v>
      </c>
      <c r="F727" s="170" t="s">
        <v>38</v>
      </c>
      <c r="G727" s="185" t="s">
        <v>6670</v>
      </c>
      <c r="H727" s="169">
        <v>67.2</v>
      </c>
      <c r="I727" s="173" t="s">
        <v>6671</v>
      </c>
      <c r="J727" s="174">
        <v>0.05</v>
      </c>
      <c r="K727" s="173" t="s">
        <v>5844</v>
      </c>
      <c r="L727" s="171"/>
      <c r="M727" s="171"/>
      <c r="N727" s="171"/>
      <c r="O727" s="171">
        <v>120.96</v>
      </c>
      <c r="P727" s="175"/>
    </row>
    <row r="728" spans="1:16">
      <c r="A728" s="169">
        <v>727</v>
      </c>
      <c r="B728" s="169" t="s">
        <v>2305</v>
      </c>
      <c r="C728" s="170" t="s">
        <v>2306</v>
      </c>
      <c r="D728" s="170" t="s">
        <v>1508</v>
      </c>
      <c r="E728" s="170" t="s">
        <v>107</v>
      </c>
      <c r="F728" s="170" t="s">
        <v>38</v>
      </c>
      <c r="G728" s="170" t="s">
        <v>6672</v>
      </c>
      <c r="H728" s="169">
        <v>63.5</v>
      </c>
      <c r="I728" s="173"/>
      <c r="J728" s="174">
        <v>0.0423611111111111</v>
      </c>
      <c r="K728" s="173" t="s">
        <v>5844</v>
      </c>
      <c r="L728" s="171"/>
      <c r="M728" s="171"/>
      <c r="N728" s="171"/>
      <c r="O728" s="171">
        <v>114.3</v>
      </c>
      <c r="P728" s="175"/>
    </row>
    <row r="729" spans="1:16">
      <c r="A729" s="169">
        <v>728</v>
      </c>
      <c r="B729" s="169" t="s">
        <v>102</v>
      </c>
      <c r="C729" s="170" t="s">
        <v>104</v>
      </c>
      <c r="D729" s="170" t="s">
        <v>106</v>
      </c>
      <c r="E729" s="170" t="s">
        <v>107</v>
      </c>
      <c r="F729" s="170" t="s">
        <v>38</v>
      </c>
      <c r="G729" s="170" t="s">
        <v>6673</v>
      </c>
      <c r="H729" s="169">
        <v>65.4</v>
      </c>
      <c r="I729" s="173"/>
      <c r="J729" s="174">
        <v>0.0444444444444444</v>
      </c>
      <c r="K729" s="173" t="s">
        <v>5844</v>
      </c>
      <c r="L729" s="171"/>
      <c r="M729" s="171"/>
      <c r="N729" s="171"/>
      <c r="O729" s="171">
        <v>117.72</v>
      </c>
      <c r="P729" s="175"/>
    </row>
    <row r="730" spans="1:16">
      <c r="A730" s="169">
        <v>729</v>
      </c>
      <c r="B730" s="169" t="s">
        <v>270</v>
      </c>
      <c r="C730" s="170" t="s">
        <v>272</v>
      </c>
      <c r="D730" s="170" t="s">
        <v>106</v>
      </c>
      <c r="E730" s="170" t="s">
        <v>107</v>
      </c>
      <c r="F730" s="170" t="s">
        <v>38</v>
      </c>
      <c r="G730" s="170" t="s">
        <v>6674</v>
      </c>
      <c r="H730" s="169">
        <v>64.9</v>
      </c>
      <c r="I730" s="173"/>
      <c r="J730" s="174">
        <v>0.0423611111111111</v>
      </c>
      <c r="K730" s="173" t="s">
        <v>5844</v>
      </c>
      <c r="L730" s="171"/>
      <c r="M730" s="171"/>
      <c r="N730" s="171"/>
      <c r="O730" s="171">
        <v>116.82</v>
      </c>
      <c r="P730" s="175"/>
    </row>
    <row r="731" spans="1:16">
      <c r="A731" s="169">
        <v>730</v>
      </c>
      <c r="B731" s="169" t="s">
        <v>662</v>
      </c>
      <c r="C731" s="170" t="s">
        <v>663</v>
      </c>
      <c r="D731" s="170" t="s">
        <v>106</v>
      </c>
      <c r="E731" s="170" t="s">
        <v>107</v>
      </c>
      <c r="F731" s="170" t="s">
        <v>38</v>
      </c>
      <c r="G731" s="170" t="s">
        <v>6675</v>
      </c>
      <c r="H731" s="169">
        <v>64.3</v>
      </c>
      <c r="I731" s="173"/>
      <c r="J731" s="174">
        <v>0.0451388888888889</v>
      </c>
      <c r="K731" s="173" t="s">
        <v>5844</v>
      </c>
      <c r="L731" s="171"/>
      <c r="M731" s="171"/>
      <c r="N731" s="171"/>
      <c r="O731" s="171">
        <v>115.74</v>
      </c>
      <c r="P731" s="175"/>
    </row>
    <row r="732" spans="1:16">
      <c r="A732" s="169">
        <v>731</v>
      </c>
      <c r="B732" s="169" t="s">
        <v>707</v>
      </c>
      <c r="C732" s="170" t="s">
        <v>709</v>
      </c>
      <c r="D732" s="170" t="s">
        <v>106</v>
      </c>
      <c r="E732" s="170" t="s">
        <v>107</v>
      </c>
      <c r="F732" s="170" t="s">
        <v>38</v>
      </c>
      <c r="G732" s="170" t="s">
        <v>6676</v>
      </c>
      <c r="H732" s="169">
        <v>63.5</v>
      </c>
      <c r="I732" s="173"/>
      <c r="J732" s="174">
        <v>0.0458333333333333</v>
      </c>
      <c r="K732" s="173" t="s">
        <v>5844</v>
      </c>
      <c r="L732" s="171"/>
      <c r="M732" s="171"/>
      <c r="N732" s="171"/>
      <c r="O732" s="171">
        <v>114.3</v>
      </c>
      <c r="P732" s="175"/>
    </row>
    <row r="733" spans="1:16">
      <c r="A733" s="169">
        <v>732</v>
      </c>
      <c r="B733" s="169" t="s">
        <v>811</v>
      </c>
      <c r="C733" s="170" t="s">
        <v>812</v>
      </c>
      <c r="D733" s="170" t="s">
        <v>106</v>
      </c>
      <c r="E733" s="170" t="s">
        <v>107</v>
      </c>
      <c r="F733" s="170" t="s">
        <v>38</v>
      </c>
      <c r="G733" s="170" t="s">
        <v>6677</v>
      </c>
      <c r="H733" s="169">
        <v>64.3</v>
      </c>
      <c r="I733" s="173"/>
      <c r="J733" s="174">
        <v>0.0451388888888889</v>
      </c>
      <c r="K733" s="173" t="s">
        <v>5844</v>
      </c>
      <c r="L733" s="171"/>
      <c r="M733" s="171"/>
      <c r="N733" s="171"/>
      <c r="O733" s="171">
        <v>115.74</v>
      </c>
      <c r="P733" s="175"/>
    </row>
    <row r="734" spans="1:16">
      <c r="A734" s="169">
        <v>733</v>
      </c>
      <c r="B734" s="169" t="s">
        <v>958</v>
      </c>
      <c r="C734" s="170" t="s">
        <v>959</v>
      </c>
      <c r="D734" s="170" t="s">
        <v>106</v>
      </c>
      <c r="E734" s="170" t="s">
        <v>107</v>
      </c>
      <c r="F734" s="170" t="s">
        <v>38</v>
      </c>
      <c r="G734" s="170" t="s">
        <v>6678</v>
      </c>
      <c r="H734" s="169">
        <v>64.4</v>
      </c>
      <c r="I734" s="173"/>
      <c r="J734" s="174">
        <v>0.0493055555555556</v>
      </c>
      <c r="K734" s="173" t="s">
        <v>5844</v>
      </c>
      <c r="L734" s="171"/>
      <c r="M734" s="171"/>
      <c r="N734" s="171"/>
      <c r="O734" s="171">
        <v>115.92</v>
      </c>
      <c r="P734" s="175"/>
    </row>
    <row r="735" spans="1:16">
      <c r="A735" s="169">
        <v>734</v>
      </c>
      <c r="B735" s="169" t="s">
        <v>1355</v>
      </c>
      <c r="C735" s="170" t="s">
        <v>1356</v>
      </c>
      <c r="D735" s="170" t="s">
        <v>106</v>
      </c>
      <c r="E735" s="170" t="s">
        <v>107</v>
      </c>
      <c r="F735" s="170" t="s">
        <v>38</v>
      </c>
      <c r="G735" s="170" t="s">
        <v>6679</v>
      </c>
      <c r="H735" s="169">
        <v>64.4</v>
      </c>
      <c r="I735" s="173"/>
      <c r="J735" s="174">
        <v>0.0451388888888889</v>
      </c>
      <c r="K735" s="173" t="s">
        <v>5844</v>
      </c>
      <c r="L735" s="171"/>
      <c r="M735" s="171"/>
      <c r="N735" s="171"/>
      <c r="O735" s="171">
        <v>115.92</v>
      </c>
      <c r="P735" s="175"/>
    </row>
    <row r="736" spans="1:16">
      <c r="A736" s="169">
        <v>735</v>
      </c>
      <c r="B736" s="169" t="s">
        <v>1507</v>
      </c>
      <c r="C736" s="170" t="s">
        <v>1508</v>
      </c>
      <c r="D736" s="170" t="s">
        <v>106</v>
      </c>
      <c r="E736" s="170" t="s">
        <v>107</v>
      </c>
      <c r="F736" s="170" t="s">
        <v>38</v>
      </c>
      <c r="G736" s="170" t="s">
        <v>6680</v>
      </c>
      <c r="H736" s="169">
        <v>64.2</v>
      </c>
      <c r="I736" s="173"/>
      <c r="J736" s="174">
        <v>0.0430555555555556</v>
      </c>
      <c r="K736" s="173" t="s">
        <v>5844</v>
      </c>
      <c r="L736" s="171"/>
      <c r="M736" s="171"/>
      <c r="N736" s="171"/>
      <c r="O736" s="171">
        <v>115.56</v>
      </c>
      <c r="P736" s="175"/>
    </row>
    <row r="737" spans="1:16">
      <c r="A737" s="169">
        <v>736</v>
      </c>
      <c r="B737" s="169" t="s">
        <v>4213</v>
      </c>
      <c r="C737" s="170" t="s">
        <v>4214</v>
      </c>
      <c r="D737" s="170" t="s">
        <v>106</v>
      </c>
      <c r="E737" s="170" t="s">
        <v>107</v>
      </c>
      <c r="F737" s="170" t="s">
        <v>38</v>
      </c>
      <c r="G737" s="170" t="s">
        <v>6681</v>
      </c>
      <c r="H737" s="169">
        <v>63.2</v>
      </c>
      <c r="I737" s="173"/>
      <c r="J737" s="174">
        <v>0.0458333333333333</v>
      </c>
      <c r="K737" s="173" t="s">
        <v>5844</v>
      </c>
      <c r="L737" s="171"/>
      <c r="M737" s="171"/>
      <c r="N737" s="171"/>
      <c r="O737" s="171">
        <v>113.76</v>
      </c>
      <c r="P737" s="175"/>
    </row>
    <row r="738" spans="1:16">
      <c r="A738" s="169">
        <v>737</v>
      </c>
      <c r="B738" s="169" t="s">
        <v>4717</v>
      </c>
      <c r="C738" s="170" t="s">
        <v>4718</v>
      </c>
      <c r="D738" s="170" t="s">
        <v>106</v>
      </c>
      <c r="E738" s="170" t="s">
        <v>107</v>
      </c>
      <c r="F738" s="170" t="s">
        <v>38</v>
      </c>
      <c r="G738" s="170" t="s">
        <v>6682</v>
      </c>
      <c r="H738" s="169">
        <v>63.6</v>
      </c>
      <c r="I738" s="173"/>
      <c r="J738" s="174">
        <v>0.0458333333333333</v>
      </c>
      <c r="K738" s="173" t="s">
        <v>5844</v>
      </c>
      <c r="L738" s="171"/>
      <c r="M738" s="171"/>
      <c r="N738" s="171"/>
      <c r="O738" s="171">
        <v>114.48</v>
      </c>
      <c r="P738" s="175"/>
    </row>
    <row r="739" spans="1:16">
      <c r="A739" s="169">
        <v>738</v>
      </c>
      <c r="B739" s="169" t="s">
        <v>4729</v>
      </c>
      <c r="C739" s="170" t="s">
        <v>4730</v>
      </c>
      <c r="D739" s="170" t="s">
        <v>106</v>
      </c>
      <c r="E739" s="170" t="s">
        <v>107</v>
      </c>
      <c r="F739" s="170" t="s">
        <v>38</v>
      </c>
      <c r="G739" s="170" t="s">
        <v>6683</v>
      </c>
      <c r="H739" s="169">
        <v>63</v>
      </c>
      <c r="I739" s="173"/>
      <c r="J739" s="174">
        <v>0.0458333333333333</v>
      </c>
      <c r="K739" s="173" t="s">
        <v>5844</v>
      </c>
      <c r="L739" s="171"/>
      <c r="M739" s="171"/>
      <c r="N739" s="171"/>
      <c r="O739" s="171">
        <v>113.4</v>
      </c>
      <c r="P739" s="175"/>
    </row>
    <row r="740" spans="1:16">
      <c r="A740" s="169">
        <v>739</v>
      </c>
      <c r="B740" s="169" t="s">
        <v>4819</v>
      </c>
      <c r="C740" s="170" t="s">
        <v>4820</v>
      </c>
      <c r="D740" s="170" t="s">
        <v>106</v>
      </c>
      <c r="E740" s="170" t="s">
        <v>107</v>
      </c>
      <c r="F740" s="170" t="s">
        <v>38</v>
      </c>
      <c r="G740" s="170" t="s">
        <v>6684</v>
      </c>
      <c r="H740" s="169">
        <v>62.5</v>
      </c>
      <c r="I740" s="173"/>
      <c r="J740" s="174">
        <v>0.0395833333333333</v>
      </c>
      <c r="K740" s="173" t="s">
        <v>5844</v>
      </c>
      <c r="L740" s="171"/>
      <c r="M740" s="171"/>
      <c r="N740" s="171"/>
      <c r="O740" s="171">
        <v>112.5</v>
      </c>
      <c r="P740" s="175"/>
    </row>
    <row r="741" spans="1:16">
      <c r="A741" s="169">
        <v>740</v>
      </c>
      <c r="B741" s="169" t="s">
        <v>4381</v>
      </c>
      <c r="C741" s="170" t="s">
        <v>4382</v>
      </c>
      <c r="D741" s="170" t="s">
        <v>4384</v>
      </c>
      <c r="E741" s="170" t="s">
        <v>107</v>
      </c>
      <c r="F741" s="170" t="s">
        <v>38</v>
      </c>
      <c r="G741" s="170" t="s">
        <v>6685</v>
      </c>
      <c r="H741" s="169">
        <v>62.3</v>
      </c>
      <c r="I741" s="173"/>
      <c r="J741" s="174">
        <v>0.04375</v>
      </c>
      <c r="K741" s="173" t="s">
        <v>5844</v>
      </c>
      <c r="L741" s="171"/>
      <c r="M741" s="171"/>
      <c r="N741" s="171"/>
      <c r="O741" s="171">
        <v>112.14</v>
      </c>
      <c r="P741" s="175"/>
    </row>
    <row r="742" spans="1:16">
      <c r="A742" s="169">
        <v>741</v>
      </c>
      <c r="B742" s="169" t="s">
        <v>5139</v>
      </c>
      <c r="C742" s="170" t="s">
        <v>5140</v>
      </c>
      <c r="D742" s="170" t="s">
        <v>4384</v>
      </c>
      <c r="E742" s="170" t="s">
        <v>107</v>
      </c>
      <c r="F742" s="170" t="s">
        <v>38</v>
      </c>
      <c r="G742" s="170" t="s">
        <v>6686</v>
      </c>
      <c r="H742" s="169">
        <v>62.4</v>
      </c>
      <c r="I742" s="173"/>
      <c r="J742" s="174">
        <v>0.0430555555555556</v>
      </c>
      <c r="K742" s="173" t="s">
        <v>5844</v>
      </c>
      <c r="L742" s="171"/>
      <c r="M742" s="171"/>
      <c r="N742" s="171"/>
      <c r="O742" s="171">
        <v>112.32</v>
      </c>
      <c r="P742" s="175"/>
    </row>
    <row r="743" spans="1:16">
      <c r="A743" s="169">
        <v>742</v>
      </c>
      <c r="B743" s="169" t="s">
        <v>534</v>
      </c>
      <c r="C743" s="170" t="s">
        <v>536</v>
      </c>
      <c r="D743" s="170" t="s">
        <v>538</v>
      </c>
      <c r="E743" s="170" t="s">
        <v>107</v>
      </c>
      <c r="F743" s="170" t="s">
        <v>38</v>
      </c>
      <c r="G743" s="170" t="s">
        <v>6687</v>
      </c>
      <c r="H743" s="169">
        <v>62.1</v>
      </c>
      <c r="I743" s="173"/>
      <c r="J743" s="174">
        <v>0.0430555555555556</v>
      </c>
      <c r="K743" s="173" t="s">
        <v>5844</v>
      </c>
      <c r="L743" s="171"/>
      <c r="M743" s="171"/>
      <c r="N743" s="171"/>
      <c r="O743" s="171">
        <v>111.78</v>
      </c>
      <c r="P743" s="175"/>
    </row>
    <row r="744" spans="1:16">
      <c r="A744" s="169">
        <v>743</v>
      </c>
      <c r="B744" s="169" t="s">
        <v>635</v>
      </c>
      <c r="C744" s="170" t="s">
        <v>636</v>
      </c>
      <c r="D744" s="170" t="s">
        <v>538</v>
      </c>
      <c r="E744" s="170" t="s">
        <v>107</v>
      </c>
      <c r="F744" s="170" t="s">
        <v>38</v>
      </c>
      <c r="G744" s="170" t="s">
        <v>6688</v>
      </c>
      <c r="H744" s="169">
        <v>64.7</v>
      </c>
      <c r="I744" s="173"/>
      <c r="J744" s="174">
        <v>0.0444444444444444</v>
      </c>
      <c r="K744" s="173" t="s">
        <v>5844</v>
      </c>
      <c r="L744" s="171"/>
      <c r="M744" s="171"/>
      <c r="N744" s="171"/>
      <c r="O744" s="171">
        <v>116.46</v>
      </c>
      <c r="P744" s="175"/>
    </row>
    <row r="745" spans="1:16">
      <c r="A745" s="169">
        <v>744</v>
      </c>
      <c r="B745" s="169" t="s">
        <v>817</v>
      </c>
      <c r="C745" s="170" t="s">
        <v>818</v>
      </c>
      <c r="D745" s="170" t="s">
        <v>538</v>
      </c>
      <c r="E745" s="170" t="s">
        <v>107</v>
      </c>
      <c r="F745" s="170" t="s">
        <v>38</v>
      </c>
      <c r="G745" s="170" t="s">
        <v>6689</v>
      </c>
      <c r="H745" s="169">
        <v>64.4</v>
      </c>
      <c r="I745" s="173"/>
      <c r="J745" s="174">
        <v>0.0423611111111111</v>
      </c>
      <c r="K745" s="173" t="s">
        <v>5844</v>
      </c>
      <c r="L745" s="171"/>
      <c r="M745" s="171"/>
      <c r="N745" s="171"/>
      <c r="O745" s="171">
        <v>115.92</v>
      </c>
      <c r="P745" s="175"/>
    </row>
    <row r="746" spans="1:16">
      <c r="A746" s="169">
        <v>745</v>
      </c>
      <c r="B746" s="169" t="s">
        <v>1361</v>
      </c>
      <c r="C746" s="170" t="s">
        <v>6690</v>
      </c>
      <c r="D746" s="170" t="s">
        <v>538</v>
      </c>
      <c r="E746" s="170" t="s">
        <v>107</v>
      </c>
      <c r="F746" s="170" t="s">
        <v>38</v>
      </c>
      <c r="G746" s="170" t="s">
        <v>6691</v>
      </c>
      <c r="H746" s="169">
        <v>62.1</v>
      </c>
      <c r="I746" s="173"/>
      <c r="J746" s="174">
        <v>0.04375</v>
      </c>
      <c r="K746" s="173" t="s">
        <v>5844</v>
      </c>
      <c r="L746" s="171"/>
      <c r="M746" s="171"/>
      <c r="N746" s="171"/>
      <c r="O746" s="171">
        <v>111.78</v>
      </c>
      <c r="P746" s="175"/>
    </row>
    <row r="747" spans="1:16">
      <c r="A747" s="169">
        <v>746</v>
      </c>
      <c r="B747" s="169" t="s">
        <v>2784</v>
      </c>
      <c r="C747" s="170" t="s">
        <v>2785</v>
      </c>
      <c r="D747" s="170" t="s">
        <v>538</v>
      </c>
      <c r="E747" s="170" t="s">
        <v>107</v>
      </c>
      <c r="F747" s="170" t="s">
        <v>38</v>
      </c>
      <c r="G747" s="170" t="s">
        <v>6692</v>
      </c>
      <c r="H747" s="169">
        <v>64.6</v>
      </c>
      <c r="I747" s="173"/>
      <c r="J747" s="174">
        <v>0.0451388888888889</v>
      </c>
      <c r="K747" s="173" t="s">
        <v>5844</v>
      </c>
      <c r="L747" s="171"/>
      <c r="M747" s="171"/>
      <c r="N747" s="171"/>
      <c r="O747" s="171">
        <v>116.28</v>
      </c>
      <c r="P747" s="175"/>
    </row>
    <row r="748" spans="1:16">
      <c r="A748" s="169">
        <v>747</v>
      </c>
      <c r="B748" s="169" t="s">
        <v>3843</v>
      </c>
      <c r="C748" s="170" t="s">
        <v>3844</v>
      </c>
      <c r="D748" s="170" t="s">
        <v>538</v>
      </c>
      <c r="E748" s="170" t="s">
        <v>107</v>
      </c>
      <c r="F748" s="170" t="s">
        <v>38</v>
      </c>
      <c r="G748" s="170" t="s">
        <v>6693</v>
      </c>
      <c r="H748" s="169">
        <v>64.8</v>
      </c>
      <c r="I748" s="173"/>
      <c r="J748" s="174">
        <v>0.0451388888888889</v>
      </c>
      <c r="K748" s="173" t="s">
        <v>5844</v>
      </c>
      <c r="L748" s="171"/>
      <c r="M748" s="171"/>
      <c r="N748" s="171"/>
      <c r="O748" s="171">
        <v>116.64</v>
      </c>
      <c r="P748" s="175"/>
    </row>
    <row r="749" spans="1:16">
      <c r="A749" s="169">
        <v>748</v>
      </c>
      <c r="B749" s="169" t="s">
        <v>4831</v>
      </c>
      <c r="C749" s="170" t="s">
        <v>4832</v>
      </c>
      <c r="D749" s="170" t="s">
        <v>538</v>
      </c>
      <c r="E749" s="170" t="s">
        <v>107</v>
      </c>
      <c r="F749" s="170" t="s">
        <v>38</v>
      </c>
      <c r="G749" s="170" t="s">
        <v>6694</v>
      </c>
      <c r="H749" s="169">
        <v>64.8</v>
      </c>
      <c r="I749" s="173"/>
      <c r="J749" s="174">
        <v>0.04375</v>
      </c>
      <c r="K749" s="173" t="s">
        <v>5844</v>
      </c>
      <c r="L749" s="171"/>
      <c r="M749" s="171"/>
      <c r="N749" s="171"/>
      <c r="O749" s="171">
        <v>116.64</v>
      </c>
      <c r="P749" s="175"/>
    </row>
    <row r="750" spans="1:16">
      <c r="A750" s="169">
        <v>749</v>
      </c>
      <c r="B750" s="169" t="s">
        <v>463</v>
      </c>
      <c r="C750" s="170" t="s">
        <v>464</v>
      </c>
      <c r="D750" s="170" t="s">
        <v>6695</v>
      </c>
      <c r="E750" s="170" t="s">
        <v>107</v>
      </c>
      <c r="F750" s="170" t="s">
        <v>38</v>
      </c>
      <c r="G750" s="170" t="s">
        <v>6696</v>
      </c>
      <c r="H750" s="169">
        <v>64.4</v>
      </c>
      <c r="I750" s="173"/>
      <c r="J750" s="174">
        <v>0.0458333333333333</v>
      </c>
      <c r="K750" s="173" t="s">
        <v>5844</v>
      </c>
      <c r="L750" s="171"/>
      <c r="M750" s="171"/>
      <c r="N750" s="171"/>
      <c r="O750" s="171">
        <v>115.92</v>
      </c>
      <c r="P750" s="175"/>
    </row>
    <row r="751" spans="1:16">
      <c r="A751" s="169">
        <v>750</v>
      </c>
      <c r="B751" s="169" t="s">
        <v>823</v>
      </c>
      <c r="C751" s="170" t="s">
        <v>824</v>
      </c>
      <c r="D751" s="170" t="s">
        <v>6695</v>
      </c>
      <c r="E751" s="170" t="s">
        <v>107</v>
      </c>
      <c r="F751" s="170" t="s">
        <v>38</v>
      </c>
      <c r="G751" s="170" t="s">
        <v>6697</v>
      </c>
      <c r="H751" s="169">
        <v>63.9</v>
      </c>
      <c r="I751" s="173"/>
      <c r="J751" s="174">
        <v>0.04375</v>
      </c>
      <c r="K751" s="173" t="s">
        <v>5844</v>
      </c>
      <c r="L751" s="171"/>
      <c r="M751" s="171"/>
      <c r="N751" s="171"/>
      <c r="O751" s="171">
        <v>115.02</v>
      </c>
      <c r="P751" s="175"/>
    </row>
    <row r="752" spans="1:16">
      <c r="A752" s="169">
        <v>751</v>
      </c>
      <c r="B752" s="169" t="s">
        <v>976</v>
      </c>
      <c r="C752" s="170" t="s">
        <v>978</v>
      </c>
      <c r="D752" s="170" t="s">
        <v>6695</v>
      </c>
      <c r="E752" s="170" t="s">
        <v>107</v>
      </c>
      <c r="F752" s="170" t="s">
        <v>38</v>
      </c>
      <c r="G752" s="170" t="s">
        <v>6698</v>
      </c>
      <c r="H752" s="169">
        <v>65.8</v>
      </c>
      <c r="I752" s="173"/>
      <c r="J752" s="174">
        <v>0.04375</v>
      </c>
      <c r="K752" s="173" t="s">
        <v>5844</v>
      </c>
      <c r="L752" s="171"/>
      <c r="M752" s="171"/>
      <c r="N752" s="171"/>
      <c r="O752" s="171">
        <v>118.44</v>
      </c>
      <c r="P752" s="175"/>
    </row>
    <row r="753" spans="1:16">
      <c r="A753" s="169">
        <v>752</v>
      </c>
      <c r="B753" s="169" t="s">
        <v>1020</v>
      </c>
      <c r="C753" s="170" t="s">
        <v>1021</v>
      </c>
      <c r="D753" s="170" t="s">
        <v>6695</v>
      </c>
      <c r="E753" s="170" t="s">
        <v>107</v>
      </c>
      <c r="F753" s="170" t="s">
        <v>38</v>
      </c>
      <c r="G753" s="170" t="s">
        <v>6699</v>
      </c>
      <c r="H753" s="169">
        <v>66</v>
      </c>
      <c r="I753" s="173"/>
      <c r="J753" s="174">
        <v>0.0423611111111111</v>
      </c>
      <c r="K753" s="173" t="s">
        <v>5844</v>
      </c>
      <c r="L753" s="171"/>
      <c r="M753" s="171"/>
      <c r="N753" s="171"/>
      <c r="O753" s="171">
        <v>118.8</v>
      </c>
      <c r="P753" s="175"/>
    </row>
    <row r="754" spans="1:16">
      <c r="A754" s="169">
        <v>753</v>
      </c>
      <c r="B754" s="169" t="s">
        <v>1238</v>
      </c>
      <c r="C754" s="170" t="s">
        <v>1239</v>
      </c>
      <c r="D754" s="170" t="s">
        <v>6695</v>
      </c>
      <c r="E754" s="170" t="s">
        <v>107</v>
      </c>
      <c r="F754" s="170" t="s">
        <v>38</v>
      </c>
      <c r="G754" s="170" t="s">
        <v>6700</v>
      </c>
      <c r="H754" s="169">
        <v>66.5</v>
      </c>
      <c r="I754" s="173"/>
      <c r="J754" s="174">
        <v>0.0458333333333333</v>
      </c>
      <c r="K754" s="173" t="s">
        <v>5844</v>
      </c>
      <c r="L754" s="171"/>
      <c r="M754" s="171"/>
      <c r="N754" s="171"/>
      <c r="O754" s="171">
        <v>119.7</v>
      </c>
      <c r="P754" s="175"/>
    </row>
    <row r="755" spans="1:16">
      <c r="A755" s="169">
        <v>754</v>
      </c>
      <c r="B755" s="169" t="s">
        <v>2285</v>
      </c>
      <c r="C755" s="170" t="s">
        <v>2286</v>
      </c>
      <c r="D755" s="170" t="s">
        <v>6695</v>
      </c>
      <c r="E755" s="170" t="s">
        <v>107</v>
      </c>
      <c r="F755" s="170" t="s">
        <v>38</v>
      </c>
      <c r="G755" s="170" t="s">
        <v>6701</v>
      </c>
      <c r="H755" s="169">
        <v>65.8</v>
      </c>
      <c r="I755" s="173"/>
      <c r="J755" s="174">
        <v>0.0493055555555556</v>
      </c>
      <c r="K755" s="173" t="s">
        <v>5844</v>
      </c>
      <c r="L755" s="171"/>
      <c r="M755" s="171"/>
      <c r="N755" s="171"/>
      <c r="O755" s="171">
        <v>118.44</v>
      </c>
      <c r="P755" s="175"/>
    </row>
    <row r="756" spans="1:16">
      <c r="A756" s="169">
        <v>755</v>
      </c>
      <c r="B756" s="169" t="s">
        <v>2291</v>
      </c>
      <c r="C756" s="170" t="s">
        <v>2293</v>
      </c>
      <c r="D756" s="170" t="s">
        <v>6695</v>
      </c>
      <c r="E756" s="170" t="s">
        <v>107</v>
      </c>
      <c r="F756" s="170" t="s">
        <v>38</v>
      </c>
      <c r="G756" s="170" t="s">
        <v>6702</v>
      </c>
      <c r="H756" s="169">
        <v>64.9</v>
      </c>
      <c r="I756" s="173"/>
      <c r="J756" s="174">
        <v>0.0451388888888889</v>
      </c>
      <c r="K756" s="173" t="s">
        <v>5844</v>
      </c>
      <c r="L756" s="171"/>
      <c r="M756" s="171"/>
      <c r="N756" s="171"/>
      <c r="O756" s="171">
        <v>116.82</v>
      </c>
      <c r="P756" s="175"/>
    </row>
    <row r="757" spans="1:16">
      <c r="A757" s="169">
        <v>756</v>
      </c>
      <c r="B757" s="169" t="s">
        <v>2599</v>
      </c>
      <c r="C757" s="170" t="s">
        <v>2600</v>
      </c>
      <c r="D757" s="170" t="s">
        <v>6695</v>
      </c>
      <c r="E757" s="170" t="s">
        <v>107</v>
      </c>
      <c r="F757" s="170" t="s">
        <v>38</v>
      </c>
      <c r="G757" s="170" t="s">
        <v>6703</v>
      </c>
      <c r="H757" s="169">
        <v>65.9</v>
      </c>
      <c r="I757" s="173"/>
      <c r="J757" s="174">
        <v>0.0479166666666667</v>
      </c>
      <c r="K757" s="173" t="s">
        <v>5844</v>
      </c>
      <c r="L757" s="171"/>
      <c r="M757" s="171"/>
      <c r="N757" s="171"/>
      <c r="O757" s="171">
        <v>118.62</v>
      </c>
      <c r="P757" s="175"/>
    </row>
    <row r="758" spans="1:16">
      <c r="A758" s="169">
        <v>757</v>
      </c>
      <c r="B758" s="169" t="s">
        <v>3083</v>
      </c>
      <c r="C758" s="170" t="s">
        <v>3084</v>
      </c>
      <c r="D758" s="170" t="s">
        <v>6695</v>
      </c>
      <c r="E758" s="170" t="s">
        <v>107</v>
      </c>
      <c r="F758" s="170" t="s">
        <v>38</v>
      </c>
      <c r="G758" s="170" t="s">
        <v>6704</v>
      </c>
      <c r="H758" s="169">
        <v>63.6</v>
      </c>
      <c r="I758" s="173"/>
      <c r="J758" s="174">
        <v>0.0430555555555556</v>
      </c>
      <c r="K758" s="173" t="s">
        <v>5844</v>
      </c>
      <c r="L758" s="171"/>
      <c r="M758" s="171"/>
      <c r="N758" s="171"/>
      <c r="O758" s="171">
        <v>114.48</v>
      </c>
      <c r="P758" s="175"/>
    </row>
    <row r="759" spans="1:16">
      <c r="A759" s="169">
        <v>758</v>
      </c>
      <c r="B759" s="169" t="s">
        <v>5786</v>
      </c>
      <c r="C759" s="170" t="s">
        <v>5787</v>
      </c>
      <c r="D759" s="170" t="s">
        <v>6695</v>
      </c>
      <c r="E759" s="170" t="s">
        <v>107</v>
      </c>
      <c r="F759" s="170" t="s">
        <v>38</v>
      </c>
      <c r="G759" s="170" t="s">
        <v>6705</v>
      </c>
      <c r="H759" s="169">
        <v>64.3</v>
      </c>
      <c r="I759" s="173"/>
      <c r="J759" s="174">
        <v>0.0451388888888889</v>
      </c>
      <c r="K759" s="173" t="s">
        <v>5844</v>
      </c>
      <c r="L759" s="171"/>
      <c r="M759" s="171"/>
      <c r="N759" s="171"/>
      <c r="O759" s="171">
        <v>115.74</v>
      </c>
      <c r="P759" s="175"/>
    </row>
    <row r="760" spans="1:16">
      <c r="A760" s="169">
        <v>759</v>
      </c>
      <c r="B760" s="169" t="s">
        <v>4908</v>
      </c>
      <c r="C760" s="170" t="s">
        <v>4909</v>
      </c>
      <c r="D760" s="170" t="s">
        <v>6695</v>
      </c>
      <c r="E760" s="170" t="s">
        <v>107</v>
      </c>
      <c r="F760" s="170" t="s">
        <v>38</v>
      </c>
      <c r="G760" s="170" t="s">
        <v>6706</v>
      </c>
      <c r="H760" s="169">
        <v>65.5</v>
      </c>
      <c r="I760" s="173"/>
      <c r="J760" s="174">
        <v>0.0444444444444444</v>
      </c>
      <c r="K760" s="173" t="s">
        <v>5844</v>
      </c>
      <c r="L760" s="171"/>
      <c r="M760" s="171"/>
      <c r="N760" s="171"/>
      <c r="O760" s="171">
        <v>117.9</v>
      </c>
      <c r="P760" s="175"/>
    </row>
    <row r="761" spans="1:16">
      <c r="A761" s="169">
        <v>760</v>
      </c>
      <c r="B761" s="169" t="s">
        <v>5356</v>
      </c>
      <c r="C761" s="170" t="s">
        <v>5357</v>
      </c>
      <c r="D761" s="170" t="s">
        <v>6695</v>
      </c>
      <c r="E761" s="170" t="s">
        <v>107</v>
      </c>
      <c r="F761" s="170" t="s">
        <v>38</v>
      </c>
      <c r="G761" s="170" t="s">
        <v>6707</v>
      </c>
      <c r="H761" s="169">
        <v>64.2</v>
      </c>
      <c r="I761" s="173" t="s">
        <v>6593</v>
      </c>
      <c r="J761" s="174">
        <v>0.0444444444444444</v>
      </c>
      <c r="K761" s="173" t="s">
        <v>5844</v>
      </c>
      <c r="L761" s="171"/>
      <c r="M761" s="171"/>
      <c r="N761" s="171"/>
      <c r="O761" s="171">
        <v>115.56</v>
      </c>
      <c r="P761" s="175"/>
    </row>
    <row r="762" spans="1:16">
      <c r="A762" s="169">
        <v>761</v>
      </c>
      <c r="B762" s="169" t="s">
        <v>5772</v>
      </c>
      <c r="C762" s="170" t="s">
        <v>5773</v>
      </c>
      <c r="D762" s="170" t="s">
        <v>106</v>
      </c>
      <c r="E762" s="170" t="s">
        <v>4123</v>
      </c>
      <c r="F762" s="170" t="s">
        <v>38</v>
      </c>
      <c r="G762" s="170" t="s">
        <v>6708</v>
      </c>
      <c r="H762" s="169">
        <v>63.3</v>
      </c>
      <c r="I762" s="173"/>
      <c r="J762" s="174">
        <v>0.0458333333333333</v>
      </c>
      <c r="K762" s="173" t="s">
        <v>5844</v>
      </c>
      <c r="L762" s="171"/>
      <c r="M762" s="171"/>
      <c r="N762" s="171"/>
      <c r="O762" s="171">
        <v>113.94</v>
      </c>
      <c r="P762" s="175"/>
    </row>
    <row r="763" spans="1:16">
      <c r="A763" s="169">
        <v>762</v>
      </c>
      <c r="B763" s="169" t="s">
        <v>4120</v>
      </c>
      <c r="C763" s="170" t="s">
        <v>4121</v>
      </c>
      <c r="D763" s="170" t="s">
        <v>106</v>
      </c>
      <c r="E763" s="170" t="s">
        <v>4123</v>
      </c>
      <c r="F763" s="170" t="s">
        <v>38</v>
      </c>
      <c r="G763" s="170" t="s">
        <v>6709</v>
      </c>
      <c r="H763" s="169">
        <v>62.7</v>
      </c>
      <c r="I763" s="173"/>
      <c r="J763" s="174">
        <v>0.0402777777777778</v>
      </c>
      <c r="K763" s="173" t="s">
        <v>5844</v>
      </c>
      <c r="L763" s="171"/>
      <c r="M763" s="171"/>
      <c r="N763" s="171"/>
      <c r="O763" s="171">
        <v>112.86</v>
      </c>
      <c r="P763" s="175"/>
    </row>
    <row r="764" spans="1:16">
      <c r="A764" s="169">
        <v>763</v>
      </c>
      <c r="B764" s="169" t="s">
        <v>4127</v>
      </c>
      <c r="C764" s="170" t="s">
        <v>4128</v>
      </c>
      <c r="D764" s="170" t="s">
        <v>538</v>
      </c>
      <c r="E764" s="170" t="s">
        <v>4123</v>
      </c>
      <c r="F764" s="170" t="s">
        <v>38</v>
      </c>
      <c r="G764" s="170" t="s">
        <v>6710</v>
      </c>
      <c r="H764" s="169">
        <v>61.5</v>
      </c>
      <c r="I764" s="173"/>
      <c r="J764" s="174">
        <v>0.0423611111111111</v>
      </c>
      <c r="K764" s="173" t="s">
        <v>5844</v>
      </c>
      <c r="L764" s="171"/>
      <c r="M764" s="171"/>
      <c r="N764" s="171"/>
      <c r="O764" s="171">
        <v>110.7</v>
      </c>
      <c r="P764" s="175"/>
    </row>
    <row r="765" spans="1:16">
      <c r="A765" s="169">
        <v>764</v>
      </c>
      <c r="B765" s="169" t="s">
        <v>212</v>
      </c>
      <c r="C765" s="170" t="s">
        <v>213</v>
      </c>
      <c r="D765" s="170" t="s">
        <v>215</v>
      </c>
      <c r="E765" s="170" t="s">
        <v>95</v>
      </c>
      <c r="F765" s="170" t="s">
        <v>38</v>
      </c>
      <c r="G765" s="170" t="s">
        <v>6711</v>
      </c>
      <c r="H765" s="169">
        <v>61.9</v>
      </c>
      <c r="I765" s="173"/>
      <c r="J765" s="174">
        <v>0.0465277777777778</v>
      </c>
      <c r="K765" s="173" t="s">
        <v>5844</v>
      </c>
      <c r="L765" s="171"/>
      <c r="M765" s="171"/>
      <c r="N765" s="171"/>
      <c r="O765" s="171">
        <v>111.42</v>
      </c>
      <c r="P765" s="175"/>
    </row>
    <row r="766" spans="1:16">
      <c r="A766" s="169">
        <v>765</v>
      </c>
      <c r="B766" s="169" t="s">
        <v>219</v>
      </c>
      <c r="C766" s="170" t="s">
        <v>220</v>
      </c>
      <c r="D766" s="170" t="s">
        <v>215</v>
      </c>
      <c r="E766" s="170" t="s">
        <v>95</v>
      </c>
      <c r="F766" s="170" t="s">
        <v>38</v>
      </c>
      <c r="G766" s="170" t="s">
        <v>6712</v>
      </c>
      <c r="H766" s="169">
        <v>60.8</v>
      </c>
      <c r="I766" s="173"/>
      <c r="J766" s="174">
        <v>0.04375</v>
      </c>
      <c r="K766" s="173" t="s">
        <v>5844</v>
      </c>
      <c r="L766" s="171"/>
      <c r="M766" s="171"/>
      <c r="N766" s="171"/>
      <c r="O766" s="171">
        <v>109.44</v>
      </c>
      <c r="P766" s="175"/>
    </row>
    <row r="767" spans="1:16">
      <c r="A767" s="169">
        <v>766</v>
      </c>
      <c r="B767" s="169" t="s">
        <v>890</v>
      </c>
      <c r="C767" s="170" t="s">
        <v>6713</v>
      </c>
      <c r="D767" s="170" t="s">
        <v>215</v>
      </c>
      <c r="E767" s="170" t="s">
        <v>95</v>
      </c>
      <c r="F767" s="170" t="s">
        <v>38</v>
      </c>
      <c r="G767" s="170" t="s">
        <v>6714</v>
      </c>
      <c r="H767" s="169">
        <v>63.2</v>
      </c>
      <c r="I767" s="173"/>
      <c r="J767" s="174">
        <v>0.0472222222222222</v>
      </c>
      <c r="K767" s="173" t="s">
        <v>5844</v>
      </c>
      <c r="L767" s="171"/>
      <c r="M767" s="171"/>
      <c r="N767" s="171"/>
      <c r="O767" s="171">
        <v>113.76</v>
      </c>
      <c r="P767" s="175"/>
    </row>
    <row r="768" spans="1:16">
      <c r="A768" s="169">
        <v>767</v>
      </c>
      <c r="B768" s="169" t="s">
        <v>2759</v>
      </c>
      <c r="C768" s="170" t="s">
        <v>2760</v>
      </c>
      <c r="D768" s="170" t="s">
        <v>215</v>
      </c>
      <c r="E768" s="170" t="s">
        <v>95</v>
      </c>
      <c r="F768" s="170" t="s">
        <v>38</v>
      </c>
      <c r="G768" s="170" t="s">
        <v>6715</v>
      </c>
      <c r="H768" s="169">
        <v>60.4</v>
      </c>
      <c r="I768" s="173"/>
      <c r="J768" s="174">
        <v>0.0423611111111111</v>
      </c>
      <c r="K768" s="173" t="s">
        <v>5844</v>
      </c>
      <c r="L768" s="171"/>
      <c r="M768" s="171"/>
      <c r="N768" s="171"/>
      <c r="O768" s="171">
        <v>108.72</v>
      </c>
      <c r="P768" s="175"/>
    </row>
    <row r="769" spans="1:16">
      <c r="A769" s="169">
        <v>768</v>
      </c>
      <c r="B769" s="169" t="s">
        <v>2882</v>
      </c>
      <c r="C769" s="170" t="s">
        <v>2883</v>
      </c>
      <c r="D769" s="170" t="s">
        <v>215</v>
      </c>
      <c r="E769" s="170" t="s">
        <v>95</v>
      </c>
      <c r="F769" s="170" t="s">
        <v>38</v>
      </c>
      <c r="G769" s="170" t="s">
        <v>6716</v>
      </c>
      <c r="H769" s="169">
        <v>61.7</v>
      </c>
      <c r="I769" s="173"/>
      <c r="J769" s="174">
        <v>0.0472222222222222</v>
      </c>
      <c r="K769" s="173" t="s">
        <v>5844</v>
      </c>
      <c r="L769" s="171"/>
      <c r="M769" s="171"/>
      <c r="N769" s="171"/>
      <c r="O769" s="171">
        <v>111.06</v>
      </c>
      <c r="P769" s="175"/>
    </row>
    <row r="770" spans="1:16">
      <c r="A770" s="169">
        <v>769</v>
      </c>
      <c r="B770" s="169" t="s">
        <v>3109</v>
      </c>
      <c r="C770" s="170" t="s">
        <v>3110</v>
      </c>
      <c r="D770" s="170" t="s">
        <v>215</v>
      </c>
      <c r="E770" s="170" t="s">
        <v>95</v>
      </c>
      <c r="F770" s="170" t="s">
        <v>38</v>
      </c>
      <c r="G770" s="170" t="s">
        <v>6717</v>
      </c>
      <c r="H770" s="169">
        <v>60.8</v>
      </c>
      <c r="I770" s="173"/>
      <c r="J770" s="174">
        <v>0.0465277777777778</v>
      </c>
      <c r="K770" s="173" t="s">
        <v>5844</v>
      </c>
      <c r="L770" s="171"/>
      <c r="M770" s="171"/>
      <c r="N770" s="171"/>
      <c r="O770" s="171">
        <v>109.44</v>
      </c>
      <c r="P770" s="175"/>
    </row>
    <row r="771" spans="1:16">
      <c r="A771" s="169">
        <v>770</v>
      </c>
      <c r="B771" s="169" t="s">
        <v>4244</v>
      </c>
      <c r="C771" s="170" t="s">
        <v>4245</v>
      </c>
      <c r="D771" s="170" t="s">
        <v>215</v>
      </c>
      <c r="E771" s="170" t="s">
        <v>95</v>
      </c>
      <c r="F771" s="170" t="s">
        <v>38</v>
      </c>
      <c r="G771" s="170" t="s">
        <v>6718</v>
      </c>
      <c r="H771" s="169">
        <v>61.5</v>
      </c>
      <c r="I771" s="173"/>
      <c r="J771" s="174">
        <v>0.0444444444444444</v>
      </c>
      <c r="K771" s="173" t="s">
        <v>5844</v>
      </c>
      <c r="L771" s="171"/>
      <c r="M771" s="171"/>
      <c r="N771" s="171"/>
      <c r="O771" s="171">
        <v>110.7</v>
      </c>
      <c r="P771" s="175"/>
    </row>
    <row r="772" spans="1:16">
      <c r="A772" s="169">
        <v>771</v>
      </c>
      <c r="B772" s="169" t="s">
        <v>4300</v>
      </c>
      <c r="C772" s="170" t="s">
        <v>4301</v>
      </c>
      <c r="D772" s="170" t="s">
        <v>215</v>
      </c>
      <c r="E772" s="170" t="s">
        <v>95</v>
      </c>
      <c r="F772" s="170" t="s">
        <v>38</v>
      </c>
      <c r="G772" s="170" t="s">
        <v>6719</v>
      </c>
      <c r="H772" s="169">
        <v>62.4</v>
      </c>
      <c r="I772" s="173"/>
      <c r="J772" s="174">
        <v>0.0722222222222222</v>
      </c>
      <c r="K772" s="173" t="s">
        <v>5844</v>
      </c>
      <c r="L772" s="171"/>
      <c r="M772" s="171"/>
      <c r="N772" s="171"/>
      <c r="O772" s="171">
        <v>112.32</v>
      </c>
      <c r="P772" s="175"/>
    </row>
    <row r="773" spans="1:16">
      <c r="A773" s="169">
        <v>772</v>
      </c>
      <c r="B773" s="169" t="s">
        <v>395</v>
      </c>
      <c r="C773" s="170" t="s">
        <v>396</v>
      </c>
      <c r="D773" s="170" t="s">
        <v>398</v>
      </c>
      <c r="E773" s="170" t="s">
        <v>95</v>
      </c>
      <c r="F773" s="170" t="s">
        <v>38</v>
      </c>
      <c r="G773" s="170" t="s">
        <v>6720</v>
      </c>
      <c r="H773" s="169">
        <v>62.9</v>
      </c>
      <c r="I773" s="173"/>
      <c r="J773" s="174">
        <v>0.0444444444444444</v>
      </c>
      <c r="K773" s="173" t="s">
        <v>5844</v>
      </c>
      <c r="L773" s="171"/>
      <c r="M773" s="171"/>
      <c r="N773" s="171"/>
      <c r="O773" s="171">
        <v>113.22</v>
      </c>
      <c r="P773" s="175"/>
    </row>
    <row r="774" spans="1:16">
      <c r="A774" s="169">
        <v>773</v>
      </c>
      <c r="B774" s="169" t="s">
        <v>484</v>
      </c>
      <c r="C774" s="170" t="s">
        <v>486</v>
      </c>
      <c r="D774" s="170" t="s">
        <v>398</v>
      </c>
      <c r="E774" s="170" t="s">
        <v>95</v>
      </c>
      <c r="F774" s="170" t="s">
        <v>38</v>
      </c>
      <c r="G774" s="170" t="s">
        <v>6721</v>
      </c>
      <c r="H774" s="169">
        <v>62</v>
      </c>
      <c r="I774" s="173"/>
      <c r="J774" s="174">
        <v>0.0444444444444444</v>
      </c>
      <c r="K774" s="173" t="s">
        <v>5844</v>
      </c>
      <c r="L774" s="171"/>
      <c r="M774" s="171"/>
      <c r="N774" s="171"/>
      <c r="O774" s="171">
        <v>111.6</v>
      </c>
      <c r="P774" s="175"/>
    </row>
    <row r="775" spans="1:16">
      <c r="A775" s="169">
        <v>774</v>
      </c>
      <c r="B775" s="169" t="s">
        <v>1072</v>
      </c>
      <c r="C775" s="170" t="s">
        <v>1073</v>
      </c>
      <c r="D775" s="170" t="s">
        <v>398</v>
      </c>
      <c r="E775" s="170" t="s">
        <v>95</v>
      </c>
      <c r="F775" s="170" t="s">
        <v>38</v>
      </c>
      <c r="G775" s="170" t="s">
        <v>6722</v>
      </c>
      <c r="H775" s="169">
        <v>62.9</v>
      </c>
      <c r="I775" s="173"/>
      <c r="J775" s="174">
        <v>0.0451388888888889</v>
      </c>
      <c r="K775" s="173" t="s">
        <v>5844</v>
      </c>
      <c r="L775" s="171"/>
      <c r="M775" s="171"/>
      <c r="N775" s="171"/>
      <c r="O775" s="171">
        <v>113.22</v>
      </c>
      <c r="P775" s="175"/>
    </row>
    <row r="776" spans="1:16">
      <c r="A776" s="169">
        <v>775</v>
      </c>
      <c r="B776" s="169" t="s">
        <v>1833</v>
      </c>
      <c r="C776" s="170" t="s">
        <v>1834</v>
      </c>
      <c r="D776" s="170" t="s">
        <v>398</v>
      </c>
      <c r="E776" s="170" t="s">
        <v>95</v>
      </c>
      <c r="F776" s="170" t="s">
        <v>38</v>
      </c>
      <c r="G776" s="170" t="s">
        <v>6723</v>
      </c>
      <c r="H776" s="169">
        <v>60.8</v>
      </c>
      <c r="I776" s="173"/>
      <c r="J776" s="174">
        <v>0.04375</v>
      </c>
      <c r="K776" s="173" t="s">
        <v>5844</v>
      </c>
      <c r="L776" s="171"/>
      <c r="M776" s="171"/>
      <c r="N776" s="171"/>
      <c r="O776" s="171">
        <v>109.44</v>
      </c>
      <c r="P776" s="175"/>
    </row>
    <row r="777" spans="1:16">
      <c r="A777" s="169">
        <v>776</v>
      </c>
      <c r="B777" s="169" t="s">
        <v>1940</v>
      </c>
      <c r="C777" s="170" t="s">
        <v>1941</v>
      </c>
      <c r="D777" s="170" t="s">
        <v>398</v>
      </c>
      <c r="E777" s="170" t="s">
        <v>95</v>
      </c>
      <c r="F777" s="170" t="s">
        <v>38</v>
      </c>
      <c r="G777" s="170" t="s">
        <v>6724</v>
      </c>
      <c r="H777" s="169">
        <v>63.7</v>
      </c>
      <c r="I777" s="173"/>
      <c r="J777" s="174">
        <v>0.0451388888888889</v>
      </c>
      <c r="K777" s="173" t="s">
        <v>5844</v>
      </c>
      <c r="L777" s="171"/>
      <c r="M777" s="171"/>
      <c r="N777" s="171"/>
      <c r="O777" s="171">
        <v>114.66</v>
      </c>
      <c r="P777" s="175"/>
    </row>
    <row r="778" spans="1:16">
      <c r="A778" s="169">
        <v>777</v>
      </c>
      <c r="B778" s="169" t="s">
        <v>2319</v>
      </c>
      <c r="C778" s="170" t="s">
        <v>2320</v>
      </c>
      <c r="D778" s="170" t="s">
        <v>398</v>
      </c>
      <c r="E778" s="170" t="s">
        <v>95</v>
      </c>
      <c r="F778" s="170" t="s">
        <v>38</v>
      </c>
      <c r="G778" s="170" t="s">
        <v>6725</v>
      </c>
      <c r="H778" s="169">
        <v>62.4</v>
      </c>
      <c r="I778" s="173"/>
      <c r="J778" s="174">
        <v>0.0451388888888889</v>
      </c>
      <c r="K778" s="173" t="s">
        <v>5844</v>
      </c>
      <c r="L778" s="171"/>
      <c r="M778" s="171"/>
      <c r="N778" s="171"/>
      <c r="O778" s="171">
        <v>112.32</v>
      </c>
      <c r="P778" s="175"/>
    </row>
    <row r="779" spans="1:16">
      <c r="A779" s="169">
        <v>778</v>
      </c>
      <c r="B779" s="169" t="s">
        <v>2711</v>
      </c>
      <c r="C779" s="170" t="s">
        <v>2712</v>
      </c>
      <c r="D779" s="170" t="s">
        <v>398</v>
      </c>
      <c r="E779" s="170" t="s">
        <v>95</v>
      </c>
      <c r="F779" s="170" t="s">
        <v>38</v>
      </c>
      <c r="G779" s="170" t="s">
        <v>6726</v>
      </c>
      <c r="H779" s="169">
        <v>62.6</v>
      </c>
      <c r="I779" s="173"/>
      <c r="J779" s="174">
        <v>0.0451388888888889</v>
      </c>
      <c r="K779" s="173" t="s">
        <v>5844</v>
      </c>
      <c r="L779" s="171"/>
      <c r="M779" s="171"/>
      <c r="N779" s="171"/>
      <c r="O779" s="171">
        <v>112.68</v>
      </c>
      <c r="P779" s="175"/>
    </row>
    <row r="780" spans="1:16">
      <c r="A780" s="169">
        <v>779</v>
      </c>
      <c r="B780" s="169" t="s">
        <v>5819</v>
      </c>
      <c r="C780" s="170" t="s">
        <v>5820</v>
      </c>
      <c r="D780" s="170" t="s">
        <v>398</v>
      </c>
      <c r="E780" s="170" t="s">
        <v>95</v>
      </c>
      <c r="F780" s="170" t="s">
        <v>38</v>
      </c>
      <c r="G780" s="170" t="s">
        <v>6727</v>
      </c>
      <c r="H780" s="169">
        <v>63</v>
      </c>
      <c r="I780" s="173"/>
      <c r="J780" s="174">
        <v>0.0451388888888889</v>
      </c>
      <c r="K780" s="173" t="s">
        <v>5844</v>
      </c>
      <c r="L780" s="171"/>
      <c r="M780" s="171"/>
      <c r="N780" s="171"/>
      <c r="O780" s="171">
        <v>113.4</v>
      </c>
      <c r="P780" s="175"/>
    </row>
    <row r="781" spans="1:16">
      <c r="A781" s="169">
        <v>780</v>
      </c>
      <c r="B781" s="169" t="s">
        <v>4207</v>
      </c>
      <c r="C781" s="170" t="s">
        <v>4208</v>
      </c>
      <c r="D781" s="170" t="s">
        <v>398</v>
      </c>
      <c r="E781" s="170" t="s">
        <v>95</v>
      </c>
      <c r="F781" s="170" t="s">
        <v>38</v>
      </c>
      <c r="G781" s="170" t="s">
        <v>6728</v>
      </c>
      <c r="H781" s="169">
        <v>61.3</v>
      </c>
      <c r="I781" s="173"/>
      <c r="J781" s="174">
        <v>0.04375</v>
      </c>
      <c r="K781" s="173" t="s">
        <v>5844</v>
      </c>
      <c r="L781" s="171"/>
      <c r="M781" s="171"/>
      <c r="N781" s="171"/>
      <c r="O781" s="171">
        <v>110.34</v>
      </c>
      <c r="P781" s="175"/>
    </row>
    <row r="782" spans="1:16">
      <c r="A782" s="169">
        <v>781</v>
      </c>
      <c r="B782" s="169" t="s">
        <v>4623</v>
      </c>
      <c r="C782" s="170" t="s">
        <v>4624</v>
      </c>
      <c r="D782" s="170" t="s">
        <v>398</v>
      </c>
      <c r="E782" s="170" t="s">
        <v>95</v>
      </c>
      <c r="F782" s="170" t="s">
        <v>38</v>
      </c>
      <c r="G782" s="170" t="s">
        <v>6729</v>
      </c>
      <c r="H782" s="169">
        <v>61.7</v>
      </c>
      <c r="I782" s="173"/>
      <c r="J782" s="174">
        <v>0.04375</v>
      </c>
      <c r="K782" s="173" t="s">
        <v>5844</v>
      </c>
      <c r="L782" s="171"/>
      <c r="M782" s="171"/>
      <c r="N782" s="171"/>
      <c r="O782" s="171">
        <v>111.06</v>
      </c>
      <c r="P782" s="175"/>
    </row>
    <row r="783" spans="1:16">
      <c r="A783" s="169">
        <v>782</v>
      </c>
      <c r="B783" s="169" t="s">
        <v>4825</v>
      </c>
      <c r="C783" s="170" t="s">
        <v>4826</v>
      </c>
      <c r="D783" s="170" t="s">
        <v>398</v>
      </c>
      <c r="E783" s="170" t="s">
        <v>95</v>
      </c>
      <c r="F783" s="170" t="s">
        <v>38</v>
      </c>
      <c r="G783" s="170" t="s">
        <v>6730</v>
      </c>
      <c r="H783" s="169">
        <v>67.3</v>
      </c>
      <c r="I783" s="173"/>
      <c r="J783" s="174">
        <v>0.0479166666666667</v>
      </c>
      <c r="K783" s="173" t="s">
        <v>5844</v>
      </c>
      <c r="L783" s="171"/>
      <c r="M783" s="171"/>
      <c r="N783" s="171"/>
      <c r="O783" s="171">
        <v>121.14</v>
      </c>
      <c r="P783" s="175"/>
    </row>
    <row r="784" spans="1:16">
      <c r="A784" s="169">
        <v>783</v>
      </c>
      <c r="B784" s="169" t="s">
        <v>4928</v>
      </c>
      <c r="C784" s="170" t="s">
        <v>4929</v>
      </c>
      <c r="D784" s="170" t="s">
        <v>398</v>
      </c>
      <c r="E784" s="170" t="s">
        <v>95</v>
      </c>
      <c r="F784" s="170" t="s">
        <v>38</v>
      </c>
      <c r="G784" s="170" t="s">
        <v>6731</v>
      </c>
      <c r="H784" s="169">
        <v>63.6</v>
      </c>
      <c r="I784" s="173"/>
      <c r="J784" s="174">
        <v>0.11875</v>
      </c>
      <c r="K784" s="173" t="s">
        <v>5844</v>
      </c>
      <c r="L784" s="171"/>
      <c r="M784" s="171"/>
      <c r="N784" s="171"/>
      <c r="O784" s="171">
        <v>114.48</v>
      </c>
      <c r="P784" s="175"/>
    </row>
    <row r="785" spans="1:16">
      <c r="A785" s="169">
        <v>784</v>
      </c>
      <c r="B785" s="169" t="s">
        <v>5209</v>
      </c>
      <c r="C785" s="170" t="s">
        <v>6732</v>
      </c>
      <c r="D785" s="170" t="s">
        <v>173</v>
      </c>
      <c r="E785" s="170" t="s">
        <v>95</v>
      </c>
      <c r="F785" s="184" t="s">
        <v>38</v>
      </c>
      <c r="G785" s="10" t="s">
        <v>6733</v>
      </c>
      <c r="H785" s="169">
        <v>61.6</v>
      </c>
      <c r="I785" s="173"/>
      <c r="J785" s="174">
        <v>0.0458333333333333</v>
      </c>
      <c r="K785" s="173" t="s">
        <v>5844</v>
      </c>
      <c r="L785" s="171"/>
      <c r="M785" s="171"/>
      <c r="N785" s="171"/>
      <c r="O785" s="171">
        <v>110.88</v>
      </c>
      <c r="P785" s="175"/>
    </row>
    <row r="786" spans="1:16">
      <c r="A786" s="169">
        <v>785</v>
      </c>
      <c r="B786" s="169" t="s">
        <v>153</v>
      </c>
      <c r="C786" s="170" t="s">
        <v>155</v>
      </c>
      <c r="D786" s="170" t="s">
        <v>157</v>
      </c>
      <c r="E786" s="170" t="s">
        <v>95</v>
      </c>
      <c r="F786" s="170" t="s">
        <v>38</v>
      </c>
      <c r="G786" s="170" t="s">
        <v>6734</v>
      </c>
      <c r="H786" s="169">
        <v>61.5</v>
      </c>
      <c r="I786" s="173"/>
      <c r="J786" s="174">
        <v>0.0465277777777778</v>
      </c>
      <c r="K786" s="173" t="s">
        <v>5844</v>
      </c>
      <c r="L786" s="171"/>
      <c r="M786" s="171"/>
      <c r="N786" s="171"/>
      <c r="O786" s="171">
        <v>110.7</v>
      </c>
      <c r="P786" s="175"/>
    </row>
    <row r="787" spans="1:16">
      <c r="A787" s="169">
        <v>786</v>
      </c>
      <c r="B787" s="169" t="s">
        <v>256</v>
      </c>
      <c r="C787" s="170" t="s">
        <v>257</v>
      </c>
      <c r="D787" s="170" t="s">
        <v>157</v>
      </c>
      <c r="E787" s="170" t="s">
        <v>95</v>
      </c>
      <c r="F787" s="170" t="s">
        <v>38</v>
      </c>
      <c r="G787" s="170" t="s">
        <v>6735</v>
      </c>
      <c r="H787" s="169">
        <v>62.4</v>
      </c>
      <c r="I787" s="173"/>
      <c r="J787" s="174">
        <v>0.0444444444444444</v>
      </c>
      <c r="K787" s="173" t="s">
        <v>5844</v>
      </c>
      <c r="L787" s="171"/>
      <c r="M787" s="171"/>
      <c r="N787" s="171"/>
      <c r="O787" s="171">
        <v>112.32</v>
      </c>
      <c r="P787" s="175"/>
    </row>
    <row r="788" spans="1:16">
      <c r="A788" s="169">
        <v>787</v>
      </c>
      <c r="B788" s="169" t="s">
        <v>416</v>
      </c>
      <c r="C788" s="170" t="s">
        <v>417</v>
      </c>
      <c r="D788" s="170" t="s">
        <v>157</v>
      </c>
      <c r="E788" s="170" t="s">
        <v>95</v>
      </c>
      <c r="F788" s="170" t="s">
        <v>38</v>
      </c>
      <c r="G788" s="170" t="s">
        <v>6736</v>
      </c>
      <c r="H788" s="169">
        <v>60.8</v>
      </c>
      <c r="I788" s="173"/>
      <c r="J788" s="174">
        <v>0.04375</v>
      </c>
      <c r="K788" s="173" t="s">
        <v>5844</v>
      </c>
      <c r="L788" s="171"/>
      <c r="M788" s="171"/>
      <c r="N788" s="171"/>
      <c r="O788" s="171">
        <v>109.44</v>
      </c>
      <c r="P788" s="175"/>
    </row>
    <row r="789" spans="1:16">
      <c r="A789" s="169">
        <v>788</v>
      </c>
      <c r="B789" s="169" t="s">
        <v>877</v>
      </c>
      <c r="C789" s="170" t="s">
        <v>878</v>
      </c>
      <c r="D789" s="170" t="s">
        <v>157</v>
      </c>
      <c r="E789" s="170" t="s">
        <v>95</v>
      </c>
      <c r="F789" s="170" t="s">
        <v>38</v>
      </c>
      <c r="G789" s="170" t="s">
        <v>6737</v>
      </c>
      <c r="H789" s="169">
        <v>62.6</v>
      </c>
      <c r="I789" s="173"/>
      <c r="J789" s="174">
        <v>0.0458333333333333</v>
      </c>
      <c r="K789" s="173" t="s">
        <v>5844</v>
      </c>
      <c r="L789" s="171"/>
      <c r="M789" s="171"/>
      <c r="N789" s="171"/>
      <c r="O789" s="171">
        <v>112.68</v>
      </c>
      <c r="P789" s="175"/>
    </row>
    <row r="790" spans="1:16">
      <c r="A790" s="169">
        <v>789</v>
      </c>
      <c r="B790" s="169" t="s">
        <v>2470</v>
      </c>
      <c r="C790" s="170" t="s">
        <v>2471</v>
      </c>
      <c r="D790" s="170" t="s">
        <v>157</v>
      </c>
      <c r="E790" s="170" t="s">
        <v>95</v>
      </c>
      <c r="F790" s="170" t="s">
        <v>38</v>
      </c>
      <c r="G790" s="170" t="s">
        <v>6738</v>
      </c>
      <c r="H790" s="169">
        <v>66.4</v>
      </c>
      <c r="I790" s="173"/>
      <c r="J790" s="174">
        <v>0.0430555555555556</v>
      </c>
      <c r="K790" s="173" t="s">
        <v>5844</v>
      </c>
      <c r="L790" s="171"/>
      <c r="M790" s="171"/>
      <c r="N790" s="171"/>
      <c r="O790" s="171">
        <v>119.52</v>
      </c>
      <c r="P790" s="175"/>
    </row>
    <row r="791" spans="1:16">
      <c r="A791" s="169">
        <v>790</v>
      </c>
      <c r="B791" s="169" t="s">
        <v>2902</v>
      </c>
      <c r="C791" s="170" t="s">
        <v>2903</v>
      </c>
      <c r="D791" s="170" t="s">
        <v>157</v>
      </c>
      <c r="E791" s="170" t="s">
        <v>95</v>
      </c>
      <c r="F791" s="170" t="s">
        <v>38</v>
      </c>
      <c r="G791" s="170" t="s">
        <v>6739</v>
      </c>
      <c r="H791" s="169">
        <v>61.2</v>
      </c>
      <c r="I791" s="173"/>
      <c r="J791" s="174">
        <v>0.0444444444444444</v>
      </c>
      <c r="K791" s="173" t="s">
        <v>5844</v>
      </c>
      <c r="L791" s="171"/>
      <c r="M791" s="171"/>
      <c r="N791" s="171"/>
      <c r="O791" s="171">
        <v>110.16</v>
      </c>
      <c r="P791" s="175"/>
    </row>
    <row r="792" spans="1:16">
      <c r="A792" s="169">
        <v>791</v>
      </c>
      <c r="B792" s="169" t="s">
        <v>3054</v>
      </c>
      <c r="C792" s="170" t="s">
        <v>3056</v>
      </c>
      <c r="D792" s="170" t="s">
        <v>157</v>
      </c>
      <c r="E792" s="170" t="s">
        <v>95</v>
      </c>
      <c r="F792" s="170" t="s">
        <v>38</v>
      </c>
      <c r="G792" s="170" t="s">
        <v>6740</v>
      </c>
      <c r="H792" s="169">
        <v>63.6</v>
      </c>
      <c r="I792" s="173"/>
      <c r="J792" s="174">
        <v>0.0458333333333333</v>
      </c>
      <c r="K792" s="173" t="s">
        <v>5844</v>
      </c>
      <c r="L792" s="171"/>
      <c r="M792" s="171"/>
      <c r="N792" s="171"/>
      <c r="O792" s="171">
        <v>114.48</v>
      </c>
      <c r="P792" s="175"/>
    </row>
    <row r="793" spans="1:16">
      <c r="A793" s="169">
        <v>792</v>
      </c>
      <c r="B793" s="169" t="s">
        <v>3849</v>
      </c>
      <c r="C793" s="170" t="s">
        <v>3850</v>
      </c>
      <c r="D793" s="170" t="s">
        <v>157</v>
      </c>
      <c r="E793" s="170" t="s">
        <v>95</v>
      </c>
      <c r="F793" s="170" t="s">
        <v>38</v>
      </c>
      <c r="G793" s="170" t="s">
        <v>6741</v>
      </c>
      <c r="H793" s="169">
        <v>46.5</v>
      </c>
      <c r="I793" s="173"/>
      <c r="J793" s="174">
        <v>0.0458333333333333</v>
      </c>
      <c r="K793" s="173" t="s">
        <v>5844</v>
      </c>
      <c r="L793" s="171"/>
      <c r="M793" s="171"/>
      <c r="N793" s="171"/>
      <c r="O793" s="171">
        <v>83.7</v>
      </c>
      <c r="P793" s="175"/>
    </row>
    <row r="794" spans="1:16">
      <c r="A794" s="169">
        <v>793</v>
      </c>
      <c r="B794" s="169" t="s">
        <v>4063</v>
      </c>
      <c r="C794" s="170" t="s">
        <v>4064</v>
      </c>
      <c r="D794" s="170" t="s">
        <v>157</v>
      </c>
      <c r="E794" s="170" t="s">
        <v>95</v>
      </c>
      <c r="F794" s="170" t="s">
        <v>38</v>
      </c>
      <c r="G794" s="170" t="s">
        <v>6742</v>
      </c>
      <c r="H794" s="169">
        <v>63.2</v>
      </c>
      <c r="I794" s="173"/>
      <c r="J794" s="174">
        <v>0.0451388888888889</v>
      </c>
      <c r="K794" s="173" t="s">
        <v>5844</v>
      </c>
      <c r="L794" s="171"/>
      <c r="M794" s="171"/>
      <c r="N794" s="171"/>
      <c r="O794" s="171">
        <v>113.76</v>
      </c>
      <c r="P794" s="175"/>
    </row>
    <row r="795" spans="1:16">
      <c r="A795" s="169">
        <v>794</v>
      </c>
      <c r="B795" s="169" t="s">
        <v>4268</v>
      </c>
      <c r="C795" s="170" t="s">
        <v>4269</v>
      </c>
      <c r="D795" s="170" t="s">
        <v>157</v>
      </c>
      <c r="E795" s="170" t="s">
        <v>95</v>
      </c>
      <c r="F795" s="170" t="s">
        <v>38</v>
      </c>
      <c r="G795" s="170" t="s">
        <v>6743</v>
      </c>
      <c r="H795" s="169">
        <v>60.7</v>
      </c>
      <c r="I795" s="173"/>
      <c r="J795" s="174">
        <v>0.0430555555555556</v>
      </c>
      <c r="K795" s="173" t="s">
        <v>5844</v>
      </c>
      <c r="L795" s="171"/>
      <c r="M795" s="171"/>
      <c r="N795" s="171"/>
      <c r="O795" s="171">
        <v>109.26</v>
      </c>
      <c r="P795" s="175"/>
    </row>
    <row r="796" spans="1:16">
      <c r="A796" s="169">
        <v>795</v>
      </c>
      <c r="B796" s="169" t="s">
        <v>4280</v>
      </c>
      <c r="C796" s="170" t="s">
        <v>4281</v>
      </c>
      <c r="D796" s="170" t="s">
        <v>157</v>
      </c>
      <c r="E796" s="170" t="s">
        <v>95</v>
      </c>
      <c r="F796" s="170" t="s">
        <v>38</v>
      </c>
      <c r="G796" s="170" t="s">
        <v>6744</v>
      </c>
      <c r="H796" s="169">
        <v>60.2</v>
      </c>
      <c r="I796" s="173"/>
      <c r="J796" s="174">
        <v>0.0430555555555556</v>
      </c>
      <c r="K796" s="173" t="s">
        <v>5844</v>
      </c>
      <c r="L796" s="171"/>
      <c r="M796" s="171"/>
      <c r="N796" s="171"/>
      <c r="O796" s="171">
        <v>108.36</v>
      </c>
      <c r="P796" s="175"/>
    </row>
    <row r="797" spans="1:16">
      <c r="A797" s="169">
        <v>796</v>
      </c>
      <c r="B797" s="169" t="s">
        <v>4673</v>
      </c>
      <c r="C797" s="170" t="s">
        <v>4674</v>
      </c>
      <c r="D797" s="170" t="s">
        <v>157</v>
      </c>
      <c r="E797" s="170" t="s">
        <v>95</v>
      </c>
      <c r="F797" s="170" t="s">
        <v>38</v>
      </c>
      <c r="G797" s="170" t="s">
        <v>6745</v>
      </c>
      <c r="H797" s="169">
        <v>62</v>
      </c>
      <c r="I797" s="173"/>
      <c r="J797" s="174">
        <v>0.0479166666666667</v>
      </c>
      <c r="K797" s="173" t="s">
        <v>5844</v>
      </c>
      <c r="L797" s="171"/>
      <c r="M797" s="171"/>
      <c r="N797" s="171"/>
      <c r="O797" s="171">
        <v>111.6</v>
      </c>
      <c r="P797" s="175"/>
    </row>
    <row r="798" spans="1:16">
      <c r="A798" s="169">
        <v>797</v>
      </c>
      <c r="B798" s="169" t="s">
        <v>5062</v>
      </c>
      <c r="C798" s="170" t="s">
        <v>5063</v>
      </c>
      <c r="D798" s="170" t="s">
        <v>157</v>
      </c>
      <c r="E798" s="170" t="s">
        <v>95</v>
      </c>
      <c r="F798" s="170" t="s">
        <v>38</v>
      </c>
      <c r="G798" s="170" t="s">
        <v>6746</v>
      </c>
      <c r="H798" s="169">
        <v>62.3</v>
      </c>
      <c r="I798" s="173"/>
      <c r="J798" s="174">
        <v>0.0423611111111111</v>
      </c>
      <c r="K798" s="173" t="s">
        <v>5844</v>
      </c>
      <c r="L798" s="171"/>
      <c r="M798" s="171"/>
      <c r="N798" s="171"/>
      <c r="O798" s="171">
        <v>112.14</v>
      </c>
      <c r="P798" s="175"/>
    </row>
    <row r="799" spans="1:16">
      <c r="A799" s="169">
        <v>798</v>
      </c>
      <c r="B799" s="169" t="s">
        <v>91</v>
      </c>
      <c r="C799" s="170" t="s">
        <v>92</v>
      </c>
      <c r="D799" s="170" t="s">
        <v>94</v>
      </c>
      <c r="E799" s="170" t="s">
        <v>95</v>
      </c>
      <c r="F799" s="170" t="s">
        <v>38</v>
      </c>
      <c r="G799" s="170" t="s">
        <v>6747</v>
      </c>
      <c r="H799" s="169">
        <v>61.1</v>
      </c>
      <c r="I799" s="173"/>
      <c r="J799" s="174">
        <v>0.04375</v>
      </c>
      <c r="K799" s="173" t="s">
        <v>5844</v>
      </c>
      <c r="L799" s="171"/>
      <c r="M799" s="171"/>
      <c r="N799" s="171"/>
      <c r="O799" s="171">
        <v>109.98</v>
      </c>
      <c r="P799" s="175"/>
    </row>
    <row r="800" spans="1:16">
      <c r="A800" s="169">
        <v>799</v>
      </c>
      <c r="B800" s="169" t="s">
        <v>98</v>
      </c>
      <c r="C800" s="170" t="s">
        <v>94</v>
      </c>
      <c r="D800" s="170" t="s">
        <v>94</v>
      </c>
      <c r="E800" s="170" t="s">
        <v>95</v>
      </c>
      <c r="F800" s="170" t="s">
        <v>38</v>
      </c>
      <c r="G800" s="170" t="s">
        <v>6748</v>
      </c>
      <c r="H800" s="169">
        <v>59.2</v>
      </c>
      <c r="I800" s="173"/>
      <c r="J800" s="174">
        <v>0.0381944444444444</v>
      </c>
      <c r="K800" s="173" t="s">
        <v>5844</v>
      </c>
      <c r="L800" s="171"/>
      <c r="M800" s="171"/>
      <c r="N800" s="171"/>
      <c r="O800" s="171">
        <v>106.56</v>
      </c>
      <c r="P800" s="175"/>
    </row>
    <row r="801" spans="1:16">
      <c r="A801" s="169">
        <v>800</v>
      </c>
      <c r="B801" s="169" t="s">
        <v>422</v>
      </c>
      <c r="C801" s="170" t="s">
        <v>424</v>
      </c>
      <c r="D801" s="170" t="s">
        <v>94</v>
      </c>
      <c r="E801" s="170" t="s">
        <v>95</v>
      </c>
      <c r="F801" s="170" t="s">
        <v>38</v>
      </c>
      <c r="G801" s="170" t="s">
        <v>6749</v>
      </c>
      <c r="H801" s="169">
        <v>59.1</v>
      </c>
      <c r="I801" s="173"/>
      <c r="J801" s="174">
        <v>0.0520833333333333</v>
      </c>
      <c r="K801" s="173" t="s">
        <v>5844</v>
      </c>
      <c r="L801" s="171"/>
      <c r="M801" s="171"/>
      <c r="N801" s="171"/>
      <c r="O801" s="171">
        <v>106.38</v>
      </c>
      <c r="P801" s="175"/>
    </row>
    <row r="802" spans="1:16">
      <c r="A802" s="169">
        <v>801</v>
      </c>
      <c r="B802" s="169" t="s">
        <v>1130</v>
      </c>
      <c r="C802" s="170" t="s">
        <v>1131</v>
      </c>
      <c r="D802" s="170" t="s">
        <v>94</v>
      </c>
      <c r="E802" s="170" t="s">
        <v>95</v>
      </c>
      <c r="F802" s="170" t="s">
        <v>38</v>
      </c>
      <c r="G802" s="170" t="s">
        <v>6750</v>
      </c>
      <c r="H802" s="169">
        <v>58.6</v>
      </c>
      <c r="I802" s="173"/>
      <c r="J802" s="174">
        <v>0.0361111111111111</v>
      </c>
      <c r="K802" s="173" t="s">
        <v>5844</v>
      </c>
      <c r="L802" s="171"/>
      <c r="M802" s="171"/>
      <c r="N802" s="171"/>
      <c r="O802" s="171">
        <v>105.48</v>
      </c>
      <c r="P802" s="175"/>
    </row>
    <row r="803" spans="1:16">
      <c r="A803" s="169">
        <v>802</v>
      </c>
      <c r="B803" s="169" t="s">
        <v>1486</v>
      </c>
      <c r="C803" s="170" t="s">
        <v>1488</v>
      </c>
      <c r="D803" s="170" t="s">
        <v>94</v>
      </c>
      <c r="E803" s="170" t="s">
        <v>95</v>
      </c>
      <c r="F803" s="170" t="s">
        <v>38</v>
      </c>
      <c r="G803" s="170" t="s">
        <v>6751</v>
      </c>
      <c r="H803" s="169">
        <v>62.2</v>
      </c>
      <c r="I803" s="173"/>
      <c r="J803" s="174">
        <v>0.0375</v>
      </c>
      <c r="K803" s="173" t="s">
        <v>5844</v>
      </c>
      <c r="L803" s="171"/>
      <c r="M803" s="171"/>
      <c r="N803" s="171"/>
      <c r="O803" s="171">
        <v>111.96</v>
      </c>
      <c r="P803" s="175"/>
    </row>
    <row r="804" spans="1:16">
      <c r="A804" s="169">
        <v>803</v>
      </c>
      <c r="B804" s="169" t="s">
        <v>2050</v>
      </c>
      <c r="C804" s="170" t="s">
        <v>2051</v>
      </c>
      <c r="D804" s="170" t="s">
        <v>94</v>
      </c>
      <c r="E804" s="170" t="s">
        <v>95</v>
      </c>
      <c r="F804" s="170" t="s">
        <v>38</v>
      </c>
      <c r="G804" s="170" t="s">
        <v>6752</v>
      </c>
      <c r="H804" s="169">
        <v>61</v>
      </c>
      <c r="I804" s="173"/>
      <c r="J804" s="174">
        <v>0.0423611111111111</v>
      </c>
      <c r="K804" s="173" t="s">
        <v>5844</v>
      </c>
      <c r="L804" s="171"/>
      <c r="M804" s="171"/>
      <c r="N804" s="171"/>
      <c r="O804" s="171">
        <v>109.8</v>
      </c>
      <c r="P804" s="175"/>
    </row>
    <row r="805" spans="1:16">
      <c r="A805" s="169">
        <v>804</v>
      </c>
      <c r="B805" s="169" t="s">
        <v>2069</v>
      </c>
      <c r="C805" s="170" t="s">
        <v>2070</v>
      </c>
      <c r="D805" s="170" t="s">
        <v>94</v>
      </c>
      <c r="E805" s="170" t="s">
        <v>95</v>
      </c>
      <c r="F805" s="170" t="s">
        <v>38</v>
      </c>
      <c r="G805" s="170" t="s">
        <v>6753</v>
      </c>
      <c r="H805" s="169">
        <v>59.7</v>
      </c>
      <c r="I805" s="173"/>
      <c r="J805" s="174">
        <v>0.0395833333333333</v>
      </c>
      <c r="K805" s="173" t="s">
        <v>5844</v>
      </c>
      <c r="L805" s="171"/>
      <c r="M805" s="171"/>
      <c r="N805" s="171"/>
      <c r="O805" s="171">
        <v>107.46</v>
      </c>
      <c r="P805" s="175"/>
    </row>
    <row r="806" spans="1:16">
      <c r="A806" s="169">
        <v>805</v>
      </c>
      <c r="B806" s="169" t="s">
        <v>2134</v>
      </c>
      <c r="C806" s="170" t="s">
        <v>2135</v>
      </c>
      <c r="D806" s="170" t="s">
        <v>94</v>
      </c>
      <c r="E806" s="170" t="s">
        <v>95</v>
      </c>
      <c r="F806" s="170" t="s">
        <v>38</v>
      </c>
      <c r="G806" s="170" t="s">
        <v>6754</v>
      </c>
      <c r="H806" s="169">
        <v>58.9</v>
      </c>
      <c r="I806" s="173"/>
      <c r="J806" s="174">
        <v>0.0520833333333333</v>
      </c>
      <c r="K806" s="173" t="s">
        <v>5844</v>
      </c>
      <c r="L806" s="171"/>
      <c r="M806" s="171"/>
      <c r="N806" s="171"/>
      <c r="O806" s="171">
        <v>106.02</v>
      </c>
      <c r="P806" s="175"/>
    </row>
    <row r="807" spans="1:16">
      <c r="A807" s="169">
        <v>806</v>
      </c>
      <c r="B807" s="169" t="s">
        <v>3017</v>
      </c>
      <c r="C807" s="170" t="s">
        <v>3018</v>
      </c>
      <c r="D807" s="170" t="s">
        <v>94</v>
      </c>
      <c r="E807" s="170" t="s">
        <v>95</v>
      </c>
      <c r="F807" s="170" t="s">
        <v>38</v>
      </c>
      <c r="G807" s="170" t="s">
        <v>6755</v>
      </c>
      <c r="H807" s="169">
        <v>60.1</v>
      </c>
      <c r="I807" s="173"/>
      <c r="J807" s="174">
        <v>0.0409722222222222</v>
      </c>
      <c r="K807" s="173" t="s">
        <v>5844</v>
      </c>
      <c r="L807" s="171"/>
      <c r="M807" s="171"/>
      <c r="N807" s="171"/>
      <c r="O807" s="171">
        <v>108.18</v>
      </c>
      <c r="P807" s="175"/>
    </row>
    <row r="808" spans="1:16">
      <c r="A808" s="169">
        <v>807</v>
      </c>
      <c r="B808" s="47" t="s">
        <v>3203</v>
      </c>
      <c r="C808" s="186" t="s">
        <v>3204</v>
      </c>
      <c r="D808" s="186" t="s">
        <v>94</v>
      </c>
      <c r="E808" s="186" t="s">
        <v>95</v>
      </c>
      <c r="F808" s="186" t="s">
        <v>38</v>
      </c>
      <c r="G808" s="186" t="s">
        <v>6756</v>
      </c>
      <c r="H808" s="47">
        <v>58.6</v>
      </c>
      <c r="I808" s="48"/>
      <c r="J808" s="174">
        <v>0.0520833333333333</v>
      </c>
      <c r="K808" s="48" t="s">
        <v>5844</v>
      </c>
      <c r="L808" s="171"/>
      <c r="M808" s="171"/>
      <c r="N808" s="171"/>
      <c r="O808" s="171">
        <v>105.48</v>
      </c>
      <c r="P808" s="175"/>
    </row>
    <row r="809" spans="1:16">
      <c r="A809" s="169">
        <v>808</v>
      </c>
      <c r="B809" s="169" t="s">
        <v>3279</v>
      </c>
      <c r="C809" s="170" t="s">
        <v>3281</v>
      </c>
      <c r="D809" s="170" t="s">
        <v>94</v>
      </c>
      <c r="E809" s="170" t="s">
        <v>95</v>
      </c>
      <c r="F809" s="170" t="s">
        <v>38</v>
      </c>
      <c r="G809" s="170" t="s">
        <v>3283</v>
      </c>
      <c r="H809" s="169">
        <v>61.1</v>
      </c>
      <c r="I809" s="173"/>
      <c r="J809" s="174">
        <v>0.0423611111111111</v>
      </c>
      <c r="K809" s="173" t="s">
        <v>5844</v>
      </c>
      <c r="L809" s="171"/>
      <c r="M809" s="171"/>
      <c r="N809" s="171"/>
      <c r="O809" s="171">
        <v>109.98</v>
      </c>
      <c r="P809" s="175"/>
    </row>
    <row r="810" spans="1:16">
      <c r="A810" s="169">
        <v>809</v>
      </c>
      <c r="B810" s="169" t="s">
        <v>3989</v>
      </c>
      <c r="C810" s="170" t="s">
        <v>3990</v>
      </c>
      <c r="D810" s="170" t="s">
        <v>94</v>
      </c>
      <c r="E810" s="170" t="s">
        <v>95</v>
      </c>
      <c r="F810" s="170" t="s">
        <v>38</v>
      </c>
      <c r="G810" s="170" t="s">
        <v>6757</v>
      </c>
      <c r="H810" s="169">
        <v>60.9</v>
      </c>
      <c r="I810" s="173"/>
      <c r="J810" s="174">
        <v>0.0430555555555556</v>
      </c>
      <c r="K810" s="173" t="s">
        <v>5844</v>
      </c>
      <c r="L810" s="171"/>
      <c r="M810" s="171"/>
      <c r="N810" s="171"/>
      <c r="O810" s="171">
        <v>109.62</v>
      </c>
      <c r="P810" s="175"/>
    </row>
    <row r="811" spans="1:16">
      <c r="A811" s="169">
        <v>810</v>
      </c>
      <c r="B811" s="169" t="s">
        <v>4181</v>
      </c>
      <c r="C811" s="170" t="s">
        <v>4182</v>
      </c>
      <c r="D811" s="170" t="s">
        <v>94</v>
      </c>
      <c r="E811" s="170" t="s">
        <v>95</v>
      </c>
      <c r="F811" s="170" t="s">
        <v>38</v>
      </c>
      <c r="G811" s="170" t="s">
        <v>6758</v>
      </c>
      <c r="H811" s="169">
        <v>60</v>
      </c>
      <c r="I811" s="173"/>
      <c r="J811" s="174">
        <v>0.0395833333333333</v>
      </c>
      <c r="K811" s="173" t="s">
        <v>5844</v>
      </c>
      <c r="L811" s="171"/>
      <c r="M811" s="171"/>
      <c r="N811" s="171"/>
      <c r="O811" s="171">
        <v>108</v>
      </c>
      <c r="P811" s="175"/>
    </row>
    <row r="812" spans="1:16">
      <c r="A812" s="169">
        <v>811</v>
      </c>
      <c r="B812" s="169" t="s">
        <v>4351</v>
      </c>
      <c r="C812" s="170" t="s">
        <v>4352</v>
      </c>
      <c r="D812" s="170" t="s">
        <v>94</v>
      </c>
      <c r="E812" s="170" t="s">
        <v>95</v>
      </c>
      <c r="F812" s="170" t="s">
        <v>38</v>
      </c>
      <c r="G812" s="170" t="s">
        <v>6759</v>
      </c>
      <c r="H812" s="169">
        <v>59.6</v>
      </c>
      <c r="I812" s="173"/>
      <c r="J812" s="174">
        <v>0.0402777777777778</v>
      </c>
      <c r="K812" s="173" t="s">
        <v>5844</v>
      </c>
      <c r="L812" s="171"/>
      <c r="M812" s="171"/>
      <c r="N812" s="171"/>
      <c r="O812" s="171">
        <v>107.28</v>
      </c>
      <c r="P812" s="175"/>
    </row>
    <row r="813" spans="1:16">
      <c r="A813" s="169">
        <v>812</v>
      </c>
      <c r="B813" s="169" t="s">
        <v>5010</v>
      </c>
      <c r="C813" s="170" t="s">
        <v>5011</v>
      </c>
      <c r="D813" s="170" t="s">
        <v>94</v>
      </c>
      <c r="E813" s="170" t="s">
        <v>95</v>
      </c>
      <c r="F813" s="170" t="s">
        <v>38</v>
      </c>
      <c r="G813" s="170" t="s">
        <v>6760</v>
      </c>
      <c r="H813" s="169">
        <v>62.4</v>
      </c>
      <c r="I813" s="173"/>
      <c r="J813" s="174">
        <v>0.0534722222222222</v>
      </c>
      <c r="K813" s="173" t="s">
        <v>5844</v>
      </c>
      <c r="L813" s="171"/>
      <c r="M813" s="171"/>
      <c r="N813" s="171"/>
      <c r="O813" s="171">
        <v>112.32</v>
      </c>
      <c r="P813" s="175"/>
    </row>
    <row r="814" spans="1:16">
      <c r="A814" s="169">
        <v>813</v>
      </c>
      <c r="B814" s="169" t="s">
        <v>5087</v>
      </c>
      <c r="C814" s="170" t="s">
        <v>5088</v>
      </c>
      <c r="D814" s="170" t="s">
        <v>94</v>
      </c>
      <c r="E814" s="170" t="s">
        <v>95</v>
      </c>
      <c r="F814" s="170" t="s">
        <v>38</v>
      </c>
      <c r="G814" s="170" t="s">
        <v>6761</v>
      </c>
      <c r="H814" s="169">
        <v>60.7</v>
      </c>
      <c r="I814" s="173"/>
      <c r="J814" s="174">
        <v>0.0555555555555556</v>
      </c>
      <c r="K814" s="173" t="s">
        <v>5844</v>
      </c>
      <c r="L814" s="171"/>
      <c r="M814" s="171"/>
      <c r="N814" s="171"/>
      <c r="O814" s="171">
        <v>109.26</v>
      </c>
      <c r="P814" s="175"/>
    </row>
    <row r="815" spans="1:16">
      <c r="A815" s="169">
        <v>814</v>
      </c>
      <c r="B815" s="169" t="s">
        <v>4404</v>
      </c>
      <c r="C815" s="170" t="s">
        <v>4405</v>
      </c>
      <c r="D815" s="170" t="s">
        <v>215</v>
      </c>
      <c r="E815" s="170" t="s">
        <v>4407</v>
      </c>
      <c r="F815" s="170" t="s">
        <v>38</v>
      </c>
      <c r="G815" s="170" t="s">
        <v>6762</v>
      </c>
      <c r="H815" s="169">
        <v>59.9</v>
      </c>
      <c r="I815" s="173"/>
      <c r="J815" s="174">
        <v>0.0430555555555556</v>
      </c>
      <c r="K815" s="173" t="s">
        <v>5844</v>
      </c>
      <c r="L815" s="171"/>
      <c r="M815" s="171"/>
      <c r="N815" s="171"/>
      <c r="O815" s="171">
        <v>107.82</v>
      </c>
      <c r="P815" s="175"/>
    </row>
    <row r="816" spans="1:16">
      <c r="A816" s="169">
        <v>815</v>
      </c>
      <c r="B816" s="169" t="s">
        <v>4436</v>
      </c>
      <c r="C816" s="170" t="s">
        <v>4437</v>
      </c>
      <c r="D816" s="170" t="s">
        <v>157</v>
      </c>
      <c r="E816" s="170" t="s">
        <v>4407</v>
      </c>
      <c r="F816" s="170" t="s">
        <v>38</v>
      </c>
      <c r="G816" s="170" t="s">
        <v>6763</v>
      </c>
      <c r="H816" s="169">
        <v>62.5</v>
      </c>
      <c r="I816" s="173"/>
      <c r="J816" s="174">
        <v>0.0458333333333333</v>
      </c>
      <c r="K816" s="173" t="s">
        <v>5844</v>
      </c>
      <c r="L816" s="171"/>
      <c r="M816" s="171"/>
      <c r="N816" s="171"/>
      <c r="O816" s="171">
        <v>112.5</v>
      </c>
      <c r="P816" s="175"/>
    </row>
    <row r="817" spans="1:16">
      <c r="A817" s="169">
        <v>816</v>
      </c>
      <c r="B817" s="169" t="s">
        <v>4455</v>
      </c>
      <c r="C817" s="170" t="s">
        <v>4456</v>
      </c>
      <c r="D817" s="170" t="s">
        <v>157</v>
      </c>
      <c r="E817" s="170" t="s">
        <v>4407</v>
      </c>
      <c r="F817" s="170" t="s">
        <v>38</v>
      </c>
      <c r="G817" s="170" t="s">
        <v>6764</v>
      </c>
      <c r="H817" s="169">
        <v>60.3</v>
      </c>
      <c r="I817" s="173"/>
      <c r="J817" s="174">
        <v>0.0430555555555556</v>
      </c>
      <c r="K817" s="173" t="s">
        <v>5844</v>
      </c>
      <c r="L817" s="171"/>
      <c r="M817" s="171"/>
      <c r="N817" s="171"/>
      <c r="O817" s="171">
        <v>108.54</v>
      </c>
      <c r="P817" s="175"/>
    </row>
    <row r="818" spans="1:16">
      <c r="A818" s="169">
        <v>817</v>
      </c>
      <c r="B818" s="169" t="s">
        <v>249</v>
      </c>
      <c r="C818" s="170" t="s">
        <v>250</v>
      </c>
      <c r="D818" s="170" t="s">
        <v>252</v>
      </c>
      <c r="E818" s="170" t="s">
        <v>244</v>
      </c>
      <c r="F818" s="170" t="s">
        <v>38</v>
      </c>
      <c r="G818" s="170" t="s">
        <v>6765</v>
      </c>
      <c r="H818" s="169">
        <v>61.6</v>
      </c>
      <c r="I818" s="173"/>
      <c r="J818" s="174">
        <v>0.0638888888888889</v>
      </c>
      <c r="K818" s="173" t="s">
        <v>5844</v>
      </c>
      <c r="L818" s="171"/>
      <c r="M818" s="171"/>
      <c r="N818" s="171"/>
      <c r="O818" s="171">
        <v>110.88</v>
      </c>
      <c r="P818" s="175"/>
    </row>
    <row r="819" spans="1:16">
      <c r="A819" s="169">
        <v>818</v>
      </c>
      <c r="B819" s="169" t="s">
        <v>1289</v>
      </c>
      <c r="C819" s="170" t="s">
        <v>1290</v>
      </c>
      <c r="D819" s="170" t="s">
        <v>252</v>
      </c>
      <c r="E819" s="170" t="s">
        <v>244</v>
      </c>
      <c r="F819" s="170" t="s">
        <v>38</v>
      </c>
      <c r="G819" s="170" t="s">
        <v>6766</v>
      </c>
      <c r="H819" s="169">
        <v>61.6</v>
      </c>
      <c r="I819" s="173"/>
      <c r="J819" s="174">
        <v>0.0541666666666667</v>
      </c>
      <c r="K819" s="173" t="s">
        <v>5844</v>
      </c>
      <c r="L819" s="171"/>
      <c r="M819" s="171"/>
      <c r="N819" s="171"/>
      <c r="O819" s="171">
        <v>110.88</v>
      </c>
      <c r="P819" s="175"/>
    </row>
    <row r="820" spans="1:16">
      <c r="A820" s="169">
        <v>819</v>
      </c>
      <c r="B820" s="169" t="s">
        <v>1480</v>
      </c>
      <c r="C820" s="170" t="s">
        <v>1481</v>
      </c>
      <c r="D820" s="170" t="s">
        <v>252</v>
      </c>
      <c r="E820" s="170" t="s">
        <v>244</v>
      </c>
      <c r="F820" s="170" t="s">
        <v>38</v>
      </c>
      <c r="G820" s="170" t="s">
        <v>6767</v>
      </c>
      <c r="H820" s="169">
        <v>59.2</v>
      </c>
      <c r="I820" s="173"/>
      <c r="J820" s="174">
        <v>0.0493055555555556</v>
      </c>
      <c r="K820" s="173" t="s">
        <v>5844</v>
      </c>
      <c r="L820" s="171"/>
      <c r="M820" s="171"/>
      <c r="N820" s="171"/>
      <c r="O820" s="171">
        <v>106.56</v>
      </c>
      <c r="P820" s="175"/>
    </row>
    <row r="821" spans="1:16">
      <c r="A821" s="169">
        <v>820</v>
      </c>
      <c r="B821" s="169" t="s">
        <v>1933</v>
      </c>
      <c r="C821" s="170" t="s">
        <v>1935</v>
      </c>
      <c r="D821" s="170" t="s">
        <v>252</v>
      </c>
      <c r="E821" s="170" t="s">
        <v>244</v>
      </c>
      <c r="F821" s="170" t="s">
        <v>38</v>
      </c>
      <c r="G821" s="170" t="s">
        <v>6768</v>
      </c>
      <c r="H821" s="169">
        <v>61.8</v>
      </c>
      <c r="I821" s="173"/>
      <c r="J821" s="174">
        <v>0.0638888888888889</v>
      </c>
      <c r="K821" s="173" t="s">
        <v>5844</v>
      </c>
      <c r="L821" s="171"/>
      <c r="M821" s="171"/>
      <c r="N821" s="171"/>
      <c r="O821" s="171">
        <v>111.24</v>
      </c>
      <c r="P821" s="175"/>
    </row>
    <row r="822" spans="1:16">
      <c r="A822" s="169">
        <v>821</v>
      </c>
      <c r="B822" s="169" t="s">
        <v>3899</v>
      </c>
      <c r="C822" s="170" t="s">
        <v>3900</v>
      </c>
      <c r="D822" s="170" t="s">
        <v>252</v>
      </c>
      <c r="E822" s="170" t="s">
        <v>244</v>
      </c>
      <c r="F822" s="170" t="s">
        <v>38</v>
      </c>
      <c r="G822" s="170" t="s">
        <v>6769</v>
      </c>
      <c r="H822" s="169">
        <v>59.7</v>
      </c>
      <c r="I822" s="173"/>
      <c r="J822" s="174">
        <v>0.0652777777777778</v>
      </c>
      <c r="K822" s="173" t="s">
        <v>5844</v>
      </c>
      <c r="L822" s="171"/>
      <c r="M822" s="171"/>
      <c r="N822" s="171"/>
      <c r="O822" s="171">
        <v>107.46</v>
      </c>
      <c r="P822" s="175"/>
    </row>
    <row r="823" spans="1:16">
      <c r="A823" s="169">
        <v>822</v>
      </c>
      <c r="B823" s="169" t="s">
        <v>4411</v>
      </c>
      <c r="C823" s="170" t="s">
        <v>4412</v>
      </c>
      <c r="D823" s="170" t="s">
        <v>252</v>
      </c>
      <c r="E823" s="170" t="s">
        <v>244</v>
      </c>
      <c r="F823" s="170" t="s">
        <v>38</v>
      </c>
      <c r="G823" s="170" t="s">
        <v>6770</v>
      </c>
      <c r="H823" s="169">
        <v>60.4</v>
      </c>
      <c r="I823" s="173"/>
      <c r="J823" s="174">
        <v>0.0479166666666667</v>
      </c>
      <c r="K823" s="173" t="s">
        <v>5844</v>
      </c>
      <c r="L823" s="171"/>
      <c r="M823" s="171"/>
      <c r="N823" s="171"/>
      <c r="O823" s="171">
        <v>108.72</v>
      </c>
      <c r="P823" s="175"/>
    </row>
    <row r="824" spans="1:16">
      <c r="A824" s="169">
        <v>823</v>
      </c>
      <c r="B824" s="169" t="s">
        <v>4685</v>
      </c>
      <c r="C824" s="170" t="s">
        <v>4686</v>
      </c>
      <c r="D824" s="170" t="s">
        <v>252</v>
      </c>
      <c r="E824" s="170" t="s">
        <v>244</v>
      </c>
      <c r="F824" s="170" t="s">
        <v>38</v>
      </c>
      <c r="G824" s="170" t="s">
        <v>6771</v>
      </c>
      <c r="H824" s="169">
        <v>57.7</v>
      </c>
      <c r="I824" s="173"/>
      <c r="J824" s="174">
        <v>0.0465277777777778</v>
      </c>
      <c r="K824" s="173" t="s">
        <v>5844</v>
      </c>
      <c r="L824" s="171"/>
      <c r="M824" s="171"/>
      <c r="N824" s="171"/>
      <c r="O824" s="171">
        <v>103.86</v>
      </c>
      <c r="P824" s="175"/>
    </row>
    <row r="825" spans="1:16">
      <c r="A825" s="169">
        <v>824</v>
      </c>
      <c r="B825" s="169" t="s">
        <v>4978</v>
      </c>
      <c r="C825" s="170" t="s">
        <v>4979</v>
      </c>
      <c r="D825" s="170" t="s">
        <v>252</v>
      </c>
      <c r="E825" s="170" t="s">
        <v>244</v>
      </c>
      <c r="F825" s="170" t="s">
        <v>38</v>
      </c>
      <c r="G825" s="170" t="s">
        <v>6772</v>
      </c>
      <c r="H825" s="169">
        <v>59.2</v>
      </c>
      <c r="I825" s="173"/>
      <c r="J825" s="174">
        <v>0.0465277777777778</v>
      </c>
      <c r="K825" s="173" t="s">
        <v>5844</v>
      </c>
      <c r="L825" s="171"/>
      <c r="M825" s="171"/>
      <c r="N825" s="171"/>
      <c r="O825" s="171">
        <v>106.56</v>
      </c>
      <c r="P825" s="175"/>
    </row>
    <row r="826" spans="1:16">
      <c r="A826" s="169">
        <v>825</v>
      </c>
      <c r="B826" s="169" t="s">
        <v>5319</v>
      </c>
      <c r="C826" s="170" t="s">
        <v>5320</v>
      </c>
      <c r="D826" s="170" t="s">
        <v>252</v>
      </c>
      <c r="E826" s="170" t="s">
        <v>244</v>
      </c>
      <c r="F826" s="170" t="s">
        <v>38</v>
      </c>
      <c r="G826" s="170" t="s">
        <v>6773</v>
      </c>
      <c r="H826" s="169">
        <v>58.2</v>
      </c>
      <c r="I826" s="173" t="s">
        <v>5883</v>
      </c>
      <c r="J826" s="174">
        <v>0.0479166666666667</v>
      </c>
      <c r="K826" s="173" t="s">
        <v>5844</v>
      </c>
      <c r="L826" s="171"/>
      <c r="M826" s="171"/>
      <c r="N826" s="171"/>
      <c r="O826" s="171">
        <v>104.76</v>
      </c>
      <c r="P826" s="175"/>
    </row>
    <row r="827" spans="1:16">
      <c r="A827" s="169">
        <v>826</v>
      </c>
      <c r="B827" s="169" t="s">
        <v>6774</v>
      </c>
      <c r="C827" s="170" t="s">
        <v>252</v>
      </c>
      <c r="D827" s="170" t="s">
        <v>6775</v>
      </c>
      <c r="E827" s="170" t="s">
        <v>244</v>
      </c>
      <c r="F827" s="170" t="s">
        <v>38</v>
      </c>
      <c r="G827" s="170" t="s">
        <v>6776</v>
      </c>
      <c r="H827" s="169">
        <v>60.3</v>
      </c>
      <c r="I827" s="173"/>
      <c r="J827" s="174">
        <v>0.0611111111111111</v>
      </c>
      <c r="K827" s="173" t="s">
        <v>5844</v>
      </c>
      <c r="L827" s="171"/>
      <c r="M827" s="171"/>
      <c r="N827" s="171"/>
      <c r="O827" s="171">
        <v>108.54</v>
      </c>
      <c r="P827" s="175"/>
    </row>
    <row r="828" spans="1:16">
      <c r="A828" s="169">
        <v>827</v>
      </c>
      <c r="B828" s="169" t="s">
        <v>240</v>
      </c>
      <c r="C828" s="170" t="s">
        <v>241</v>
      </c>
      <c r="D828" s="170" t="s">
        <v>244</v>
      </c>
      <c r="E828" s="170" t="s">
        <v>244</v>
      </c>
      <c r="F828" s="170" t="s">
        <v>38</v>
      </c>
      <c r="G828" s="170" t="s">
        <v>6777</v>
      </c>
      <c r="H828" s="169">
        <v>58.9</v>
      </c>
      <c r="I828" s="173"/>
      <c r="J828" s="174">
        <v>0.0493055555555556</v>
      </c>
      <c r="K828" s="173" t="s">
        <v>5844</v>
      </c>
      <c r="L828" s="171"/>
      <c r="M828" s="171"/>
      <c r="N828" s="171"/>
      <c r="O828" s="171">
        <v>106.02</v>
      </c>
      <c r="P828" s="175"/>
    </row>
    <row r="829" spans="1:16">
      <c r="A829" s="169">
        <v>828</v>
      </c>
      <c r="B829" s="169" t="s">
        <v>694</v>
      </c>
      <c r="C829" s="170" t="s">
        <v>695</v>
      </c>
      <c r="D829" s="170" t="s">
        <v>244</v>
      </c>
      <c r="E829" s="170" t="s">
        <v>244</v>
      </c>
      <c r="F829" s="170" t="s">
        <v>38</v>
      </c>
      <c r="G829" s="170" t="s">
        <v>6778</v>
      </c>
      <c r="H829" s="169">
        <v>58.6</v>
      </c>
      <c r="I829" s="173"/>
      <c r="J829" s="174">
        <v>0.0423611111111111</v>
      </c>
      <c r="K829" s="173" t="s">
        <v>5844</v>
      </c>
      <c r="L829" s="171"/>
      <c r="M829" s="171"/>
      <c r="N829" s="171"/>
      <c r="O829" s="171">
        <v>105.48</v>
      </c>
      <c r="P829" s="175"/>
    </row>
    <row r="830" spans="1:16">
      <c r="A830" s="169">
        <v>829</v>
      </c>
      <c r="B830" s="169" t="s">
        <v>1157</v>
      </c>
      <c r="C830" s="170" t="s">
        <v>1158</v>
      </c>
      <c r="D830" s="170" t="s">
        <v>244</v>
      </c>
      <c r="E830" s="170" t="s">
        <v>244</v>
      </c>
      <c r="F830" s="170" t="s">
        <v>38</v>
      </c>
      <c r="G830" s="170" t="s">
        <v>6779</v>
      </c>
      <c r="H830" s="169">
        <v>56.8</v>
      </c>
      <c r="I830" s="173"/>
      <c r="J830" s="174">
        <v>0.0569444444444444</v>
      </c>
      <c r="K830" s="173" t="s">
        <v>5844</v>
      </c>
      <c r="L830" s="171"/>
      <c r="M830" s="171"/>
      <c r="N830" s="171"/>
      <c r="O830" s="171">
        <v>102.24</v>
      </c>
      <c r="P830" s="175"/>
    </row>
    <row r="831" spans="1:16">
      <c r="A831" s="169">
        <v>830</v>
      </c>
      <c r="B831" s="169" t="s">
        <v>1283</v>
      </c>
      <c r="C831" s="170" t="s">
        <v>1284</v>
      </c>
      <c r="D831" s="170" t="s">
        <v>244</v>
      </c>
      <c r="E831" s="170" t="s">
        <v>244</v>
      </c>
      <c r="F831" s="170" t="s">
        <v>38</v>
      </c>
      <c r="G831" s="170" t="s">
        <v>6780</v>
      </c>
      <c r="H831" s="169">
        <v>61</v>
      </c>
      <c r="I831" s="173"/>
      <c r="J831" s="174">
        <v>0.0451388888888889</v>
      </c>
      <c r="K831" s="173" t="s">
        <v>5844</v>
      </c>
      <c r="L831" s="171"/>
      <c r="M831" s="171"/>
      <c r="N831" s="171"/>
      <c r="O831" s="171">
        <v>109.8</v>
      </c>
      <c r="P831" s="175"/>
    </row>
    <row r="832" spans="1:16">
      <c r="A832" s="169">
        <v>831</v>
      </c>
      <c r="B832" s="169" t="s">
        <v>1888</v>
      </c>
      <c r="C832" s="170" t="s">
        <v>1889</v>
      </c>
      <c r="D832" s="170" t="s">
        <v>244</v>
      </c>
      <c r="E832" s="170" t="s">
        <v>244</v>
      </c>
      <c r="F832" s="170" t="s">
        <v>38</v>
      </c>
      <c r="G832" s="170" t="s">
        <v>6781</v>
      </c>
      <c r="H832" s="169">
        <v>58.8</v>
      </c>
      <c r="I832" s="173"/>
      <c r="J832" s="174">
        <v>0.0479166666666667</v>
      </c>
      <c r="K832" s="173" t="s">
        <v>5844</v>
      </c>
      <c r="L832" s="171"/>
      <c r="M832" s="171"/>
      <c r="N832" s="171"/>
      <c r="O832" s="171">
        <v>105.84</v>
      </c>
      <c r="P832" s="175"/>
    </row>
    <row r="833" spans="1:16">
      <c r="A833" s="169">
        <v>832</v>
      </c>
      <c r="B833" s="169" t="s">
        <v>2088</v>
      </c>
      <c r="C833" s="170" t="s">
        <v>2089</v>
      </c>
      <c r="D833" s="170" t="s">
        <v>244</v>
      </c>
      <c r="E833" s="170" t="s">
        <v>244</v>
      </c>
      <c r="F833" s="170" t="s">
        <v>38</v>
      </c>
      <c r="G833" s="170" t="s">
        <v>6782</v>
      </c>
      <c r="H833" s="169">
        <v>56.9</v>
      </c>
      <c r="I833" s="173"/>
      <c r="J833" s="174">
        <v>0.0576388888888889</v>
      </c>
      <c r="K833" s="173" t="s">
        <v>5844</v>
      </c>
      <c r="L833" s="171"/>
      <c r="M833" s="171"/>
      <c r="N833" s="171"/>
      <c r="O833" s="171">
        <v>102.42</v>
      </c>
      <c r="P833" s="175"/>
    </row>
    <row r="834" spans="1:16">
      <c r="A834" s="169">
        <v>833</v>
      </c>
      <c r="B834" s="169" t="s">
        <v>2159</v>
      </c>
      <c r="C834" s="170" t="s">
        <v>2160</v>
      </c>
      <c r="D834" s="170" t="s">
        <v>244</v>
      </c>
      <c r="E834" s="170" t="s">
        <v>244</v>
      </c>
      <c r="F834" s="170" t="s">
        <v>38</v>
      </c>
      <c r="G834" s="170" t="s">
        <v>6783</v>
      </c>
      <c r="H834" s="169">
        <v>57.5</v>
      </c>
      <c r="I834" s="173"/>
      <c r="J834" s="174">
        <v>0.0576388888888889</v>
      </c>
      <c r="K834" s="173" t="s">
        <v>5844</v>
      </c>
      <c r="L834" s="171"/>
      <c r="M834" s="171"/>
      <c r="N834" s="171"/>
      <c r="O834" s="171">
        <v>103.5</v>
      </c>
      <c r="P834" s="175"/>
    </row>
    <row r="835" spans="1:16">
      <c r="A835" s="169">
        <v>834</v>
      </c>
      <c r="B835" s="169" t="s">
        <v>2650</v>
      </c>
      <c r="C835" s="170" t="s">
        <v>2651</v>
      </c>
      <c r="D835" s="170" t="s">
        <v>244</v>
      </c>
      <c r="E835" s="170" t="s">
        <v>244</v>
      </c>
      <c r="F835" s="170" t="s">
        <v>38</v>
      </c>
      <c r="G835" s="170" t="s">
        <v>6784</v>
      </c>
      <c r="H835" s="169">
        <v>56.6</v>
      </c>
      <c r="I835" s="173"/>
      <c r="J835" s="174">
        <v>0.0583333333333333</v>
      </c>
      <c r="K835" s="173" t="s">
        <v>5844</v>
      </c>
      <c r="L835" s="171"/>
      <c r="M835" s="171"/>
      <c r="N835" s="171"/>
      <c r="O835" s="171">
        <v>101.88</v>
      </c>
      <c r="P835" s="175"/>
    </row>
    <row r="836" spans="1:16">
      <c r="A836" s="169">
        <v>835</v>
      </c>
      <c r="B836" s="169" t="s">
        <v>6785</v>
      </c>
      <c r="C836" s="170" t="s">
        <v>6786</v>
      </c>
      <c r="D836" s="170" t="s">
        <v>244</v>
      </c>
      <c r="E836" s="170" t="s">
        <v>244</v>
      </c>
      <c r="F836" s="170" t="s">
        <v>38</v>
      </c>
      <c r="G836" s="170" t="s">
        <v>6787</v>
      </c>
      <c r="H836" s="169">
        <v>57.4</v>
      </c>
      <c r="I836" s="173"/>
      <c r="J836" s="174">
        <v>0.0569444444444444</v>
      </c>
      <c r="K836" s="173" t="s">
        <v>5844</v>
      </c>
      <c r="L836" s="171"/>
      <c r="M836" s="171"/>
      <c r="N836" s="171"/>
      <c r="O836" s="171">
        <v>103.32</v>
      </c>
      <c r="P836" s="175"/>
    </row>
    <row r="837" spans="1:16">
      <c r="A837" s="169">
        <v>836</v>
      </c>
      <c r="B837" s="169" t="s">
        <v>4220</v>
      </c>
      <c r="C837" s="170" t="s">
        <v>4221</v>
      </c>
      <c r="D837" s="170" t="s">
        <v>244</v>
      </c>
      <c r="E837" s="170" t="s">
        <v>244</v>
      </c>
      <c r="F837" s="170" t="s">
        <v>38</v>
      </c>
      <c r="G837" s="170" t="s">
        <v>6788</v>
      </c>
      <c r="H837" s="169">
        <v>57.9</v>
      </c>
      <c r="I837" s="173"/>
      <c r="J837" s="174">
        <v>0.0611111111111111</v>
      </c>
      <c r="K837" s="173" t="s">
        <v>5844</v>
      </c>
      <c r="L837" s="171"/>
      <c r="M837" s="171"/>
      <c r="N837" s="171"/>
      <c r="O837" s="171">
        <v>104.22</v>
      </c>
      <c r="P837" s="175"/>
    </row>
    <row r="838" spans="1:16">
      <c r="A838" s="169">
        <v>837</v>
      </c>
      <c r="B838" s="169" t="s">
        <v>4294</v>
      </c>
      <c r="C838" s="170" t="s">
        <v>4295</v>
      </c>
      <c r="D838" s="170" t="s">
        <v>244</v>
      </c>
      <c r="E838" s="170" t="s">
        <v>244</v>
      </c>
      <c r="F838" s="170" t="s">
        <v>38</v>
      </c>
      <c r="G838" s="170" t="s">
        <v>6789</v>
      </c>
      <c r="H838" s="169">
        <v>57.4</v>
      </c>
      <c r="I838" s="173"/>
      <c r="J838" s="174">
        <v>0.0402777777777778</v>
      </c>
      <c r="K838" s="173" t="s">
        <v>5844</v>
      </c>
      <c r="L838" s="171"/>
      <c r="M838" s="171"/>
      <c r="N838" s="171"/>
      <c r="O838" s="171">
        <v>103.32</v>
      </c>
      <c r="P838" s="175"/>
    </row>
    <row r="839" spans="1:16">
      <c r="A839" s="169">
        <v>838</v>
      </c>
      <c r="B839" s="169" t="s">
        <v>4629</v>
      </c>
      <c r="C839" s="170" t="s">
        <v>4630</v>
      </c>
      <c r="D839" s="170" t="s">
        <v>244</v>
      </c>
      <c r="E839" s="170" t="s">
        <v>244</v>
      </c>
      <c r="F839" s="170" t="s">
        <v>38</v>
      </c>
      <c r="G839" s="170" t="s">
        <v>6790</v>
      </c>
      <c r="H839" s="169">
        <v>58.1</v>
      </c>
      <c r="I839" s="173"/>
      <c r="J839" s="174">
        <v>0.0631944444444444</v>
      </c>
      <c r="K839" s="173" t="s">
        <v>5844</v>
      </c>
      <c r="L839" s="171"/>
      <c r="M839" s="171"/>
      <c r="N839" s="171"/>
      <c r="O839" s="171">
        <v>104.58</v>
      </c>
      <c r="P839" s="175"/>
    </row>
    <row r="840" spans="1:16">
      <c r="A840" s="169">
        <v>839</v>
      </c>
      <c r="B840" s="169" t="s">
        <v>5186</v>
      </c>
      <c r="C840" s="170" t="s">
        <v>5187</v>
      </c>
      <c r="D840" s="170" t="s">
        <v>244</v>
      </c>
      <c r="E840" s="170" t="s">
        <v>244</v>
      </c>
      <c r="F840" s="170" t="s">
        <v>38</v>
      </c>
      <c r="G840" s="170" t="s">
        <v>6791</v>
      </c>
      <c r="H840" s="169">
        <v>58.3</v>
      </c>
      <c r="I840" s="173"/>
      <c r="J840" s="174">
        <v>0.0472222222222222</v>
      </c>
      <c r="K840" s="173" t="s">
        <v>5844</v>
      </c>
      <c r="L840" s="171"/>
      <c r="M840" s="171"/>
      <c r="N840" s="171"/>
      <c r="O840" s="171">
        <v>104.94</v>
      </c>
      <c r="P840" s="175"/>
    </row>
    <row r="841" spans="1:16">
      <c r="A841" s="169">
        <v>840</v>
      </c>
      <c r="B841" s="169" t="s">
        <v>5215</v>
      </c>
      <c r="C841" s="170" t="s">
        <v>5216</v>
      </c>
      <c r="D841" s="170" t="s">
        <v>244</v>
      </c>
      <c r="E841" s="170" t="s">
        <v>244</v>
      </c>
      <c r="F841" s="170" t="s">
        <v>38</v>
      </c>
      <c r="G841" s="170" t="s">
        <v>6792</v>
      </c>
      <c r="H841" s="169">
        <v>64.1</v>
      </c>
      <c r="I841" s="173"/>
      <c r="J841" s="174">
        <v>0.0506944444444445</v>
      </c>
      <c r="K841" s="173" t="s">
        <v>5844</v>
      </c>
      <c r="L841" s="171"/>
      <c r="M841" s="171"/>
      <c r="N841" s="171"/>
      <c r="O841" s="171">
        <v>115.38</v>
      </c>
      <c r="P841" s="175"/>
    </row>
    <row r="842" spans="1:16">
      <c r="A842" s="169">
        <v>841</v>
      </c>
      <c r="B842" s="169" t="s">
        <v>5276</v>
      </c>
      <c r="C842" s="170" t="s">
        <v>5277</v>
      </c>
      <c r="D842" s="170" t="s">
        <v>244</v>
      </c>
      <c r="E842" s="170" t="s">
        <v>244</v>
      </c>
      <c r="F842" s="170" t="s">
        <v>38</v>
      </c>
      <c r="G842" s="170" t="s">
        <v>6793</v>
      </c>
      <c r="H842" s="169">
        <v>57.9</v>
      </c>
      <c r="I842" s="173" t="s">
        <v>5883</v>
      </c>
      <c r="J842" s="174">
        <v>0.0416666666666667</v>
      </c>
      <c r="K842" s="173" t="s">
        <v>5844</v>
      </c>
      <c r="L842" s="171"/>
      <c r="M842" s="171"/>
      <c r="N842" s="171"/>
      <c r="O842" s="171">
        <v>104.22</v>
      </c>
      <c r="P842" s="175"/>
    </row>
    <row r="843" spans="1:16">
      <c r="A843" s="169">
        <v>842</v>
      </c>
      <c r="B843" s="169" t="s">
        <v>2235</v>
      </c>
      <c r="C843" s="170" t="s">
        <v>2236</v>
      </c>
      <c r="D843" s="170" t="s">
        <v>244</v>
      </c>
      <c r="E843" s="170" t="s">
        <v>244</v>
      </c>
      <c r="F843" s="170" t="s">
        <v>38</v>
      </c>
      <c r="G843" s="170" t="s">
        <v>6794</v>
      </c>
      <c r="H843" s="169">
        <v>57.4</v>
      </c>
      <c r="I843" s="173"/>
      <c r="J843" s="174">
        <v>0.0597222222222222</v>
      </c>
      <c r="K843" s="173" t="s">
        <v>5844</v>
      </c>
      <c r="L843" s="171"/>
      <c r="M843" s="171"/>
      <c r="N843" s="171"/>
      <c r="O843" s="171">
        <v>103.32</v>
      </c>
      <c r="P843" s="175"/>
    </row>
    <row r="844" spans="1:16">
      <c r="A844" s="169">
        <v>843</v>
      </c>
      <c r="B844" s="169" t="s">
        <v>700</v>
      </c>
      <c r="C844" s="170" t="s">
        <v>701</v>
      </c>
      <c r="D844" s="170" t="s">
        <v>703</v>
      </c>
      <c r="E844" s="170" t="s">
        <v>244</v>
      </c>
      <c r="F844" s="170" t="s">
        <v>38</v>
      </c>
      <c r="G844" s="170" t="s">
        <v>6795</v>
      </c>
      <c r="H844" s="169">
        <v>61.8</v>
      </c>
      <c r="I844" s="173"/>
      <c r="J844" s="174">
        <v>0.0458333333333333</v>
      </c>
      <c r="K844" s="173" t="s">
        <v>5844</v>
      </c>
      <c r="L844" s="171"/>
      <c r="M844" s="171"/>
      <c r="N844" s="171"/>
      <c r="O844" s="171">
        <v>111.24</v>
      </c>
      <c r="P844" s="175"/>
    </row>
    <row r="845" spans="1:16">
      <c r="A845" s="169">
        <v>844</v>
      </c>
      <c r="B845" s="169" t="s">
        <v>2693</v>
      </c>
      <c r="C845" s="170" t="s">
        <v>2694</v>
      </c>
      <c r="D845" s="170" t="s">
        <v>703</v>
      </c>
      <c r="E845" s="170" t="s">
        <v>244</v>
      </c>
      <c r="F845" s="170" t="s">
        <v>38</v>
      </c>
      <c r="G845" s="170" t="s">
        <v>6796</v>
      </c>
      <c r="H845" s="169">
        <v>61.3</v>
      </c>
      <c r="I845" s="173"/>
      <c r="J845" s="174">
        <v>0.0451388888888889</v>
      </c>
      <c r="K845" s="173" t="s">
        <v>5844</v>
      </c>
      <c r="L845" s="171"/>
      <c r="M845" s="171"/>
      <c r="N845" s="171"/>
      <c r="O845" s="171">
        <v>110.34</v>
      </c>
      <c r="P845" s="175"/>
    </row>
    <row r="846" spans="1:16">
      <c r="A846" s="169">
        <v>845</v>
      </c>
      <c r="B846" s="169" t="s">
        <v>3485</v>
      </c>
      <c r="C846" s="170" t="s">
        <v>3486</v>
      </c>
      <c r="D846" s="170" t="s">
        <v>703</v>
      </c>
      <c r="E846" s="170" t="s">
        <v>244</v>
      </c>
      <c r="F846" s="170" t="s">
        <v>38</v>
      </c>
      <c r="G846" s="170" t="s">
        <v>6797</v>
      </c>
      <c r="H846" s="169">
        <v>62.4</v>
      </c>
      <c r="I846" s="173"/>
      <c r="J846" s="174">
        <v>0.0472222222222222</v>
      </c>
      <c r="K846" s="173" t="s">
        <v>5844</v>
      </c>
      <c r="L846" s="171"/>
      <c r="M846" s="171"/>
      <c r="N846" s="171"/>
      <c r="O846" s="171">
        <v>112.32</v>
      </c>
      <c r="P846" s="175"/>
    </row>
    <row r="847" spans="1:16">
      <c r="A847" s="169">
        <v>846</v>
      </c>
      <c r="B847" s="169" t="s">
        <v>3534</v>
      </c>
      <c r="C847" s="170" t="s">
        <v>3535</v>
      </c>
      <c r="D847" s="170" t="s">
        <v>703</v>
      </c>
      <c r="E847" s="170" t="s">
        <v>244</v>
      </c>
      <c r="F847" s="170" t="s">
        <v>38</v>
      </c>
      <c r="G847" s="170" t="s">
        <v>6798</v>
      </c>
      <c r="H847" s="169">
        <v>61.7</v>
      </c>
      <c r="I847" s="173"/>
      <c r="J847" s="174">
        <v>0.0458333333333333</v>
      </c>
      <c r="K847" s="173" t="s">
        <v>5844</v>
      </c>
      <c r="L847" s="171"/>
      <c r="M847" s="171"/>
      <c r="N847" s="171"/>
      <c r="O847" s="171">
        <v>111.06</v>
      </c>
      <c r="P847" s="175"/>
    </row>
    <row r="848" spans="1:16">
      <c r="A848" s="169">
        <v>847</v>
      </c>
      <c r="B848" s="169" t="s">
        <v>4845</v>
      </c>
      <c r="C848" s="170" t="s">
        <v>4846</v>
      </c>
      <c r="D848" s="170" t="s">
        <v>703</v>
      </c>
      <c r="E848" s="170" t="s">
        <v>244</v>
      </c>
      <c r="F848" s="170" t="s">
        <v>38</v>
      </c>
      <c r="G848" s="170" t="s">
        <v>6799</v>
      </c>
      <c r="H848" s="169">
        <v>61.4</v>
      </c>
      <c r="I848" s="173"/>
      <c r="J848" s="174">
        <v>0.0451388888888889</v>
      </c>
      <c r="K848" s="173" t="s">
        <v>5844</v>
      </c>
      <c r="L848" s="171"/>
      <c r="M848" s="171"/>
      <c r="N848" s="171"/>
      <c r="O848" s="171">
        <v>110.52</v>
      </c>
      <c r="P848" s="175"/>
    </row>
    <row r="849" spans="1:16">
      <c r="A849" s="169">
        <v>848</v>
      </c>
      <c r="B849" s="169" t="s">
        <v>573</v>
      </c>
      <c r="C849" s="170" t="s">
        <v>575</v>
      </c>
      <c r="D849" s="170" t="s">
        <v>577</v>
      </c>
      <c r="E849" s="170" t="s">
        <v>244</v>
      </c>
      <c r="F849" s="170" t="s">
        <v>38</v>
      </c>
      <c r="G849" s="170" t="s">
        <v>6800</v>
      </c>
      <c r="H849" s="169">
        <v>65.4</v>
      </c>
      <c r="I849" s="173"/>
      <c r="J849" s="174">
        <v>0.0548611111111111</v>
      </c>
      <c r="K849" s="173" t="s">
        <v>5844</v>
      </c>
      <c r="L849" s="171"/>
      <c r="M849" s="171"/>
      <c r="N849" s="171"/>
      <c r="O849" s="171">
        <v>117.72</v>
      </c>
      <c r="P849" s="175"/>
    </row>
    <row r="850" spans="1:16">
      <c r="A850" s="169">
        <v>849</v>
      </c>
      <c r="B850" s="169" t="s">
        <v>841</v>
      </c>
      <c r="C850" s="170" t="s">
        <v>842</v>
      </c>
      <c r="D850" s="170" t="s">
        <v>577</v>
      </c>
      <c r="E850" s="170" t="s">
        <v>244</v>
      </c>
      <c r="F850" s="170" t="s">
        <v>38</v>
      </c>
      <c r="G850" s="170" t="s">
        <v>6801</v>
      </c>
      <c r="H850" s="169">
        <v>63.1</v>
      </c>
      <c r="I850" s="173"/>
      <c r="J850" s="174">
        <v>0.0618055555555556</v>
      </c>
      <c r="K850" s="173" t="s">
        <v>5844</v>
      </c>
      <c r="L850" s="171"/>
      <c r="M850" s="171"/>
      <c r="N850" s="171"/>
      <c r="O850" s="171">
        <v>113.58</v>
      </c>
      <c r="P850" s="175"/>
    </row>
    <row r="851" spans="1:16">
      <c r="A851" s="169">
        <v>850</v>
      </c>
      <c r="B851" s="169" t="s">
        <v>1124</v>
      </c>
      <c r="C851" s="170" t="s">
        <v>1125</v>
      </c>
      <c r="D851" s="170" t="s">
        <v>577</v>
      </c>
      <c r="E851" s="170" t="s">
        <v>244</v>
      </c>
      <c r="F851" s="170" t="s">
        <v>38</v>
      </c>
      <c r="G851" s="170" t="s">
        <v>6802</v>
      </c>
      <c r="H851" s="169">
        <v>61.4</v>
      </c>
      <c r="I851" s="173"/>
      <c r="J851" s="174">
        <v>0.0493055555555556</v>
      </c>
      <c r="K851" s="173" t="s">
        <v>5844</v>
      </c>
      <c r="L851" s="171"/>
      <c r="M851" s="171"/>
      <c r="N851" s="171"/>
      <c r="O851" s="171">
        <v>110.52</v>
      </c>
      <c r="P851" s="175"/>
    </row>
    <row r="852" spans="1:16">
      <c r="A852" s="169">
        <v>851</v>
      </c>
      <c r="B852" s="169" t="s">
        <v>1434</v>
      </c>
      <c r="C852" s="170" t="s">
        <v>1435</v>
      </c>
      <c r="D852" s="170" t="s">
        <v>577</v>
      </c>
      <c r="E852" s="170" t="s">
        <v>244</v>
      </c>
      <c r="F852" s="170" t="s">
        <v>38</v>
      </c>
      <c r="G852" s="170" t="s">
        <v>6803</v>
      </c>
      <c r="H852" s="169">
        <v>59.8</v>
      </c>
      <c r="I852" s="173"/>
      <c r="J852" s="174">
        <v>0.0513888888888889</v>
      </c>
      <c r="K852" s="173" t="s">
        <v>5844</v>
      </c>
      <c r="L852" s="171"/>
      <c r="M852" s="171"/>
      <c r="N852" s="171"/>
      <c r="O852" s="171">
        <v>107.64</v>
      </c>
      <c r="P852" s="175"/>
    </row>
    <row r="853" spans="1:16">
      <c r="A853" s="169">
        <v>852</v>
      </c>
      <c r="B853" s="169" t="s">
        <v>2371</v>
      </c>
      <c r="C853" s="170" t="s">
        <v>2373</v>
      </c>
      <c r="D853" s="170" t="s">
        <v>577</v>
      </c>
      <c r="E853" s="170" t="s">
        <v>244</v>
      </c>
      <c r="F853" s="170" t="s">
        <v>38</v>
      </c>
      <c r="G853" s="170" t="s">
        <v>6804</v>
      </c>
      <c r="H853" s="169">
        <v>62</v>
      </c>
      <c r="I853" s="173"/>
      <c r="J853" s="174">
        <v>0.0430555555555556</v>
      </c>
      <c r="K853" s="173" t="s">
        <v>5844</v>
      </c>
      <c r="L853" s="171"/>
      <c r="M853" s="171"/>
      <c r="N853" s="171"/>
      <c r="O853" s="171">
        <v>111.6</v>
      </c>
      <c r="P853" s="175"/>
    </row>
    <row r="854" spans="1:16">
      <c r="A854" s="169">
        <v>853</v>
      </c>
      <c r="B854" s="169" t="s">
        <v>2146</v>
      </c>
      <c r="C854" s="170" t="s">
        <v>2147</v>
      </c>
      <c r="D854" s="170" t="s">
        <v>2149</v>
      </c>
      <c r="E854" s="170" t="s">
        <v>244</v>
      </c>
      <c r="F854" s="170" t="s">
        <v>38</v>
      </c>
      <c r="G854" s="170" t="s">
        <v>6805</v>
      </c>
      <c r="H854" s="169">
        <v>61.2</v>
      </c>
      <c r="I854" s="173"/>
      <c r="J854" s="174">
        <v>0.0652777777777778</v>
      </c>
      <c r="K854" s="173" t="s">
        <v>5844</v>
      </c>
      <c r="L854" s="171"/>
      <c r="M854" s="171"/>
      <c r="N854" s="171"/>
      <c r="O854" s="171">
        <v>110.16</v>
      </c>
      <c r="P854" s="175"/>
    </row>
    <row r="855" spans="1:16">
      <c r="A855" s="169">
        <v>854</v>
      </c>
      <c r="B855" s="169" t="s">
        <v>4226</v>
      </c>
      <c r="C855" s="170" t="s">
        <v>4227</v>
      </c>
      <c r="D855" s="170" t="s">
        <v>2149</v>
      </c>
      <c r="E855" s="170" t="s">
        <v>244</v>
      </c>
      <c r="F855" s="170" t="s">
        <v>38</v>
      </c>
      <c r="G855" s="170" t="s">
        <v>6806</v>
      </c>
      <c r="H855" s="169">
        <v>60.9</v>
      </c>
      <c r="I855" s="173"/>
      <c r="J855" s="174">
        <v>0.0506944444444445</v>
      </c>
      <c r="K855" s="173" t="s">
        <v>5844</v>
      </c>
      <c r="L855" s="171"/>
      <c r="M855" s="171"/>
      <c r="N855" s="171"/>
      <c r="O855" s="171">
        <v>109.62</v>
      </c>
      <c r="P855" s="175"/>
    </row>
    <row r="856" spans="1:16">
      <c r="A856" s="169">
        <v>855</v>
      </c>
      <c r="B856" s="169" t="s">
        <v>4487</v>
      </c>
      <c r="C856" s="170" t="s">
        <v>4488</v>
      </c>
      <c r="D856" s="170" t="s">
        <v>2149</v>
      </c>
      <c r="E856" s="170" t="s">
        <v>244</v>
      </c>
      <c r="F856" s="170" t="s">
        <v>38</v>
      </c>
      <c r="G856" s="170" t="s">
        <v>6807</v>
      </c>
      <c r="H856" s="169">
        <v>63.3</v>
      </c>
      <c r="I856" s="173"/>
      <c r="J856" s="174">
        <v>0.04375</v>
      </c>
      <c r="K856" s="173" t="s">
        <v>5844</v>
      </c>
      <c r="L856" s="171"/>
      <c r="M856" s="171"/>
      <c r="N856" s="171"/>
      <c r="O856" s="171">
        <v>113.94</v>
      </c>
      <c r="P856" s="175"/>
    </row>
    <row r="857" spans="1:16">
      <c r="A857" s="169">
        <v>856</v>
      </c>
      <c r="B857" s="169" t="s">
        <v>5483</v>
      </c>
      <c r="C857" s="182" t="s">
        <v>5484</v>
      </c>
      <c r="D857" s="182" t="s">
        <v>2149</v>
      </c>
      <c r="E857" s="182" t="s">
        <v>245</v>
      </c>
      <c r="F857" s="182" t="s">
        <v>38</v>
      </c>
      <c r="G857" s="182" t="s">
        <v>6808</v>
      </c>
      <c r="H857" s="169">
        <v>66.3</v>
      </c>
      <c r="I857" s="182" t="s">
        <v>5883</v>
      </c>
      <c r="J857" s="176">
        <v>0.0541666666666667</v>
      </c>
      <c r="K857" s="182" t="s">
        <v>5844</v>
      </c>
      <c r="L857" s="171"/>
      <c r="M857" s="171"/>
      <c r="N857" s="171"/>
      <c r="O857" s="171">
        <v>119.34</v>
      </c>
      <c r="P857" s="175"/>
    </row>
    <row r="858" spans="1:16">
      <c r="A858" s="169">
        <v>857</v>
      </c>
      <c r="B858" s="169" t="s">
        <v>565</v>
      </c>
      <c r="C858" s="170" t="s">
        <v>567</v>
      </c>
      <c r="D858" s="170" t="s">
        <v>569</v>
      </c>
      <c r="E858" s="170" t="s">
        <v>37</v>
      </c>
      <c r="F858" s="170" t="s">
        <v>38</v>
      </c>
      <c r="G858" s="170" t="s">
        <v>6809</v>
      </c>
      <c r="H858" s="169">
        <v>62.8</v>
      </c>
      <c r="I858" s="173"/>
      <c r="J858" s="174">
        <v>0.0479166666666667</v>
      </c>
      <c r="K858" s="173" t="s">
        <v>5844</v>
      </c>
      <c r="L858" s="171"/>
      <c r="M858" s="171"/>
      <c r="N858" s="171"/>
      <c r="O858" s="171">
        <v>113.04</v>
      </c>
      <c r="P858" s="175"/>
    </row>
    <row r="859" spans="1:16">
      <c r="A859" s="169">
        <v>858</v>
      </c>
      <c r="B859" s="169" t="s">
        <v>714</v>
      </c>
      <c r="C859" s="170" t="s">
        <v>715</v>
      </c>
      <c r="D859" s="170" t="s">
        <v>569</v>
      </c>
      <c r="E859" s="170" t="s">
        <v>37</v>
      </c>
      <c r="F859" s="170" t="s">
        <v>38</v>
      </c>
      <c r="G859" s="170" t="s">
        <v>6810</v>
      </c>
      <c r="H859" s="169">
        <v>68.4</v>
      </c>
      <c r="I859" s="173"/>
      <c r="J859" s="174">
        <v>0.0534722222222222</v>
      </c>
      <c r="K859" s="173" t="s">
        <v>5844</v>
      </c>
      <c r="L859" s="171"/>
      <c r="M859" s="171"/>
      <c r="N859" s="171"/>
      <c r="O859" s="171">
        <v>123.12</v>
      </c>
      <c r="P859" s="175"/>
    </row>
    <row r="860" spans="1:16">
      <c r="A860" s="169">
        <v>859</v>
      </c>
      <c r="B860" s="169" t="s">
        <v>2153</v>
      </c>
      <c r="C860" s="170" t="s">
        <v>2154</v>
      </c>
      <c r="D860" s="170" t="s">
        <v>569</v>
      </c>
      <c r="E860" s="170" t="s">
        <v>37</v>
      </c>
      <c r="F860" s="170" t="s">
        <v>38</v>
      </c>
      <c r="G860" s="170" t="s">
        <v>6811</v>
      </c>
      <c r="H860" s="169">
        <v>64.1</v>
      </c>
      <c r="I860" s="173"/>
      <c r="J860" s="174">
        <v>0.05</v>
      </c>
      <c r="K860" s="173" t="s">
        <v>5844</v>
      </c>
      <c r="L860" s="171"/>
      <c r="M860" s="171"/>
      <c r="N860" s="171"/>
      <c r="O860" s="171">
        <v>115.38</v>
      </c>
      <c r="P860" s="175"/>
    </row>
    <row r="861" spans="1:16">
      <c r="A861" s="169">
        <v>860</v>
      </c>
      <c r="B861" s="169" t="s">
        <v>4475</v>
      </c>
      <c r="C861" s="170" t="s">
        <v>4476</v>
      </c>
      <c r="D861" s="170" t="s">
        <v>569</v>
      </c>
      <c r="E861" s="170" t="s">
        <v>37</v>
      </c>
      <c r="F861" s="170" t="s">
        <v>38</v>
      </c>
      <c r="G861" s="170" t="s">
        <v>6812</v>
      </c>
      <c r="H861" s="169">
        <v>63.4</v>
      </c>
      <c r="I861" s="173"/>
      <c r="J861" s="174">
        <v>0.0493055555555556</v>
      </c>
      <c r="K861" s="173" t="s">
        <v>5844</v>
      </c>
      <c r="L861" s="171"/>
      <c r="M861" s="171"/>
      <c r="N861" s="171"/>
      <c r="O861" s="171">
        <v>114.12</v>
      </c>
      <c r="P861" s="175"/>
    </row>
    <row r="862" spans="1:16">
      <c r="A862" s="169">
        <v>861</v>
      </c>
      <c r="B862" s="169" t="s">
        <v>31</v>
      </c>
      <c r="C862" s="170" t="s">
        <v>32</v>
      </c>
      <c r="D862" s="170" t="s">
        <v>36</v>
      </c>
      <c r="E862" s="170" t="s">
        <v>37</v>
      </c>
      <c r="F862" s="170" t="s">
        <v>38</v>
      </c>
      <c r="G862" s="170" t="s">
        <v>6813</v>
      </c>
      <c r="H862" s="169">
        <v>64.5</v>
      </c>
      <c r="I862" s="173"/>
      <c r="J862" s="174">
        <v>0.0458333333333333</v>
      </c>
      <c r="K862" s="173" t="s">
        <v>5844</v>
      </c>
      <c r="L862" s="171"/>
      <c r="M862" s="171"/>
      <c r="N862" s="171"/>
      <c r="O862" s="171">
        <v>116.1</v>
      </c>
      <c r="P862" s="175"/>
    </row>
    <row r="863" spans="1:16">
      <c r="A863" s="169">
        <v>862</v>
      </c>
      <c r="B863" s="169" t="s">
        <v>192</v>
      </c>
      <c r="C863" s="170" t="s">
        <v>193</v>
      </c>
      <c r="D863" s="170" t="s">
        <v>36</v>
      </c>
      <c r="E863" s="170" t="s">
        <v>37</v>
      </c>
      <c r="F863" s="170" t="s">
        <v>38</v>
      </c>
      <c r="G863" s="170" t="s">
        <v>6814</v>
      </c>
      <c r="H863" s="169">
        <v>63.6</v>
      </c>
      <c r="I863" s="173"/>
      <c r="J863" s="174">
        <v>0.0493055555555556</v>
      </c>
      <c r="K863" s="173" t="s">
        <v>5844</v>
      </c>
      <c r="L863" s="171"/>
      <c r="M863" s="171"/>
      <c r="N863" s="171"/>
      <c r="O863" s="171">
        <v>114.48</v>
      </c>
      <c r="P863" s="175"/>
    </row>
    <row r="864" spans="1:16">
      <c r="A864" s="169">
        <v>863</v>
      </c>
      <c r="B864" s="169" t="s">
        <v>527</v>
      </c>
      <c r="C864" s="170" t="s">
        <v>529</v>
      </c>
      <c r="D864" s="170" t="s">
        <v>36</v>
      </c>
      <c r="E864" s="170" t="s">
        <v>37</v>
      </c>
      <c r="F864" s="170" t="s">
        <v>38</v>
      </c>
      <c r="G864" s="170" t="s">
        <v>6815</v>
      </c>
      <c r="H864" s="169">
        <v>62.4</v>
      </c>
      <c r="I864" s="173"/>
      <c r="J864" s="174">
        <v>0.0493055555555556</v>
      </c>
      <c r="K864" s="173" t="s">
        <v>5844</v>
      </c>
      <c r="L864" s="171"/>
      <c r="M864" s="171"/>
      <c r="N864" s="171"/>
      <c r="O864" s="171">
        <v>112.32</v>
      </c>
      <c r="P864" s="175"/>
    </row>
    <row r="865" spans="1:16">
      <c r="A865" s="169">
        <v>864</v>
      </c>
      <c r="B865" s="169" t="s">
        <v>590</v>
      </c>
      <c r="C865" s="170" t="s">
        <v>591</v>
      </c>
      <c r="D865" s="170" t="s">
        <v>36</v>
      </c>
      <c r="E865" s="170" t="s">
        <v>37</v>
      </c>
      <c r="F865" s="170" t="s">
        <v>38</v>
      </c>
      <c r="G865" s="170" t="s">
        <v>6816</v>
      </c>
      <c r="H865" s="169">
        <v>66.9</v>
      </c>
      <c r="I865" s="173"/>
      <c r="J865" s="174">
        <v>0.0513888888888889</v>
      </c>
      <c r="K865" s="173" t="s">
        <v>5844</v>
      </c>
      <c r="L865" s="171"/>
      <c r="M865" s="171"/>
      <c r="N865" s="171"/>
      <c r="O865" s="171">
        <v>120.42</v>
      </c>
      <c r="P865" s="175"/>
    </row>
    <row r="866" spans="1:16">
      <c r="A866" s="169">
        <v>865</v>
      </c>
      <c r="B866" s="169" t="s">
        <v>908</v>
      </c>
      <c r="C866" s="170" t="s">
        <v>909</v>
      </c>
      <c r="D866" s="170" t="s">
        <v>36</v>
      </c>
      <c r="E866" s="170" t="s">
        <v>37</v>
      </c>
      <c r="F866" s="170" t="s">
        <v>38</v>
      </c>
      <c r="G866" s="170" t="s">
        <v>6817</v>
      </c>
      <c r="H866" s="169">
        <v>61.6</v>
      </c>
      <c r="I866" s="173"/>
      <c r="J866" s="174">
        <v>0.0465277777777778</v>
      </c>
      <c r="K866" s="173" t="s">
        <v>5844</v>
      </c>
      <c r="L866" s="171"/>
      <c r="M866" s="171"/>
      <c r="N866" s="171"/>
      <c r="O866" s="171">
        <v>110.88</v>
      </c>
      <c r="P866" s="175"/>
    </row>
    <row r="867" spans="1:16">
      <c r="A867" s="169">
        <v>866</v>
      </c>
      <c r="B867" s="169" t="s">
        <v>1014</v>
      </c>
      <c r="C867" s="170" t="s">
        <v>1015</v>
      </c>
      <c r="D867" s="170" t="s">
        <v>36</v>
      </c>
      <c r="E867" s="170" t="s">
        <v>37</v>
      </c>
      <c r="F867" s="170" t="s">
        <v>38</v>
      </c>
      <c r="G867" s="170" t="s">
        <v>6818</v>
      </c>
      <c r="H867" s="169">
        <v>61.3</v>
      </c>
      <c r="I867" s="173"/>
      <c r="J867" s="174">
        <v>0.0465277777777778</v>
      </c>
      <c r="K867" s="173" t="s">
        <v>5844</v>
      </c>
      <c r="L867" s="171"/>
      <c r="M867" s="171"/>
      <c r="N867" s="171"/>
      <c r="O867" s="171">
        <v>110.34</v>
      </c>
      <c r="P867" s="175"/>
    </row>
    <row r="868" spans="1:16">
      <c r="A868" s="169">
        <v>867</v>
      </c>
      <c r="B868" s="169" t="s">
        <v>2446</v>
      </c>
      <c r="C868" s="170" t="s">
        <v>2447</v>
      </c>
      <c r="D868" s="170" t="s">
        <v>36</v>
      </c>
      <c r="E868" s="170" t="s">
        <v>37</v>
      </c>
      <c r="F868" s="170" t="s">
        <v>38</v>
      </c>
      <c r="G868" s="170" t="s">
        <v>6819</v>
      </c>
      <c r="H868" s="169">
        <v>65</v>
      </c>
      <c r="I868" s="173"/>
      <c r="J868" s="174">
        <v>0.0479166666666667</v>
      </c>
      <c r="K868" s="173" t="s">
        <v>5844</v>
      </c>
      <c r="L868" s="171"/>
      <c r="M868" s="171"/>
      <c r="N868" s="171"/>
      <c r="O868" s="171">
        <v>117</v>
      </c>
      <c r="P868" s="175"/>
    </row>
    <row r="869" spans="1:16">
      <c r="A869" s="169">
        <v>868</v>
      </c>
      <c r="B869" s="169" t="s">
        <v>2681</v>
      </c>
      <c r="C869" s="170" t="s">
        <v>2682</v>
      </c>
      <c r="D869" s="170" t="s">
        <v>36</v>
      </c>
      <c r="E869" s="170" t="s">
        <v>37</v>
      </c>
      <c r="F869" s="170" t="s">
        <v>38</v>
      </c>
      <c r="G869" s="170" t="s">
        <v>6820</v>
      </c>
      <c r="H869" s="169">
        <v>62</v>
      </c>
      <c r="I869" s="173"/>
      <c r="J869" s="174">
        <v>0.0479166666666667</v>
      </c>
      <c r="K869" s="173" t="s">
        <v>5844</v>
      </c>
      <c r="L869" s="171"/>
      <c r="M869" s="171"/>
      <c r="N869" s="171"/>
      <c r="O869" s="171">
        <v>111.6</v>
      </c>
      <c r="P869" s="175"/>
    </row>
    <row r="870" spans="1:16">
      <c r="A870" s="169">
        <v>869</v>
      </c>
      <c r="B870" s="169" t="s">
        <v>2831</v>
      </c>
      <c r="C870" s="170" t="s">
        <v>2832</v>
      </c>
      <c r="D870" s="170" t="s">
        <v>36</v>
      </c>
      <c r="E870" s="170" t="s">
        <v>37</v>
      </c>
      <c r="F870" s="170" t="s">
        <v>38</v>
      </c>
      <c r="G870" s="170" t="s">
        <v>6821</v>
      </c>
      <c r="H870" s="169">
        <v>63.9</v>
      </c>
      <c r="I870" s="173"/>
      <c r="J870" s="174">
        <v>0.0527777777777778</v>
      </c>
      <c r="K870" s="173" t="s">
        <v>5844</v>
      </c>
      <c r="L870" s="171"/>
      <c r="M870" s="171"/>
      <c r="N870" s="171"/>
      <c r="O870" s="171">
        <v>115.02</v>
      </c>
      <c r="P870" s="175"/>
    </row>
    <row r="871" spans="1:16">
      <c r="A871" s="169">
        <v>870</v>
      </c>
      <c r="B871" s="169" t="s">
        <v>3971</v>
      </c>
      <c r="C871" s="170" t="s">
        <v>3972</v>
      </c>
      <c r="D871" s="170" t="s">
        <v>36</v>
      </c>
      <c r="E871" s="170" t="s">
        <v>37</v>
      </c>
      <c r="F871" s="170" t="s">
        <v>38</v>
      </c>
      <c r="G871" s="170" t="s">
        <v>6822</v>
      </c>
      <c r="H871" s="169">
        <v>65.8</v>
      </c>
      <c r="I871" s="173"/>
      <c r="J871" s="174">
        <v>0.0493055555555556</v>
      </c>
      <c r="K871" s="173" t="s">
        <v>5844</v>
      </c>
      <c r="L871" s="171"/>
      <c r="M871" s="171"/>
      <c r="N871" s="171"/>
      <c r="O871" s="171">
        <v>118.44</v>
      </c>
      <c r="P871" s="175"/>
    </row>
    <row r="872" spans="1:16">
      <c r="A872" s="169">
        <v>871</v>
      </c>
      <c r="B872" s="169" t="s">
        <v>3996</v>
      </c>
      <c r="C872" s="170" t="s">
        <v>3997</v>
      </c>
      <c r="D872" s="170" t="s">
        <v>36</v>
      </c>
      <c r="E872" s="170" t="s">
        <v>37</v>
      </c>
      <c r="F872" s="170" t="s">
        <v>38</v>
      </c>
      <c r="G872" s="170" t="s">
        <v>6823</v>
      </c>
      <c r="H872" s="169">
        <v>63.7</v>
      </c>
      <c r="I872" s="173"/>
      <c r="J872" s="174">
        <v>0.05</v>
      </c>
      <c r="K872" s="173" t="s">
        <v>5844</v>
      </c>
      <c r="L872" s="171"/>
      <c r="M872" s="171"/>
      <c r="N872" s="171"/>
      <c r="O872" s="171">
        <v>114.66</v>
      </c>
      <c r="P872" s="175"/>
    </row>
    <row r="873" spans="1:16">
      <c r="A873" s="169">
        <v>872</v>
      </c>
      <c r="B873" s="169" t="s">
        <v>4449</v>
      </c>
      <c r="C873" s="170" t="s">
        <v>4450</v>
      </c>
      <c r="D873" s="170" t="s">
        <v>36</v>
      </c>
      <c r="E873" s="170" t="s">
        <v>37</v>
      </c>
      <c r="F873" s="170" t="s">
        <v>38</v>
      </c>
      <c r="G873" s="170" t="s">
        <v>6824</v>
      </c>
      <c r="H873" s="169">
        <v>61.3</v>
      </c>
      <c r="I873" s="173"/>
      <c r="J873" s="174">
        <v>0.0472222222222222</v>
      </c>
      <c r="K873" s="173" t="s">
        <v>5844</v>
      </c>
      <c r="L873" s="171"/>
      <c r="M873" s="171"/>
      <c r="N873" s="171"/>
      <c r="O873" s="171">
        <v>110.34</v>
      </c>
      <c r="P873" s="175"/>
    </row>
    <row r="874" spans="1:16">
      <c r="A874" s="169">
        <v>873</v>
      </c>
      <c r="B874" s="169" t="s">
        <v>4661</v>
      </c>
      <c r="C874" s="170" t="s">
        <v>4662</v>
      </c>
      <c r="D874" s="170" t="s">
        <v>36</v>
      </c>
      <c r="E874" s="170" t="s">
        <v>37</v>
      </c>
      <c r="F874" s="170" t="s">
        <v>38</v>
      </c>
      <c r="G874" s="170" t="s">
        <v>6825</v>
      </c>
      <c r="H874" s="169">
        <v>64</v>
      </c>
      <c r="I874" s="173"/>
      <c r="J874" s="174">
        <v>0.06875</v>
      </c>
      <c r="K874" s="173" t="s">
        <v>5844</v>
      </c>
      <c r="L874" s="171"/>
      <c r="M874" s="171"/>
      <c r="N874" s="171"/>
      <c r="O874" s="171">
        <v>115.2</v>
      </c>
      <c r="P874" s="175"/>
    </row>
    <row r="875" spans="1:16">
      <c r="A875" s="169">
        <v>874</v>
      </c>
      <c r="B875" s="169" t="s">
        <v>5192</v>
      </c>
      <c r="C875" s="170" t="s">
        <v>5193</v>
      </c>
      <c r="D875" s="170" t="s">
        <v>36</v>
      </c>
      <c r="E875" s="170" t="s">
        <v>37</v>
      </c>
      <c r="F875" s="170" t="s">
        <v>38</v>
      </c>
      <c r="G875" s="170" t="s">
        <v>6826</v>
      </c>
      <c r="H875" s="169">
        <v>66.1</v>
      </c>
      <c r="I875" s="173" t="s">
        <v>6593</v>
      </c>
      <c r="J875" s="174">
        <v>0.05</v>
      </c>
      <c r="K875" s="173" t="s">
        <v>5844</v>
      </c>
      <c r="L875" s="171"/>
      <c r="M875" s="171"/>
      <c r="N875" s="171"/>
      <c r="O875" s="171">
        <v>118.98</v>
      </c>
      <c r="P875" s="175"/>
    </row>
    <row r="876" spans="1:16">
      <c r="A876" s="169">
        <v>875</v>
      </c>
      <c r="B876" s="169" t="s">
        <v>5515</v>
      </c>
      <c r="C876" s="170" t="s">
        <v>5516</v>
      </c>
      <c r="D876" s="170" t="s">
        <v>36</v>
      </c>
      <c r="E876" s="170" t="s">
        <v>37</v>
      </c>
      <c r="F876" s="170" t="s">
        <v>38</v>
      </c>
      <c r="G876" s="170" t="s">
        <v>6827</v>
      </c>
      <c r="H876" s="169">
        <v>67.7</v>
      </c>
      <c r="I876" s="173" t="s">
        <v>6593</v>
      </c>
      <c r="J876" s="176">
        <v>0.0625</v>
      </c>
      <c r="K876" s="173" t="s">
        <v>5844</v>
      </c>
      <c r="L876" s="171"/>
      <c r="M876" s="171"/>
      <c r="N876" s="171"/>
      <c r="O876" s="171">
        <v>121.86</v>
      </c>
      <c r="P876" s="175"/>
    </row>
    <row r="877" spans="1:16">
      <c r="A877" s="169">
        <v>876</v>
      </c>
      <c r="B877" s="169" t="s">
        <v>60</v>
      </c>
      <c r="C877" s="170" t="s">
        <v>61</v>
      </c>
      <c r="D877" s="170" t="s">
        <v>65</v>
      </c>
      <c r="E877" s="170" t="s">
        <v>37</v>
      </c>
      <c r="F877" s="170" t="s">
        <v>38</v>
      </c>
      <c r="G877" s="170" t="s">
        <v>6828</v>
      </c>
      <c r="H877" s="169">
        <v>58.7</v>
      </c>
      <c r="I877" s="173"/>
      <c r="J877" s="174">
        <v>0.0402777777777778</v>
      </c>
      <c r="K877" s="173" t="s">
        <v>5844</v>
      </c>
      <c r="L877" s="171"/>
      <c r="M877" s="171"/>
      <c r="N877" s="171"/>
      <c r="O877" s="171">
        <v>105.66</v>
      </c>
      <c r="P877" s="175"/>
    </row>
    <row r="878" spans="1:16">
      <c r="A878" s="169">
        <v>877</v>
      </c>
      <c r="B878" s="169" t="s">
        <v>118</v>
      </c>
      <c r="C878" s="170" t="s">
        <v>119</v>
      </c>
      <c r="D878" s="170" t="s">
        <v>65</v>
      </c>
      <c r="E878" s="170" t="s">
        <v>37</v>
      </c>
      <c r="F878" s="170" t="s">
        <v>38</v>
      </c>
      <c r="G878" s="170" t="s">
        <v>6829</v>
      </c>
      <c r="H878" s="169">
        <v>60.3</v>
      </c>
      <c r="I878" s="173"/>
      <c r="J878" s="174">
        <v>0.0444444444444444</v>
      </c>
      <c r="K878" s="173" t="s">
        <v>5844</v>
      </c>
      <c r="L878" s="171"/>
      <c r="M878" s="171"/>
      <c r="N878" s="171"/>
      <c r="O878" s="171">
        <v>108.54</v>
      </c>
      <c r="P878" s="175"/>
    </row>
    <row r="879" spans="1:16">
      <c r="A879" s="169">
        <v>878</v>
      </c>
      <c r="B879" s="169" t="s">
        <v>198</v>
      </c>
      <c r="C879" s="170" t="s">
        <v>199</v>
      </c>
      <c r="D879" s="170" t="s">
        <v>65</v>
      </c>
      <c r="E879" s="170" t="s">
        <v>37</v>
      </c>
      <c r="F879" s="170" t="s">
        <v>38</v>
      </c>
      <c r="G879" s="170" t="s">
        <v>6830</v>
      </c>
      <c r="H879" s="169">
        <v>60.6</v>
      </c>
      <c r="I879" s="173"/>
      <c r="J879" s="174">
        <v>0.0451388888888889</v>
      </c>
      <c r="K879" s="173" t="s">
        <v>5844</v>
      </c>
      <c r="L879" s="171"/>
      <c r="M879" s="171"/>
      <c r="N879" s="171"/>
      <c r="O879" s="171">
        <v>109.08</v>
      </c>
      <c r="P879" s="175"/>
    </row>
    <row r="880" spans="1:16">
      <c r="A880" s="169">
        <v>879</v>
      </c>
      <c r="B880" s="169" t="s">
        <v>1136</v>
      </c>
      <c r="C880" s="170" t="s">
        <v>1137</v>
      </c>
      <c r="D880" s="170" t="s">
        <v>65</v>
      </c>
      <c r="E880" s="170" t="s">
        <v>37</v>
      </c>
      <c r="F880" s="170" t="s">
        <v>38</v>
      </c>
      <c r="G880" s="170" t="s">
        <v>6831</v>
      </c>
      <c r="H880" s="169">
        <v>60.4</v>
      </c>
      <c r="I880" s="173"/>
      <c r="J880" s="174">
        <v>0.0430555555555556</v>
      </c>
      <c r="K880" s="173" t="s">
        <v>5844</v>
      </c>
      <c r="L880" s="171"/>
      <c r="M880" s="171"/>
      <c r="N880" s="171"/>
      <c r="O880" s="171">
        <v>108.72</v>
      </c>
      <c r="P880" s="175"/>
    </row>
    <row r="881" spans="1:16">
      <c r="A881" s="169">
        <v>880</v>
      </c>
      <c r="B881" s="169" t="s">
        <v>1327</v>
      </c>
      <c r="C881" s="170" t="s">
        <v>1328</v>
      </c>
      <c r="D881" s="170" t="s">
        <v>65</v>
      </c>
      <c r="E881" s="170" t="s">
        <v>37</v>
      </c>
      <c r="F881" s="170" t="s">
        <v>38</v>
      </c>
      <c r="G881" s="170" t="s">
        <v>6832</v>
      </c>
      <c r="H881" s="169">
        <v>60.6</v>
      </c>
      <c r="I881" s="173"/>
      <c r="J881" s="174">
        <v>0.0444444444444444</v>
      </c>
      <c r="K881" s="173" t="s">
        <v>5844</v>
      </c>
      <c r="L881" s="171"/>
      <c r="M881" s="171"/>
      <c r="N881" s="171"/>
      <c r="O881" s="171">
        <v>109.08</v>
      </c>
      <c r="P881" s="175"/>
    </row>
    <row r="882" spans="1:16">
      <c r="A882" s="169">
        <v>881</v>
      </c>
      <c r="B882" s="169" t="s">
        <v>2018</v>
      </c>
      <c r="C882" s="170" t="s">
        <v>2019</v>
      </c>
      <c r="D882" s="170" t="s">
        <v>65</v>
      </c>
      <c r="E882" s="170" t="s">
        <v>37</v>
      </c>
      <c r="F882" s="170" t="s">
        <v>38</v>
      </c>
      <c r="G882" s="170" t="s">
        <v>6833</v>
      </c>
      <c r="H882" s="169">
        <v>58.3</v>
      </c>
      <c r="I882" s="173"/>
      <c r="J882" s="174">
        <v>0.0388888888888889</v>
      </c>
      <c r="K882" s="173" t="s">
        <v>5844</v>
      </c>
      <c r="L882" s="171"/>
      <c r="M882" s="171"/>
      <c r="N882" s="171"/>
      <c r="O882" s="171">
        <v>104.94</v>
      </c>
      <c r="P882" s="175"/>
    </row>
    <row r="883" spans="1:16">
      <c r="A883" s="169">
        <v>882</v>
      </c>
      <c r="B883" s="169" t="s">
        <v>2031</v>
      </c>
      <c r="C883" s="170" t="s">
        <v>2032</v>
      </c>
      <c r="D883" s="170" t="s">
        <v>65</v>
      </c>
      <c r="E883" s="170" t="s">
        <v>37</v>
      </c>
      <c r="F883" s="170" t="s">
        <v>38</v>
      </c>
      <c r="G883" s="170" t="s">
        <v>6834</v>
      </c>
      <c r="H883" s="169">
        <v>61.4</v>
      </c>
      <c r="I883" s="173"/>
      <c r="J883" s="174">
        <v>0.0458333333333333</v>
      </c>
      <c r="K883" s="173" t="s">
        <v>5844</v>
      </c>
      <c r="L883" s="171"/>
      <c r="M883" s="171"/>
      <c r="N883" s="171"/>
      <c r="O883" s="171">
        <v>110.52</v>
      </c>
      <c r="P883" s="175"/>
    </row>
    <row r="884" spans="1:16">
      <c r="A884" s="169">
        <v>883</v>
      </c>
      <c r="B884" s="169" t="s">
        <v>2390</v>
      </c>
      <c r="C884" s="170" t="s">
        <v>2391</v>
      </c>
      <c r="D884" s="170" t="s">
        <v>65</v>
      </c>
      <c r="E884" s="170" t="s">
        <v>37</v>
      </c>
      <c r="F884" s="170" t="s">
        <v>38</v>
      </c>
      <c r="G884" s="170" t="s">
        <v>6835</v>
      </c>
      <c r="H884" s="169">
        <v>59.3</v>
      </c>
      <c r="I884" s="173"/>
      <c r="J884" s="174">
        <v>0.0409722222222222</v>
      </c>
      <c r="K884" s="173" t="s">
        <v>5844</v>
      </c>
      <c r="L884" s="171"/>
      <c r="M884" s="171"/>
      <c r="N884" s="171"/>
      <c r="O884" s="171">
        <v>106.74</v>
      </c>
      <c r="P884" s="175"/>
    </row>
    <row r="885" spans="1:16">
      <c r="A885" s="169">
        <v>884</v>
      </c>
      <c r="B885" s="169" t="s">
        <v>2458</v>
      </c>
      <c r="C885" s="170" t="s">
        <v>2459</v>
      </c>
      <c r="D885" s="170" t="s">
        <v>65</v>
      </c>
      <c r="E885" s="170" t="s">
        <v>37</v>
      </c>
      <c r="F885" s="170" t="s">
        <v>38</v>
      </c>
      <c r="G885" s="170" t="s">
        <v>6836</v>
      </c>
      <c r="H885" s="169">
        <v>60.5</v>
      </c>
      <c r="I885" s="173"/>
      <c r="J885" s="174">
        <v>0.0451388888888889</v>
      </c>
      <c r="K885" s="173" t="s">
        <v>5844</v>
      </c>
      <c r="L885" s="171"/>
      <c r="M885" s="171"/>
      <c r="N885" s="171"/>
      <c r="O885" s="171">
        <v>108.9</v>
      </c>
      <c r="P885" s="175"/>
    </row>
    <row r="886" spans="1:16">
      <c r="A886" s="169">
        <v>885</v>
      </c>
      <c r="B886" s="169" t="s">
        <v>4195</v>
      </c>
      <c r="C886" s="170" t="s">
        <v>4196</v>
      </c>
      <c r="D886" s="170" t="s">
        <v>65</v>
      </c>
      <c r="E886" s="170" t="s">
        <v>37</v>
      </c>
      <c r="F886" s="170" t="s">
        <v>38</v>
      </c>
      <c r="G886" s="170" t="s">
        <v>6837</v>
      </c>
      <c r="H886" s="169">
        <v>60.3</v>
      </c>
      <c r="I886" s="173"/>
      <c r="J886" s="174">
        <v>0.0444444444444444</v>
      </c>
      <c r="K886" s="173" t="s">
        <v>5844</v>
      </c>
      <c r="L886" s="171"/>
      <c r="M886" s="171"/>
      <c r="N886" s="171"/>
      <c r="O886" s="171">
        <v>108.54</v>
      </c>
      <c r="P886" s="175"/>
    </row>
    <row r="887" spans="1:16">
      <c r="A887" s="169">
        <v>886</v>
      </c>
      <c r="B887" s="169" t="s">
        <v>5048</v>
      </c>
      <c r="C887" s="170" t="s">
        <v>5049</v>
      </c>
      <c r="D887" s="170" t="s">
        <v>65</v>
      </c>
      <c r="E887" s="170" t="s">
        <v>37</v>
      </c>
      <c r="F887" s="170" t="s">
        <v>38</v>
      </c>
      <c r="G887" s="170" t="s">
        <v>6838</v>
      </c>
      <c r="H887" s="169">
        <v>60.3</v>
      </c>
      <c r="I887" s="173"/>
      <c r="J887" s="174">
        <v>0.04375</v>
      </c>
      <c r="K887" s="173" t="s">
        <v>5844</v>
      </c>
      <c r="L887" s="171"/>
      <c r="M887" s="171"/>
      <c r="N887" s="171"/>
      <c r="O887" s="171">
        <v>108.54</v>
      </c>
      <c r="P887" s="175"/>
    </row>
    <row r="888" spans="1:16">
      <c r="A888" s="169">
        <v>887</v>
      </c>
      <c r="B888" s="169" t="s">
        <v>5424</v>
      </c>
      <c r="C888" s="170" t="s">
        <v>5425</v>
      </c>
      <c r="D888" s="170" t="s">
        <v>65</v>
      </c>
      <c r="E888" s="170" t="s">
        <v>37</v>
      </c>
      <c r="F888" s="170" t="s">
        <v>38</v>
      </c>
      <c r="G888" s="170" t="s">
        <v>6839</v>
      </c>
      <c r="H888" s="169">
        <v>60</v>
      </c>
      <c r="I888" s="173" t="s">
        <v>5982</v>
      </c>
      <c r="J888" s="174">
        <v>0.0590277777777778</v>
      </c>
      <c r="K888" s="173" t="s">
        <v>5844</v>
      </c>
      <c r="L888" s="171"/>
      <c r="M888" s="171"/>
      <c r="N888" s="171"/>
      <c r="O888" s="171">
        <v>108</v>
      </c>
      <c r="P888" s="175"/>
    </row>
    <row r="889" spans="1:16">
      <c r="A889" s="169">
        <v>888</v>
      </c>
      <c r="B889" s="169" t="s">
        <v>139</v>
      </c>
      <c r="C889" s="170" t="s">
        <v>140</v>
      </c>
      <c r="D889" s="170" t="s">
        <v>144</v>
      </c>
      <c r="E889" s="170" t="s">
        <v>37</v>
      </c>
      <c r="F889" s="170" t="s">
        <v>38</v>
      </c>
      <c r="G889" s="170" t="s">
        <v>6840</v>
      </c>
      <c r="H889" s="169">
        <v>61.3</v>
      </c>
      <c r="I889" s="173"/>
      <c r="J889" s="174">
        <v>0.0402777777777778</v>
      </c>
      <c r="K889" s="173" t="s">
        <v>5844</v>
      </c>
      <c r="L889" s="171"/>
      <c r="M889" s="171"/>
      <c r="N889" s="171"/>
      <c r="O889" s="171">
        <v>110.34</v>
      </c>
      <c r="P889" s="175"/>
    </row>
    <row r="890" spans="1:16">
      <c r="A890" s="169">
        <v>889</v>
      </c>
      <c r="B890" s="169" t="s">
        <v>6841</v>
      </c>
      <c r="C890" s="170" t="s">
        <v>6842</v>
      </c>
      <c r="D890" s="170" t="s">
        <v>144</v>
      </c>
      <c r="E890" s="170" t="s">
        <v>37</v>
      </c>
      <c r="F890" s="170" t="s">
        <v>38</v>
      </c>
      <c r="G890" s="170" t="s">
        <v>6843</v>
      </c>
      <c r="H890" s="169">
        <v>64.4</v>
      </c>
      <c r="I890" s="173"/>
      <c r="J890" s="174">
        <v>0.05625</v>
      </c>
      <c r="K890" s="173" t="s">
        <v>5844</v>
      </c>
      <c r="L890" s="171"/>
      <c r="M890" s="171"/>
      <c r="N890" s="171"/>
      <c r="O890" s="171">
        <v>115.92</v>
      </c>
      <c r="P890" s="175"/>
    </row>
    <row r="891" spans="1:16">
      <c r="A891" s="169">
        <v>890</v>
      </c>
      <c r="B891" s="169" t="s">
        <v>1983</v>
      </c>
      <c r="C891" s="170" t="s">
        <v>1984</v>
      </c>
      <c r="D891" s="170" t="s">
        <v>144</v>
      </c>
      <c r="E891" s="170" t="s">
        <v>37</v>
      </c>
      <c r="F891" s="170" t="s">
        <v>38</v>
      </c>
      <c r="G891" s="170" t="s">
        <v>6844</v>
      </c>
      <c r="H891" s="169">
        <v>60.5</v>
      </c>
      <c r="I891" s="173"/>
      <c r="J891" s="174">
        <v>0.0444444444444444</v>
      </c>
      <c r="K891" s="173" t="s">
        <v>5844</v>
      </c>
      <c r="L891" s="171"/>
      <c r="M891" s="171"/>
      <c r="N891" s="171"/>
      <c r="O891" s="171">
        <v>108.9</v>
      </c>
      <c r="P891" s="175"/>
    </row>
    <row r="892" spans="1:16">
      <c r="A892" s="169">
        <v>891</v>
      </c>
      <c r="B892" s="169" t="s">
        <v>3625</v>
      </c>
      <c r="C892" s="170" t="s">
        <v>3626</v>
      </c>
      <c r="D892" s="170" t="s">
        <v>144</v>
      </c>
      <c r="E892" s="170" t="s">
        <v>37</v>
      </c>
      <c r="F892" s="170" t="s">
        <v>38</v>
      </c>
      <c r="G892" s="170" t="s">
        <v>6845</v>
      </c>
      <c r="H892" s="169">
        <v>61.2</v>
      </c>
      <c r="I892" s="173"/>
      <c r="J892" s="174">
        <v>0.04375</v>
      </c>
      <c r="K892" s="173" t="s">
        <v>5844</v>
      </c>
      <c r="L892" s="171"/>
      <c r="M892" s="171"/>
      <c r="N892" s="171"/>
      <c r="O892" s="171">
        <v>110.16</v>
      </c>
      <c r="P892" s="175"/>
    </row>
    <row r="893" spans="1:16">
      <c r="A893" s="169">
        <v>892</v>
      </c>
      <c r="B893" s="169" t="s">
        <v>3861</v>
      </c>
      <c r="C893" s="170" t="s">
        <v>3862</v>
      </c>
      <c r="D893" s="170" t="s">
        <v>144</v>
      </c>
      <c r="E893" s="170" t="s">
        <v>37</v>
      </c>
      <c r="F893" s="170" t="s">
        <v>38</v>
      </c>
      <c r="G893" s="170" t="s">
        <v>6846</v>
      </c>
      <c r="H893" s="169">
        <v>60.5</v>
      </c>
      <c r="I893" s="173"/>
      <c r="J893" s="174">
        <v>0.0395833333333333</v>
      </c>
      <c r="K893" s="173" t="s">
        <v>5844</v>
      </c>
      <c r="L893" s="171"/>
      <c r="M893" s="171"/>
      <c r="N893" s="171"/>
      <c r="O893" s="171">
        <v>108.9</v>
      </c>
      <c r="P893" s="175"/>
    </row>
    <row r="894" spans="1:16">
      <c r="A894" s="169">
        <v>893</v>
      </c>
      <c r="B894" s="169" t="s">
        <v>4392</v>
      </c>
      <c r="C894" s="170" t="s">
        <v>4393</v>
      </c>
      <c r="D894" s="170" t="s">
        <v>144</v>
      </c>
      <c r="E894" s="170" t="s">
        <v>37</v>
      </c>
      <c r="F894" s="170" t="s">
        <v>38</v>
      </c>
      <c r="G894" s="170" t="s">
        <v>6847</v>
      </c>
      <c r="H894" s="169">
        <v>64.9</v>
      </c>
      <c r="I894" s="173"/>
      <c r="J894" s="174">
        <v>0.0451388888888889</v>
      </c>
      <c r="K894" s="173" t="s">
        <v>5844</v>
      </c>
      <c r="L894" s="171"/>
      <c r="M894" s="171"/>
      <c r="N894" s="171"/>
      <c r="O894" s="171">
        <v>116.82</v>
      </c>
      <c r="P894" s="175"/>
    </row>
    <row r="895" spans="1:16">
      <c r="A895" s="169">
        <v>894</v>
      </c>
      <c r="B895" s="169" t="s">
        <v>4586</v>
      </c>
      <c r="C895" s="170" t="s">
        <v>4587</v>
      </c>
      <c r="D895" s="170" t="s">
        <v>144</v>
      </c>
      <c r="E895" s="170" t="s">
        <v>37</v>
      </c>
      <c r="F895" s="170" t="s">
        <v>38</v>
      </c>
      <c r="G895" s="170" t="s">
        <v>6848</v>
      </c>
      <c r="H895" s="169">
        <v>61.4</v>
      </c>
      <c r="I895" s="173"/>
      <c r="J895" s="174">
        <v>0.0416666666666667</v>
      </c>
      <c r="K895" s="173" t="s">
        <v>5844</v>
      </c>
      <c r="L895" s="171"/>
      <c r="M895" s="171"/>
      <c r="N895" s="171"/>
      <c r="O895" s="171">
        <v>110.52</v>
      </c>
      <c r="P895" s="175"/>
    </row>
    <row r="896" spans="1:16">
      <c r="A896" s="169">
        <v>895</v>
      </c>
      <c r="B896" s="169" t="s">
        <v>5240</v>
      </c>
      <c r="C896" s="170" t="s">
        <v>5241</v>
      </c>
      <c r="D896" s="170" t="s">
        <v>6849</v>
      </c>
      <c r="E896" s="170" t="s">
        <v>37</v>
      </c>
      <c r="F896" s="170" t="s">
        <v>38</v>
      </c>
      <c r="G896" s="170" t="s">
        <v>6850</v>
      </c>
      <c r="H896" s="169">
        <v>55.6</v>
      </c>
      <c r="I896" s="173" t="s">
        <v>5883</v>
      </c>
      <c r="J896" s="174">
        <v>0.0513888888888889</v>
      </c>
      <c r="K896" s="173" t="s">
        <v>5844</v>
      </c>
      <c r="L896" s="171"/>
      <c r="M896" s="171"/>
      <c r="N896" s="171"/>
      <c r="O896" s="171">
        <v>100.08</v>
      </c>
      <c r="P896" s="175"/>
    </row>
    <row r="897" spans="1:16">
      <c r="A897" s="169">
        <v>896</v>
      </c>
      <c r="B897" s="169" t="s">
        <v>5463</v>
      </c>
      <c r="C897" s="170" t="s">
        <v>6851</v>
      </c>
      <c r="D897" s="170" t="s">
        <v>6852</v>
      </c>
      <c r="E897" s="170" t="s">
        <v>48</v>
      </c>
      <c r="F897" s="170" t="s">
        <v>38</v>
      </c>
      <c r="G897" s="170" t="s">
        <v>6853</v>
      </c>
      <c r="H897" s="169">
        <v>56</v>
      </c>
      <c r="I897" s="173" t="s">
        <v>5883</v>
      </c>
      <c r="J897" s="174">
        <v>0.0340277777777778</v>
      </c>
      <c r="K897" s="173" t="s">
        <v>5844</v>
      </c>
      <c r="L897" s="171"/>
      <c r="M897" s="171"/>
      <c r="N897" s="171"/>
      <c r="O897" s="171">
        <v>100.8</v>
      </c>
      <c r="P897" s="175"/>
    </row>
    <row r="898" spans="1:16">
      <c r="A898" s="169">
        <v>897</v>
      </c>
      <c r="B898" s="169" t="s">
        <v>5533</v>
      </c>
      <c r="C898" s="170" t="s">
        <v>5534</v>
      </c>
      <c r="D898" s="170" t="s">
        <v>298</v>
      </c>
      <c r="E898" s="170" t="s">
        <v>57</v>
      </c>
      <c r="F898" s="170" t="s">
        <v>38</v>
      </c>
      <c r="G898" s="170" t="s">
        <v>6854</v>
      </c>
      <c r="H898" s="169">
        <v>66.5</v>
      </c>
      <c r="I898" s="173" t="s">
        <v>6671</v>
      </c>
      <c r="J898" s="176">
        <v>0.0486111111111111</v>
      </c>
      <c r="K898" s="173" t="s">
        <v>5844</v>
      </c>
      <c r="L898" s="171"/>
      <c r="M898" s="171"/>
      <c r="N898" s="171"/>
      <c r="O898" s="171">
        <v>119.7</v>
      </c>
      <c r="P898" s="175"/>
    </row>
    <row r="899" spans="1:16">
      <c r="A899" s="169">
        <v>898</v>
      </c>
      <c r="B899" s="169" t="s">
        <v>5546</v>
      </c>
      <c r="C899" s="170" t="s">
        <v>5547</v>
      </c>
      <c r="D899" s="170" t="s">
        <v>228</v>
      </c>
      <c r="E899" s="170" t="s">
        <v>48</v>
      </c>
      <c r="F899" s="170" t="s">
        <v>49</v>
      </c>
      <c r="G899" s="170" t="s">
        <v>6855</v>
      </c>
      <c r="H899" s="169">
        <v>62.8</v>
      </c>
      <c r="I899" s="173" t="s">
        <v>6856</v>
      </c>
      <c r="J899" s="176">
        <v>0.0625</v>
      </c>
      <c r="K899" s="173" t="s">
        <v>5844</v>
      </c>
      <c r="L899" s="171"/>
      <c r="M899" s="171"/>
      <c r="N899" s="171"/>
      <c r="O899" s="171">
        <v>113.04</v>
      </c>
      <c r="P899" s="175"/>
    </row>
    <row r="900" spans="1:16">
      <c r="A900" s="169">
        <v>899</v>
      </c>
      <c r="B900" s="169" t="s">
        <v>5539</v>
      </c>
      <c r="C900" s="170" t="s">
        <v>5540</v>
      </c>
      <c r="D900" s="170" t="s">
        <v>5542</v>
      </c>
      <c r="E900" s="170" t="s">
        <v>597</v>
      </c>
      <c r="F900" s="170" t="s">
        <v>49</v>
      </c>
      <c r="G900" s="170" t="s">
        <v>6857</v>
      </c>
      <c r="H900" s="169">
        <v>41.3</v>
      </c>
      <c r="I900" s="173" t="s">
        <v>5852</v>
      </c>
      <c r="J900" s="176">
        <v>0.0326388888888889</v>
      </c>
      <c r="K900" s="173" t="s">
        <v>5844</v>
      </c>
      <c r="L900" s="171"/>
      <c r="M900" s="171"/>
      <c r="N900" s="171"/>
      <c r="O900" s="171">
        <v>74.34</v>
      </c>
      <c r="P900" s="175"/>
    </row>
    <row r="901" spans="1:16">
      <c r="A901" s="169">
        <v>900</v>
      </c>
      <c r="B901" s="169" t="s">
        <v>5552</v>
      </c>
      <c r="C901" s="170" t="s">
        <v>5553</v>
      </c>
      <c r="D901" s="170" t="s">
        <v>466</v>
      </c>
      <c r="E901" s="170" t="s">
        <v>107</v>
      </c>
      <c r="F901" s="170" t="s">
        <v>38</v>
      </c>
      <c r="G901" s="170" t="s">
        <v>6858</v>
      </c>
      <c r="H901" s="169">
        <v>64.3</v>
      </c>
      <c r="I901" s="173" t="s">
        <v>6593</v>
      </c>
      <c r="J901" s="176">
        <v>0.0423611111111111</v>
      </c>
      <c r="K901" s="173" t="s">
        <v>5844</v>
      </c>
      <c r="L901" s="171"/>
      <c r="M901" s="171"/>
      <c r="N901" s="171"/>
      <c r="O901" s="171">
        <v>115.74</v>
      </c>
      <c r="P901" s="175"/>
    </row>
    <row r="902" spans="1:16">
      <c r="A902" s="169">
        <v>901</v>
      </c>
      <c r="B902" s="12" t="s">
        <v>5558</v>
      </c>
      <c r="C902" s="26" t="s">
        <v>2046</v>
      </c>
      <c r="D902" s="26" t="s">
        <v>2046</v>
      </c>
      <c r="E902" s="26" t="s">
        <v>2046</v>
      </c>
      <c r="F902" s="26" t="s">
        <v>236</v>
      </c>
      <c r="G902" s="26" t="s">
        <v>6859</v>
      </c>
      <c r="H902" s="12">
        <v>51.2</v>
      </c>
      <c r="I902" s="188" t="s">
        <v>6471</v>
      </c>
      <c r="J902" s="189">
        <v>0.0395833333333333</v>
      </c>
      <c r="K902" s="188" t="s">
        <v>5844</v>
      </c>
      <c r="L902" s="171"/>
      <c r="M902" s="171"/>
      <c r="N902" s="171"/>
      <c r="O902" s="171">
        <v>92.16</v>
      </c>
      <c r="P902" s="175"/>
    </row>
    <row r="903" spans="1:16">
      <c r="A903" s="169">
        <v>902</v>
      </c>
      <c r="B903" s="169" t="s">
        <v>5563</v>
      </c>
      <c r="C903" s="170" t="s">
        <v>5564</v>
      </c>
      <c r="D903" s="170" t="s">
        <v>174</v>
      </c>
      <c r="E903" s="170" t="s">
        <v>174</v>
      </c>
      <c r="F903" s="170" t="s">
        <v>115</v>
      </c>
      <c r="G903" s="170" t="s">
        <v>6860</v>
      </c>
      <c r="H903" s="169">
        <v>26.1</v>
      </c>
      <c r="I903" s="173" t="s">
        <v>5852</v>
      </c>
      <c r="J903" s="176">
        <v>0.0222222222222222</v>
      </c>
      <c r="K903" s="173" t="s">
        <v>5844</v>
      </c>
      <c r="L903" s="171"/>
      <c r="M903" s="171"/>
      <c r="N903" s="171"/>
      <c r="O903" s="171">
        <v>46.98</v>
      </c>
      <c r="P903" s="175"/>
    </row>
    <row r="904" spans="1:16">
      <c r="A904" s="169">
        <v>903</v>
      </c>
      <c r="B904" s="169" t="s">
        <v>5569</v>
      </c>
      <c r="C904" s="170" t="s">
        <v>5570</v>
      </c>
      <c r="D904" s="170" t="s">
        <v>2585</v>
      </c>
      <c r="E904" s="170" t="s">
        <v>553</v>
      </c>
      <c r="F904" s="170" t="s">
        <v>49</v>
      </c>
      <c r="G904" s="170" t="s">
        <v>6861</v>
      </c>
      <c r="H904" s="169">
        <v>62.8</v>
      </c>
      <c r="I904" s="173" t="s">
        <v>5872</v>
      </c>
      <c r="J904" s="176">
        <v>0.0520833333333333</v>
      </c>
      <c r="K904" s="173" t="s">
        <v>5844</v>
      </c>
      <c r="L904" s="171"/>
      <c r="M904" s="171"/>
      <c r="N904" s="171"/>
      <c r="O904" s="171">
        <v>113.04</v>
      </c>
      <c r="P904" s="175"/>
    </row>
    <row r="905" spans="1:16">
      <c r="A905" s="169">
        <v>904</v>
      </c>
      <c r="B905" s="169" t="s">
        <v>5575</v>
      </c>
      <c r="C905" s="170" t="s">
        <v>5576</v>
      </c>
      <c r="D905" s="170" t="s">
        <v>1100</v>
      </c>
      <c r="E905" s="170" t="s">
        <v>561</v>
      </c>
      <c r="F905" s="170" t="s">
        <v>236</v>
      </c>
      <c r="G905" s="170" t="s">
        <v>6862</v>
      </c>
      <c r="H905" s="169">
        <v>47.2</v>
      </c>
      <c r="I905" s="173" t="s">
        <v>6471</v>
      </c>
      <c r="J905" s="176">
        <v>0.0354166666666667</v>
      </c>
      <c r="K905" s="173" t="s">
        <v>5844</v>
      </c>
      <c r="L905" s="171"/>
      <c r="M905" s="171"/>
      <c r="N905" s="171"/>
      <c r="O905" s="171">
        <v>84.96</v>
      </c>
      <c r="P905" s="175"/>
    </row>
    <row r="906" spans="1:16">
      <c r="A906" s="169">
        <v>905</v>
      </c>
      <c r="B906" s="169" t="s">
        <v>5581</v>
      </c>
      <c r="C906" s="170" t="s">
        <v>5582</v>
      </c>
      <c r="D906" s="170" t="s">
        <v>2585</v>
      </c>
      <c r="E906" s="170" t="s">
        <v>553</v>
      </c>
      <c r="F906" s="170" t="s">
        <v>49</v>
      </c>
      <c r="G906" s="170" t="s">
        <v>6863</v>
      </c>
      <c r="H906" s="169">
        <v>62.7</v>
      </c>
      <c r="I906" s="173" t="s">
        <v>5872</v>
      </c>
      <c r="J906" s="176">
        <v>0.0611111111111111</v>
      </c>
      <c r="K906" s="173" t="s">
        <v>5844</v>
      </c>
      <c r="L906" s="171"/>
      <c r="M906" s="171"/>
      <c r="N906" s="171"/>
      <c r="O906" s="171">
        <v>112.86</v>
      </c>
      <c r="P906" s="175"/>
    </row>
    <row r="907" spans="1:16">
      <c r="A907" s="169">
        <v>906</v>
      </c>
      <c r="B907" s="169" t="s">
        <v>5587</v>
      </c>
      <c r="C907" s="170" t="s">
        <v>5588</v>
      </c>
      <c r="D907" s="170" t="s">
        <v>5466</v>
      </c>
      <c r="E907" s="170" t="s">
        <v>48</v>
      </c>
      <c r="F907" s="170" t="s">
        <v>38</v>
      </c>
      <c r="G907" s="170" t="s">
        <v>6864</v>
      </c>
      <c r="H907" s="169">
        <v>54.9</v>
      </c>
      <c r="I907" s="173" t="s">
        <v>5883</v>
      </c>
      <c r="J907" s="176">
        <v>0.0388888888888889</v>
      </c>
      <c r="K907" s="173" t="s">
        <v>5844</v>
      </c>
      <c r="L907" s="171"/>
      <c r="M907" s="171"/>
      <c r="N907" s="171"/>
      <c r="O907" s="171">
        <v>98.82</v>
      </c>
      <c r="P907" s="175"/>
    </row>
    <row r="908" spans="1:16">
      <c r="A908" s="169">
        <v>907</v>
      </c>
      <c r="B908" s="169" t="s">
        <v>5593</v>
      </c>
      <c r="C908" s="170" t="s">
        <v>5594</v>
      </c>
      <c r="D908" s="170" t="s">
        <v>5596</v>
      </c>
      <c r="E908" s="170" t="s">
        <v>4917</v>
      </c>
      <c r="F908" s="170" t="s">
        <v>236</v>
      </c>
      <c r="G908" s="170" t="s">
        <v>6865</v>
      </c>
      <c r="H908" s="169">
        <v>62.8</v>
      </c>
      <c r="I908" s="173"/>
      <c r="J908" s="176">
        <v>0.0576388888888889</v>
      </c>
      <c r="K908" s="173" t="s">
        <v>6056</v>
      </c>
      <c r="L908" s="171"/>
      <c r="M908" s="171"/>
      <c r="N908" s="171"/>
      <c r="O908" s="171">
        <v>113.04</v>
      </c>
      <c r="P908" s="175"/>
    </row>
    <row r="909" spans="1:16">
      <c r="A909" s="169">
        <v>908</v>
      </c>
      <c r="B909" s="169" t="s">
        <v>5600</v>
      </c>
      <c r="C909" s="170" t="s">
        <v>5601</v>
      </c>
      <c r="D909" s="170" t="s">
        <v>290</v>
      </c>
      <c r="E909" s="170" t="s">
        <v>291</v>
      </c>
      <c r="F909" s="170" t="s">
        <v>49</v>
      </c>
      <c r="G909" s="170" t="s">
        <v>6866</v>
      </c>
      <c r="H909" s="169">
        <v>60.7</v>
      </c>
      <c r="I909" s="173" t="s">
        <v>6856</v>
      </c>
      <c r="J909" s="176">
        <v>0.0555555555555556</v>
      </c>
      <c r="K909" s="173" t="s">
        <v>5844</v>
      </c>
      <c r="L909" s="171"/>
      <c r="M909" s="171"/>
      <c r="N909" s="171"/>
      <c r="O909" s="171">
        <v>109.26</v>
      </c>
      <c r="P909" s="175"/>
    </row>
    <row r="910" spans="1:16">
      <c r="A910" s="169">
        <v>909</v>
      </c>
      <c r="B910" s="169" t="s">
        <v>5617</v>
      </c>
      <c r="C910" s="170" t="s">
        <v>5618</v>
      </c>
      <c r="D910" s="170" t="s">
        <v>473</v>
      </c>
      <c r="E910" s="170" t="s">
        <v>48</v>
      </c>
      <c r="F910" s="170" t="s">
        <v>49</v>
      </c>
      <c r="G910" s="170" t="s">
        <v>6867</v>
      </c>
      <c r="H910" s="169">
        <v>63.6</v>
      </c>
      <c r="I910" s="170" t="s">
        <v>6856</v>
      </c>
      <c r="J910" s="176">
        <v>0.0555555555555556</v>
      </c>
      <c r="K910" s="170" t="s">
        <v>5844</v>
      </c>
      <c r="L910" s="171"/>
      <c r="M910" s="171"/>
      <c r="N910" s="171"/>
      <c r="O910" s="171"/>
      <c r="P910" s="175"/>
    </row>
    <row r="911" spans="1:16">
      <c r="A911" s="169">
        <v>910</v>
      </c>
      <c r="B911" s="169" t="s">
        <v>5611</v>
      </c>
      <c r="C911" s="170" t="s">
        <v>5612</v>
      </c>
      <c r="D911" s="170" t="s">
        <v>245</v>
      </c>
      <c r="E911" s="170" t="s">
        <v>245</v>
      </c>
      <c r="F911" s="170" t="s">
        <v>38</v>
      </c>
      <c r="G911" s="170" t="s">
        <v>6868</v>
      </c>
      <c r="H911" s="169">
        <v>60.8</v>
      </c>
      <c r="I911" s="170" t="s">
        <v>5883</v>
      </c>
      <c r="J911" s="176">
        <v>0.0590277777777778</v>
      </c>
      <c r="K911" s="170" t="s">
        <v>5844</v>
      </c>
      <c r="L911" s="171"/>
      <c r="M911" s="171"/>
      <c r="N911" s="171"/>
      <c r="O911" s="171"/>
      <c r="P911" s="175"/>
    </row>
    <row r="912" spans="1:16">
      <c r="A912" s="169">
        <v>911</v>
      </c>
      <c r="B912" s="169" t="s">
        <v>5606</v>
      </c>
      <c r="C912" s="170" t="s">
        <v>5607</v>
      </c>
      <c r="D912" s="170" t="s">
        <v>3199</v>
      </c>
      <c r="E912" s="170" t="s">
        <v>4841</v>
      </c>
      <c r="F912" s="170" t="s">
        <v>236</v>
      </c>
      <c r="G912" s="170" t="s">
        <v>6869</v>
      </c>
      <c r="H912" s="169">
        <v>57.4</v>
      </c>
      <c r="I912" s="170" t="s">
        <v>6471</v>
      </c>
      <c r="J912" s="176">
        <v>0.0451388888888889</v>
      </c>
      <c r="K912" s="170" t="s">
        <v>5844</v>
      </c>
      <c r="L912" s="190"/>
      <c r="M912" s="171"/>
      <c r="N912" s="171"/>
      <c r="O912" s="171"/>
      <c r="P912" s="175"/>
    </row>
    <row r="913" spans="1:16">
      <c r="A913" s="169">
        <v>912</v>
      </c>
      <c r="B913" s="169" t="s">
        <v>5623</v>
      </c>
      <c r="C913" s="170" t="s">
        <v>5624</v>
      </c>
      <c r="D913" s="170" t="s">
        <v>5626</v>
      </c>
      <c r="E913" s="170" t="s">
        <v>4917</v>
      </c>
      <c r="F913" s="170" t="s">
        <v>236</v>
      </c>
      <c r="G913" s="170" t="s">
        <v>6870</v>
      </c>
      <c r="H913" s="169">
        <v>61.4</v>
      </c>
      <c r="I913" s="170"/>
      <c r="J913" s="176">
        <v>0.0548611111111111</v>
      </c>
      <c r="K913" s="170" t="s">
        <v>6056</v>
      </c>
      <c r="L913" s="191"/>
      <c r="M913" s="191"/>
      <c r="N913" s="191"/>
      <c r="O913" s="191"/>
      <c r="P913" s="191"/>
    </row>
    <row r="914" spans="1:16">
      <c r="A914" s="169">
        <v>913</v>
      </c>
      <c r="B914" s="169" t="s">
        <v>5630</v>
      </c>
      <c r="C914" s="170" t="s">
        <v>5631</v>
      </c>
      <c r="D914" s="170" t="s">
        <v>5631</v>
      </c>
      <c r="E914" s="170" t="s">
        <v>1444</v>
      </c>
      <c r="F914" s="170" t="s">
        <v>115</v>
      </c>
      <c r="G914" s="170" t="s">
        <v>6871</v>
      </c>
      <c r="H914" s="187">
        <v>58</v>
      </c>
      <c r="I914" s="170" t="s">
        <v>6122</v>
      </c>
      <c r="J914" s="176">
        <v>0.0569444444444444</v>
      </c>
      <c r="K914" s="170" t="s">
        <v>5844</v>
      </c>
      <c r="L914" s="191"/>
      <c r="M914" s="191"/>
      <c r="N914" s="191"/>
      <c r="O914" s="191"/>
      <c r="P914" s="191"/>
    </row>
    <row r="915" spans="1:16">
      <c r="A915" s="169">
        <v>914</v>
      </c>
      <c r="B915" s="169" t="s">
        <v>5637</v>
      </c>
      <c r="C915" s="170" t="s">
        <v>5638</v>
      </c>
      <c r="D915" s="170" t="s">
        <v>5640</v>
      </c>
      <c r="E915" s="170" t="s">
        <v>3648</v>
      </c>
      <c r="F915" s="170" t="s">
        <v>236</v>
      </c>
      <c r="G915" s="170" t="s">
        <v>6872</v>
      </c>
      <c r="H915" s="187">
        <v>59.1</v>
      </c>
      <c r="I915" s="170" t="s">
        <v>6471</v>
      </c>
      <c r="J915" s="176">
        <v>0.0513888888888889</v>
      </c>
      <c r="K915" s="170" t="s">
        <v>5844</v>
      </c>
      <c r="L915" s="191"/>
      <c r="M915" s="191"/>
      <c r="N915" s="191"/>
      <c r="O915" s="191"/>
      <c r="P915" s="191"/>
    </row>
    <row r="916" spans="1:16">
      <c r="A916" s="169">
        <v>915</v>
      </c>
      <c r="B916" s="169" t="s">
        <v>5644</v>
      </c>
      <c r="C916" s="170" t="s">
        <v>5645</v>
      </c>
      <c r="D916" s="170" t="s">
        <v>4943</v>
      </c>
      <c r="E916" s="170" t="s">
        <v>2046</v>
      </c>
      <c r="F916" s="170" t="s">
        <v>236</v>
      </c>
      <c r="G916" s="170" t="s">
        <v>6873</v>
      </c>
      <c r="H916" s="187">
        <v>44.4</v>
      </c>
      <c r="I916" s="170" t="s">
        <v>6471</v>
      </c>
      <c r="J916" s="176">
        <v>0.0319444444444444</v>
      </c>
      <c r="K916" s="170" t="s">
        <v>5844</v>
      </c>
      <c r="L916" s="191"/>
      <c r="M916" s="191"/>
      <c r="N916" s="191"/>
      <c r="O916" s="191"/>
      <c r="P916" s="191"/>
    </row>
    <row r="917" spans="1:16">
      <c r="A917" s="169">
        <v>916</v>
      </c>
      <c r="B917" s="169" t="s">
        <v>5650</v>
      </c>
      <c r="C917" s="170" t="s">
        <v>5651</v>
      </c>
      <c r="D917" s="170" t="s">
        <v>335</v>
      </c>
      <c r="E917" s="170" t="s">
        <v>336</v>
      </c>
      <c r="F917" s="170" t="s">
        <v>49</v>
      </c>
      <c r="G917" s="170" t="s">
        <v>6874</v>
      </c>
      <c r="H917" s="187">
        <v>52.6</v>
      </c>
      <c r="I917" s="170" t="s">
        <v>5855</v>
      </c>
      <c r="J917" s="176">
        <v>0.0597222222222222</v>
      </c>
      <c r="K917" s="170" t="s">
        <v>5844</v>
      </c>
      <c r="L917" s="191"/>
      <c r="M917" s="191"/>
      <c r="N917" s="191"/>
      <c r="O917" s="191"/>
      <c r="P917" s="191"/>
    </row>
    <row r="918" spans="1:16">
      <c r="A918" s="169">
        <v>917</v>
      </c>
      <c r="B918" s="169" t="s">
        <v>5656</v>
      </c>
      <c r="C918" s="170" t="s">
        <v>5657</v>
      </c>
      <c r="D918" s="170" t="s">
        <v>5659</v>
      </c>
      <c r="E918" s="170" t="s">
        <v>1444</v>
      </c>
      <c r="F918" s="170" t="s">
        <v>353</v>
      </c>
      <c r="G918" s="170" t="s">
        <v>6875</v>
      </c>
      <c r="H918" s="187">
        <v>43.3</v>
      </c>
      <c r="I918" s="170" t="s">
        <v>6409</v>
      </c>
      <c r="J918" s="176">
        <v>0.0416666666666667</v>
      </c>
      <c r="K918" s="170" t="s">
        <v>5844</v>
      </c>
      <c r="L918" s="191"/>
      <c r="M918" s="191"/>
      <c r="N918" s="191"/>
      <c r="O918" s="191"/>
      <c r="P918" s="191"/>
    </row>
    <row r="919" spans="1:16">
      <c r="A919" s="169">
        <v>918</v>
      </c>
      <c r="B919" s="169" t="s">
        <v>5663</v>
      </c>
      <c r="C919" s="170" t="s">
        <v>5664</v>
      </c>
      <c r="D919" s="170" t="s">
        <v>174</v>
      </c>
      <c r="E919" s="170" t="s">
        <v>174</v>
      </c>
      <c r="F919" s="170" t="s">
        <v>115</v>
      </c>
      <c r="G919" s="170" t="s">
        <v>6876</v>
      </c>
      <c r="H919" s="187">
        <v>25.6</v>
      </c>
      <c r="I919" s="170" t="s">
        <v>5852</v>
      </c>
      <c r="J919" s="176">
        <v>0.0229166666666667</v>
      </c>
      <c r="K919" s="170" t="s">
        <v>5844</v>
      </c>
      <c r="L919" s="191"/>
      <c r="M919" s="191"/>
      <c r="N919" s="191"/>
      <c r="O919" s="191"/>
      <c r="P919" s="191"/>
    </row>
    <row r="920" spans="1:16">
      <c r="A920" s="169">
        <v>919</v>
      </c>
      <c r="B920" s="169" t="s">
        <v>5669</v>
      </c>
      <c r="C920" s="170" t="s">
        <v>5670</v>
      </c>
      <c r="D920" s="170" t="s">
        <v>5672</v>
      </c>
      <c r="E920" s="170" t="s">
        <v>1068</v>
      </c>
      <c r="F920" s="170" t="s">
        <v>236</v>
      </c>
      <c r="G920" s="170" t="s">
        <v>6877</v>
      </c>
      <c r="H920" s="187">
        <v>83.2</v>
      </c>
      <c r="I920" s="170" t="s">
        <v>6471</v>
      </c>
      <c r="J920" s="176">
        <v>0.0763888888888889</v>
      </c>
      <c r="K920" s="170" t="s">
        <v>5844</v>
      </c>
      <c r="L920" s="191"/>
      <c r="M920" s="191"/>
      <c r="N920" s="191"/>
      <c r="O920" s="191"/>
      <c r="P920" s="191"/>
    </row>
    <row r="921" spans="1:16">
      <c r="A921" s="169">
        <v>920</v>
      </c>
      <c r="B921" s="169" t="s">
        <v>5676</v>
      </c>
      <c r="C921" s="170" t="s">
        <v>5677</v>
      </c>
      <c r="D921" s="170" t="s">
        <v>290</v>
      </c>
      <c r="E921" s="170" t="s">
        <v>291</v>
      </c>
      <c r="F921" s="170" t="s">
        <v>49</v>
      </c>
      <c r="G921" s="170" t="s">
        <v>6878</v>
      </c>
      <c r="H921" s="187">
        <v>59.7</v>
      </c>
      <c r="I921" s="170" t="s">
        <v>6856</v>
      </c>
      <c r="J921" s="176">
        <v>0.0479166666666667</v>
      </c>
      <c r="K921" s="170" t="s">
        <v>5844</v>
      </c>
      <c r="L921" s="191"/>
      <c r="M921" s="191"/>
      <c r="N921" s="191"/>
      <c r="O921" s="191"/>
      <c r="P921" s="191"/>
    </row>
    <row r="922" spans="1:16">
      <c r="A922" s="169">
        <v>921</v>
      </c>
      <c r="B922" s="169" t="s">
        <v>5682</v>
      </c>
      <c r="C922" s="170" t="s">
        <v>5683</v>
      </c>
      <c r="D922" s="170" t="s">
        <v>5685</v>
      </c>
      <c r="E922" s="170" t="s">
        <v>1503</v>
      </c>
      <c r="F922" s="170" t="s">
        <v>353</v>
      </c>
      <c r="G922" s="170" t="s">
        <v>6879</v>
      </c>
      <c r="H922" s="187">
        <v>16.2</v>
      </c>
      <c r="I922" s="170"/>
      <c r="J922" s="176">
        <v>0.0208333333333333</v>
      </c>
      <c r="K922" s="170" t="s">
        <v>6056</v>
      </c>
      <c r="L922" s="191"/>
      <c r="M922" s="191"/>
      <c r="N922" s="191"/>
      <c r="O922" s="191"/>
      <c r="P922" s="191"/>
    </row>
    <row r="923" spans="1:16">
      <c r="A923" s="169">
        <v>922</v>
      </c>
      <c r="B923" s="169" t="s">
        <v>5689</v>
      </c>
      <c r="C923" s="170" t="s">
        <v>5690</v>
      </c>
      <c r="D923" s="170" t="s">
        <v>305</v>
      </c>
      <c r="E923" s="170" t="s">
        <v>182</v>
      </c>
      <c r="F923" s="170" t="s">
        <v>115</v>
      </c>
      <c r="G923" s="170" t="s">
        <v>6880</v>
      </c>
      <c r="H923" s="187">
        <v>17.2</v>
      </c>
      <c r="I923" s="170"/>
      <c r="J923" s="176">
        <v>0.0222222222222222</v>
      </c>
      <c r="K923" s="170" t="s">
        <v>6056</v>
      </c>
      <c r="L923" s="191"/>
      <c r="M923" s="191"/>
      <c r="N923" s="191"/>
      <c r="O923" s="191"/>
      <c r="P923" s="191"/>
    </row>
    <row r="924" spans="1:11">
      <c r="A924" s="169">
        <v>923</v>
      </c>
      <c r="B924" s="169" t="s">
        <v>5695</v>
      </c>
      <c r="C924" s="170" t="s">
        <v>5696</v>
      </c>
      <c r="D924" s="170" t="s">
        <v>5135</v>
      </c>
      <c r="E924" s="170" t="s">
        <v>291</v>
      </c>
      <c r="F924" s="170" t="s">
        <v>49</v>
      </c>
      <c r="G924" s="170" t="s">
        <v>6881</v>
      </c>
      <c r="H924" s="169">
        <v>65.1</v>
      </c>
      <c r="I924" s="173" t="s">
        <v>6856</v>
      </c>
      <c r="J924" s="176">
        <v>0.0618055555555556</v>
      </c>
      <c r="K924" s="173" t="s">
        <v>5844</v>
      </c>
    </row>
    <row r="925" spans="1:11">
      <c r="A925" s="169">
        <v>924</v>
      </c>
      <c r="B925" s="169" t="s">
        <v>5701</v>
      </c>
      <c r="C925" s="170" t="s">
        <v>5702</v>
      </c>
      <c r="D925" s="170" t="s">
        <v>1145</v>
      </c>
      <c r="E925" s="170" t="s">
        <v>561</v>
      </c>
      <c r="F925" s="170" t="s">
        <v>236</v>
      </c>
      <c r="G925" s="170" t="s">
        <v>6882</v>
      </c>
      <c r="H925" s="169">
        <v>46.7</v>
      </c>
      <c r="I925" s="183" t="s">
        <v>6471</v>
      </c>
      <c r="J925" s="176">
        <v>0.0340277777777778</v>
      </c>
      <c r="K925" s="173" t="s">
        <v>5844</v>
      </c>
    </row>
    <row r="926" spans="1:11">
      <c r="A926" s="169">
        <v>925</v>
      </c>
      <c r="B926" s="169" t="s">
        <v>5707</v>
      </c>
      <c r="C926" s="170" t="s">
        <v>5708</v>
      </c>
      <c r="D926" s="170" t="s">
        <v>5710</v>
      </c>
      <c r="E926" s="170" t="s">
        <v>5711</v>
      </c>
      <c r="F926" s="170" t="s">
        <v>236</v>
      </c>
      <c r="G926" s="170" t="s">
        <v>6883</v>
      </c>
      <c r="H926" s="169">
        <v>58.8</v>
      </c>
      <c r="I926" s="183" t="s">
        <v>6471</v>
      </c>
      <c r="J926" s="176">
        <v>0.0388888888888889</v>
      </c>
      <c r="K926" s="173" t="s">
        <v>5844</v>
      </c>
    </row>
    <row r="927" spans="1:11">
      <c r="A927" s="169">
        <v>926</v>
      </c>
      <c r="B927" s="169" t="s">
        <v>5715</v>
      </c>
      <c r="C927" s="170" t="s">
        <v>5716</v>
      </c>
      <c r="D927" s="170" t="s">
        <v>2057</v>
      </c>
      <c r="E927" s="170" t="s">
        <v>208</v>
      </c>
      <c r="F927" s="170" t="s">
        <v>115</v>
      </c>
      <c r="G927" s="170" t="s">
        <v>6884</v>
      </c>
      <c r="H927" s="169">
        <v>27.8</v>
      </c>
      <c r="I927" s="183" t="s">
        <v>5852</v>
      </c>
      <c r="J927" s="176">
        <v>0.0222222222222222</v>
      </c>
      <c r="K927" s="173" t="s">
        <v>5844</v>
      </c>
    </row>
    <row r="928" spans="1:11">
      <c r="A928" s="169">
        <v>927</v>
      </c>
      <c r="B928" s="169" t="s">
        <v>5721</v>
      </c>
      <c r="C928" s="170" t="s">
        <v>6885</v>
      </c>
      <c r="D928" s="170" t="s">
        <v>5724</v>
      </c>
      <c r="E928" s="170" t="s">
        <v>5308</v>
      </c>
      <c r="F928" s="170" t="s">
        <v>49</v>
      </c>
      <c r="G928" s="170" t="s">
        <v>6886</v>
      </c>
      <c r="H928" s="169">
        <v>46.2</v>
      </c>
      <c r="I928" s="183" t="s">
        <v>5855</v>
      </c>
      <c r="J928" s="176">
        <v>0.0347222222222222</v>
      </c>
      <c r="K928" s="173" t="s">
        <v>5844</v>
      </c>
    </row>
    <row r="929" spans="1:11">
      <c r="A929" s="169">
        <v>928</v>
      </c>
      <c r="B929" s="169" t="s">
        <v>5728</v>
      </c>
      <c r="C929" s="170" t="s">
        <v>5729</v>
      </c>
      <c r="D929" s="170" t="s">
        <v>5466</v>
      </c>
      <c r="E929" s="170" t="s">
        <v>48</v>
      </c>
      <c r="F929" s="170" t="s">
        <v>49</v>
      </c>
      <c r="G929" s="170" t="s">
        <v>6887</v>
      </c>
      <c r="H929" s="169">
        <v>58.3</v>
      </c>
      <c r="I929" s="183" t="s">
        <v>5883</v>
      </c>
      <c r="J929" s="176">
        <v>0.0430555555555556</v>
      </c>
      <c r="K929" s="173" t="s">
        <v>5844</v>
      </c>
    </row>
  </sheetData>
  <autoFilter ref="A1:P929">
    <sortState ref="A1:P929">
      <sortCondition ref="A1"/>
    </sortState>
    <extLst/>
  </autoFilter>
  <pageMargins left="0.7" right="0.7" top="0.75" bottom="0.75" header="0.3" footer="0.3"/>
  <pageSetup paperSize="1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>
    <tabColor rgb="FFC00000"/>
  </sheetPr>
  <dimension ref="A1:N90"/>
  <sheetViews>
    <sheetView zoomScale="85" zoomScaleNormal="85" workbookViewId="0">
      <pane ySplit="5" topLeftCell="A27" activePane="bottomLeft" state="frozen"/>
      <selection/>
      <selection pane="bottomLeft" activeCell="F47" sqref="F47"/>
    </sheetView>
  </sheetViews>
  <sheetFormatPr defaultColWidth="9.14285714285714" defaultRowHeight="13.5" customHeight="1"/>
  <cols>
    <col min="1" max="1" width="5" style="152" customWidth="1"/>
    <col min="2" max="2" width="4.85714285714286" style="152" customWidth="1"/>
    <col min="3" max="3" width="22.1428571428571" style="152" customWidth="1"/>
    <col min="4" max="4" width="4.85714285714286" style="152" customWidth="1"/>
    <col min="5" max="5" width="9.57142857142857" style="152" customWidth="1"/>
    <col min="6" max="6" width="12.8571428571429" style="152" customWidth="1"/>
    <col min="7" max="7" width="29.4285714285714" style="153" customWidth="1"/>
    <col min="8" max="8" width="3.57142857142857" style="152" customWidth="1"/>
    <col min="9" max="9" width="3.85714285714286" style="152" customWidth="1"/>
    <col min="10" max="10" width="5.42857142857143" style="152" customWidth="1"/>
    <col min="11" max="11" width="22.1428571428571" style="152" customWidth="1"/>
    <col min="12" max="12" width="10.1428571428571" style="152" customWidth="1"/>
    <col min="13" max="13" width="13.4285714285714" style="152" customWidth="1"/>
    <col min="14" max="14" width="31.1428571428571" style="152" customWidth="1"/>
    <col min="15" max="16384" width="9.14285714285714" style="152"/>
  </cols>
  <sheetData>
    <row r="1" s="152" customFormat="1" ht="15" customHeight="1" spans="1:8">
      <c r="A1" s="154" t="s">
        <v>6888</v>
      </c>
      <c r="B1" s="153"/>
      <c r="C1" s="153"/>
      <c r="D1" s="153"/>
      <c r="E1" s="153"/>
      <c r="F1" s="153"/>
      <c r="G1" s="153"/>
      <c r="H1" s="153"/>
    </row>
    <row r="2" s="152" customFormat="1" ht="15" customHeight="1" spans="1:8">
      <c r="A2" s="154" t="s">
        <v>6889</v>
      </c>
      <c r="B2" s="153"/>
      <c r="C2" s="153"/>
      <c r="D2" s="153"/>
      <c r="E2" s="153"/>
      <c r="F2" s="153"/>
      <c r="G2" s="153"/>
      <c r="H2" s="153"/>
    </row>
    <row r="3" s="152" customFormat="1" ht="15" customHeight="1" spans="1:8">
      <c r="A3" s="154" t="s">
        <v>6890</v>
      </c>
      <c r="B3" s="153"/>
      <c r="C3" s="153"/>
      <c r="D3" s="153"/>
      <c r="E3" s="153"/>
      <c r="F3" s="153"/>
      <c r="G3" s="153"/>
      <c r="H3" s="153"/>
    </row>
    <row r="4" s="152" customFormat="1" ht="15" customHeight="1" spans="1:8">
      <c r="A4" s="153"/>
      <c r="B4" s="153"/>
      <c r="C4" s="153"/>
      <c r="D4" s="153"/>
      <c r="E4" s="153"/>
      <c r="F4" s="153"/>
      <c r="G4" s="153"/>
      <c r="H4" s="153"/>
    </row>
    <row r="5" s="152" customFormat="1" ht="15" customHeight="1" spans="1:14">
      <c r="A5" s="155" t="s">
        <v>8</v>
      </c>
      <c r="B5" s="155" t="s">
        <v>15</v>
      </c>
      <c r="C5" s="155" t="s">
        <v>6891</v>
      </c>
      <c r="D5" s="155" t="s">
        <v>13</v>
      </c>
      <c r="E5" s="155" t="s">
        <v>6892</v>
      </c>
      <c r="F5" s="156" t="s">
        <v>6893</v>
      </c>
      <c r="G5" s="155" t="s">
        <v>6894</v>
      </c>
      <c r="I5" s="155" t="s">
        <v>8</v>
      </c>
      <c r="J5" s="155" t="s">
        <v>13</v>
      </c>
      <c r="K5" s="155" t="s">
        <v>6891</v>
      </c>
      <c r="L5" s="155" t="s">
        <v>6892</v>
      </c>
      <c r="M5" s="155" t="s">
        <v>6893</v>
      </c>
      <c r="N5" s="155" t="s">
        <v>6895</v>
      </c>
    </row>
    <row r="6" s="152" customFormat="1" ht="8.25" customHeight="1" spans="1:14">
      <c r="A6" s="157"/>
      <c r="B6" s="157"/>
      <c r="C6" s="157"/>
      <c r="D6" s="157"/>
      <c r="E6" s="157"/>
      <c r="F6" s="158"/>
      <c r="G6" s="157"/>
      <c r="I6" s="157"/>
      <c r="J6" s="157"/>
      <c r="K6" s="157"/>
      <c r="L6" s="157"/>
      <c r="M6" s="157"/>
      <c r="N6" s="157"/>
    </row>
    <row r="7" s="152" customFormat="1" ht="15" customHeight="1" spans="1:14">
      <c r="A7" s="159">
        <v>1</v>
      </c>
      <c r="B7" s="159" t="s">
        <v>584</v>
      </c>
      <c r="C7" s="160" t="s">
        <v>6896</v>
      </c>
      <c r="D7" s="159" t="s">
        <v>583</v>
      </c>
      <c r="E7" s="160">
        <v>2010001852</v>
      </c>
      <c r="F7" s="160" t="s">
        <v>6897</v>
      </c>
      <c r="G7" s="160" t="s">
        <v>6898</v>
      </c>
      <c r="H7" s="153"/>
      <c r="I7" s="165">
        <v>1</v>
      </c>
      <c r="J7" s="159" t="s">
        <v>583</v>
      </c>
      <c r="K7" s="160" t="s">
        <v>6899</v>
      </c>
      <c r="L7" s="160">
        <v>2013046405</v>
      </c>
      <c r="M7" s="160" t="s">
        <v>6900</v>
      </c>
      <c r="N7" s="160" t="s">
        <v>6901</v>
      </c>
    </row>
    <row r="8" s="152" customFormat="1" ht="15" customHeight="1" spans="1:14">
      <c r="A8" s="159">
        <v>2</v>
      </c>
      <c r="B8" s="159" t="s">
        <v>6902</v>
      </c>
      <c r="C8" s="160" t="s">
        <v>6903</v>
      </c>
      <c r="D8" s="159" t="s">
        <v>583</v>
      </c>
      <c r="E8" s="160">
        <v>2005002802</v>
      </c>
      <c r="F8" s="160" t="s">
        <v>6904</v>
      </c>
      <c r="G8" s="160" t="s">
        <v>6905</v>
      </c>
      <c r="H8" s="153"/>
      <c r="I8" s="165">
        <v>2</v>
      </c>
      <c r="J8" s="159" t="s">
        <v>134</v>
      </c>
      <c r="K8" s="160" t="s">
        <v>6906</v>
      </c>
      <c r="L8" s="160">
        <v>2000000881</v>
      </c>
      <c r="M8" s="160" t="s">
        <v>6907</v>
      </c>
      <c r="N8" s="160" t="s">
        <v>6908</v>
      </c>
    </row>
    <row r="9" s="152" customFormat="1" ht="15" customHeight="1" spans="1:14">
      <c r="A9" s="159">
        <v>3</v>
      </c>
      <c r="B9" s="159" t="s">
        <v>6909</v>
      </c>
      <c r="C9" s="160" t="s">
        <v>6910</v>
      </c>
      <c r="D9" s="159" t="s">
        <v>583</v>
      </c>
      <c r="E9" s="160">
        <v>2011007145</v>
      </c>
      <c r="F9" s="160" t="s">
        <v>6911</v>
      </c>
      <c r="G9" s="160" t="s">
        <v>6912</v>
      </c>
      <c r="H9" s="153"/>
      <c r="I9" s="165">
        <v>3</v>
      </c>
      <c r="J9" s="159" t="s">
        <v>3830</v>
      </c>
      <c r="K9" s="160" t="s">
        <v>6913</v>
      </c>
      <c r="L9" s="160">
        <v>1999000243</v>
      </c>
      <c r="M9" s="160" t="s">
        <v>6914</v>
      </c>
      <c r="N9" s="160" t="s">
        <v>6915</v>
      </c>
    </row>
    <row r="10" s="152" customFormat="1" ht="15" customHeight="1" spans="1:14">
      <c r="A10" s="159">
        <v>4</v>
      </c>
      <c r="B10" s="159" t="s">
        <v>6916</v>
      </c>
      <c r="C10" s="160" t="s">
        <v>6917</v>
      </c>
      <c r="D10" s="159" t="s">
        <v>583</v>
      </c>
      <c r="E10" s="160">
        <v>2002006265</v>
      </c>
      <c r="F10" s="160" t="s">
        <v>6918</v>
      </c>
      <c r="G10" s="160" t="s">
        <v>6919</v>
      </c>
      <c r="H10" s="153"/>
      <c r="I10" s="165">
        <v>4</v>
      </c>
      <c r="J10" s="159" t="s">
        <v>62</v>
      </c>
      <c r="K10" s="160" t="s">
        <v>6920</v>
      </c>
      <c r="L10" s="160">
        <v>2001000455</v>
      </c>
      <c r="M10" s="160" t="s">
        <v>6921</v>
      </c>
      <c r="N10" s="160" t="s">
        <v>6922</v>
      </c>
    </row>
    <row r="11" s="152" customFormat="1" ht="15" customHeight="1" spans="1:14">
      <c r="A11" s="159">
        <v>5</v>
      </c>
      <c r="B11" s="159" t="s">
        <v>6923</v>
      </c>
      <c r="C11" s="160" t="s">
        <v>6924</v>
      </c>
      <c r="D11" s="159" t="s">
        <v>583</v>
      </c>
      <c r="E11" s="160">
        <v>2012107413</v>
      </c>
      <c r="F11" s="160" t="s">
        <v>6925</v>
      </c>
      <c r="G11" s="160" t="s">
        <v>6926</v>
      </c>
      <c r="H11" s="153"/>
      <c r="I11" s="165">
        <v>5</v>
      </c>
      <c r="J11" s="159" t="s">
        <v>360</v>
      </c>
      <c r="K11" s="160" t="s">
        <v>6927</v>
      </c>
      <c r="L11" s="160">
        <v>2002002747</v>
      </c>
      <c r="M11" s="160" t="s">
        <v>6928</v>
      </c>
      <c r="N11" s="160" t="s">
        <v>6929</v>
      </c>
    </row>
    <row r="12" s="152" customFormat="1" ht="15" customHeight="1" spans="1:14">
      <c r="A12" s="159">
        <v>6</v>
      </c>
      <c r="B12" s="159" t="s">
        <v>6930</v>
      </c>
      <c r="C12" s="160" t="s">
        <v>6931</v>
      </c>
      <c r="D12" s="159" t="s">
        <v>134</v>
      </c>
      <c r="E12" s="160">
        <v>1997001360</v>
      </c>
      <c r="F12" s="336" t="s">
        <v>6932</v>
      </c>
      <c r="G12" s="161" t="s">
        <v>6933</v>
      </c>
      <c r="H12" s="153"/>
      <c r="I12" s="165">
        <v>6</v>
      </c>
      <c r="J12" s="159" t="s">
        <v>141</v>
      </c>
      <c r="K12" s="160" t="s">
        <v>6934</v>
      </c>
      <c r="L12" s="160">
        <v>1997000994</v>
      </c>
      <c r="M12" s="160" t="s">
        <v>6935</v>
      </c>
      <c r="N12" s="160" t="s">
        <v>6936</v>
      </c>
    </row>
    <row r="13" s="152" customFormat="1" ht="15" customHeight="1" spans="1:14">
      <c r="A13" s="159">
        <v>7</v>
      </c>
      <c r="B13" s="159" t="s">
        <v>6937</v>
      </c>
      <c r="C13" s="160" t="s">
        <v>6938</v>
      </c>
      <c r="D13" s="159" t="s">
        <v>134</v>
      </c>
      <c r="E13" s="160">
        <v>2010004352</v>
      </c>
      <c r="F13" s="160" t="s">
        <v>6939</v>
      </c>
      <c r="G13" s="160" t="s">
        <v>6940</v>
      </c>
      <c r="H13" s="153"/>
      <c r="I13" s="165">
        <v>7</v>
      </c>
      <c r="J13" s="159" t="s">
        <v>312</v>
      </c>
      <c r="K13" s="160" t="s">
        <v>6941</v>
      </c>
      <c r="L13" s="160">
        <v>2011003729</v>
      </c>
      <c r="M13" s="160" t="s">
        <v>6942</v>
      </c>
      <c r="N13" s="160" t="s">
        <v>6943</v>
      </c>
    </row>
    <row r="14" s="152" customFormat="1" ht="15" customHeight="1" spans="1:14">
      <c r="A14" s="159">
        <v>8</v>
      </c>
      <c r="B14" s="159" t="s">
        <v>6944</v>
      </c>
      <c r="C14" s="160" t="s">
        <v>6945</v>
      </c>
      <c r="D14" s="159" t="s">
        <v>134</v>
      </c>
      <c r="E14" s="160">
        <v>2002007233</v>
      </c>
      <c r="F14" s="160" t="s">
        <v>6946</v>
      </c>
      <c r="G14" s="160" t="s">
        <v>6947</v>
      </c>
      <c r="H14" s="153"/>
      <c r="I14" s="165">
        <v>8</v>
      </c>
      <c r="J14" s="159" t="s">
        <v>78</v>
      </c>
      <c r="K14" s="160" t="s">
        <v>6948</v>
      </c>
      <c r="L14" s="160">
        <v>2002007284</v>
      </c>
      <c r="M14" s="160" t="s">
        <v>6949</v>
      </c>
      <c r="N14" s="160" t="s">
        <v>6950</v>
      </c>
    </row>
    <row r="15" s="152" customFormat="1" ht="15" customHeight="1" spans="1:14">
      <c r="A15" s="159">
        <v>9</v>
      </c>
      <c r="B15" s="159" t="s">
        <v>135</v>
      </c>
      <c r="C15" s="160" t="s">
        <v>6951</v>
      </c>
      <c r="D15" s="159" t="s">
        <v>134</v>
      </c>
      <c r="E15" s="160">
        <v>2002006981</v>
      </c>
      <c r="F15" s="160" t="s">
        <v>6952</v>
      </c>
      <c r="G15" s="160" t="s">
        <v>6953</v>
      </c>
      <c r="H15" s="153"/>
      <c r="I15" s="165">
        <v>9</v>
      </c>
      <c r="J15" s="159" t="s">
        <v>1860</v>
      </c>
      <c r="K15" s="160" t="s">
        <v>6954</v>
      </c>
      <c r="L15" s="160">
        <v>1997000538</v>
      </c>
      <c r="M15" s="160" t="s">
        <v>6955</v>
      </c>
      <c r="N15" s="160" t="s">
        <v>6956</v>
      </c>
    </row>
    <row r="16" s="152" customFormat="1" ht="15" customHeight="1" spans="1:14">
      <c r="A16" s="159">
        <v>10</v>
      </c>
      <c r="B16" s="159" t="s">
        <v>6957</v>
      </c>
      <c r="C16" s="160" t="s">
        <v>6958</v>
      </c>
      <c r="D16" s="159" t="s">
        <v>134</v>
      </c>
      <c r="E16" s="160">
        <v>1999001476</v>
      </c>
      <c r="F16" s="160" t="s">
        <v>6959</v>
      </c>
      <c r="G16" s="160" t="s">
        <v>6960</v>
      </c>
      <c r="H16" s="153"/>
      <c r="I16" s="165">
        <v>10</v>
      </c>
      <c r="J16" s="159" t="s">
        <v>164</v>
      </c>
      <c r="K16" s="160" t="s">
        <v>6961</v>
      </c>
      <c r="L16" s="160">
        <v>2002001643</v>
      </c>
      <c r="M16" s="160" t="s">
        <v>6962</v>
      </c>
      <c r="N16" s="160" t="s">
        <v>6963</v>
      </c>
    </row>
    <row r="17" s="152" customFormat="1" ht="15" customHeight="1" spans="1:14">
      <c r="A17" s="159">
        <v>11</v>
      </c>
      <c r="B17" s="159" t="s">
        <v>5632</v>
      </c>
      <c r="C17" s="160" t="s">
        <v>6964</v>
      </c>
      <c r="D17" s="159" t="s">
        <v>3830</v>
      </c>
      <c r="E17" s="160">
        <v>2012027211</v>
      </c>
      <c r="F17" s="160" t="s">
        <v>6965</v>
      </c>
      <c r="G17" s="160" t="s">
        <v>6966</v>
      </c>
      <c r="H17" s="153"/>
      <c r="I17" s="165">
        <v>11</v>
      </c>
      <c r="J17" s="159" t="s">
        <v>6967</v>
      </c>
      <c r="K17" s="160" t="s">
        <v>6968</v>
      </c>
      <c r="L17" s="160">
        <v>2000006629</v>
      </c>
      <c r="M17" s="160" t="s">
        <v>6969</v>
      </c>
      <c r="N17" s="160" t="s">
        <v>6970</v>
      </c>
    </row>
    <row r="18" s="152" customFormat="1" ht="15" customHeight="1" spans="1:14">
      <c r="A18" s="159">
        <v>12</v>
      </c>
      <c r="B18" s="159" t="s">
        <v>3831</v>
      </c>
      <c r="C18" s="160" t="s">
        <v>6899</v>
      </c>
      <c r="D18" s="159" t="s">
        <v>3830</v>
      </c>
      <c r="E18" s="160">
        <v>2012052609</v>
      </c>
      <c r="F18" s="336" t="s">
        <v>6971</v>
      </c>
      <c r="G18" s="160" t="s">
        <v>6972</v>
      </c>
      <c r="H18" s="153"/>
      <c r="I18" s="165">
        <v>12</v>
      </c>
      <c r="J18" s="159" t="s">
        <v>33</v>
      </c>
      <c r="K18" s="160" t="s">
        <v>6973</v>
      </c>
      <c r="L18" s="160">
        <v>1997000312</v>
      </c>
      <c r="M18" s="160" t="s">
        <v>6974</v>
      </c>
      <c r="N18" s="160" t="s">
        <v>6975</v>
      </c>
    </row>
    <row r="19" s="152" customFormat="1" ht="15" customHeight="1" spans="1:14">
      <c r="A19" s="159">
        <v>13</v>
      </c>
      <c r="B19" s="159" t="s">
        <v>6976</v>
      </c>
      <c r="C19" s="160" t="s">
        <v>6977</v>
      </c>
      <c r="D19" s="159" t="s">
        <v>3830</v>
      </c>
      <c r="E19" s="160">
        <v>2011011141</v>
      </c>
      <c r="F19" s="160" t="s">
        <v>6978</v>
      </c>
      <c r="G19" s="160" t="s">
        <v>6979</v>
      </c>
      <c r="H19" s="153"/>
      <c r="I19" s="165">
        <v>13</v>
      </c>
      <c r="J19" s="159" t="s">
        <v>126</v>
      </c>
      <c r="K19" s="160" t="s">
        <v>6980</v>
      </c>
      <c r="L19" s="160">
        <v>2008200114</v>
      </c>
      <c r="M19" s="160" t="s">
        <v>6981</v>
      </c>
      <c r="N19" s="160" t="s">
        <v>6982</v>
      </c>
    </row>
    <row r="20" s="152" customFormat="1" ht="15" customHeight="1" spans="1:14">
      <c r="A20" s="159">
        <v>14</v>
      </c>
      <c r="B20" s="159" t="s">
        <v>6983</v>
      </c>
      <c r="C20" s="160" t="s">
        <v>6984</v>
      </c>
      <c r="D20" s="159" t="s">
        <v>3830</v>
      </c>
      <c r="E20" s="160">
        <v>2013068653</v>
      </c>
      <c r="F20" s="160" t="s">
        <v>6985</v>
      </c>
      <c r="G20" s="162" t="s">
        <v>6986</v>
      </c>
      <c r="H20" s="153"/>
      <c r="I20" s="165">
        <v>14</v>
      </c>
      <c r="J20" s="159" t="s">
        <v>4183</v>
      </c>
      <c r="K20" s="160" t="s">
        <v>6987</v>
      </c>
      <c r="L20" s="160">
        <v>2000006434</v>
      </c>
      <c r="M20" s="160" t="s">
        <v>6988</v>
      </c>
      <c r="N20" s="160" t="s">
        <v>6989</v>
      </c>
    </row>
    <row r="21" s="152" customFormat="1" ht="15" customHeight="1" spans="1:14">
      <c r="A21" s="159">
        <v>15</v>
      </c>
      <c r="B21" s="159" t="s">
        <v>6990</v>
      </c>
      <c r="C21" s="160" t="s">
        <v>6991</v>
      </c>
      <c r="D21" s="159" t="s">
        <v>3830</v>
      </c>
      <c r="E21" s="160">
        <v>2011008262</v>
      </c>
      <c r="F21" s="160" t="s">
        <v>6992</v>
      </c>
      <c r="G21" s="160" t="s">
        <v>6993</v>
      </c>
      <c r="H21" s="153"/>
      <c r="I21" s="165">
        <v>15</v>
      </c>
      <c r="J21" s="159" t="s">
        <v>273</v>
      </c>
      <c r="K21" s="160" t="s">
        <v>6994</v>
      </c>
      <c r="L21" s="160">
        <v>1997000704</v>
      </c>
      <c r="M21" s="160" t="s">
        <v>6995</v>
      </c>
      <c r="N21" s="160" t="s">
        <v>6996</v>
      </c>
    </row>
    <row r="22" s="152" customFormat="1" ht="15" customHeight="1" spans="1:14">
      <c r="A22" s="159">
        <v>16</v>
      </c>
      <c r="B22" s="159" t="s">
        <v>6997</v>
      </c>
      <c r="C22" s="160" t="s">
        <v>6998</v>
      </c>
      <c r="D22" s="159" t="s">
        <v>62</v>
      </c>
      <c r="E22" s="160">
        <v>2015252571</v>
      </c>
      <c r="F22" s="160" t="s">
        <v>6999</v>
      </c>
      <c r="G22" s="160" t="s">
        <v>7000</v>
      </c>
      <c r="H22" s="153"/>
      <c r="I22" s="165">
        <v>16</v>
      </c>
      <c r="J22" s="159" t="s">
        <v>2953</v>
      </c>
      <c r="K22" s="160" t="s">
        <v>7001</v>
      </c>
      <c r="L22" s="160">
        <v>2010022540</v>
      </c>
      <c r="M22" s="160" t="s">
        <v>7002</v>
      </c>
      <c r="N22" s="160" t="s">
        <v>7003</v>
      </c>
    </row>
    <row r="23" s="152" customFormat="1" ht="15" customHeight="1" spans="1:8">
      <c r="A23" s="159">
        <v>17</v>
      </c>
      <c r="B23" s="159" t="s">
        <v>63</v>
      </c>
      <c r="C23" s="160" t="s">
        <v>7004</v>
      </c>
      <c r="D23" s="159" t="s">
        <v>62</v>
      </c>
      <c r="E23" s="160">
        <v>2011007301</v>
      </c>
      <c r="F23" s="160" t="s">
        <v>7005</v>
      </c>
      <c r="G23" s="160" t="s">
        <v>7006</v>
      </c>
      <c r="H23" s="153"/>
    </row>
    <row r="24" s="152" customFormat="1" ht="15" customHeight="1" spans="1:8">
      <c r="A24" s="159">
        <v>18</v>
      </c>
      <c r="B24" s="159" t="s">
        <v>7007</v>
      </c>
      <c r="C24" s="160" t="s">
        <v>7008</v>
      </c>
      <c r="D24" s="159" t="s">
        <v>62</v>
      </c>
      <c r="E24" s="160">
        <v>2007005804</v>
      </c>
      <c r="F24" s="160" t="s">
        <v>7009</v>
      </c>
      <c r="G24" s="163" t="s">
        <v>7010</v>
      </c>
      <c r="H24" s="153"/>
    </row>
    <row r="25" s="152" customFormat="1" ht="15" customHeight="1" spans="1:8">
      <c r="A25" s="159">
        <v>19</v>
      </c>
      <c r="B25" s="159" t="s">
        <v>3991</v>
      </c>
      <c r="C25" s="160" t="s">
        <v>7011</v>
      </c>
      <c r="D25" s="159" t="s">
        <v>62</v>
      </c>
      <c r="E25" s="160">
        <v>2015424860</v>
      </c>
      <c r="F25" s="160" t="s">
        <v>7012</v>
      </c>
      <c r="G25" s="160" t="s">
        <v>7013</v>
      </c>
      <c r="H25" s="153"/>
    </row>
    <row r="26" s="152" customFormat="1" ht="15" customHeight="1" spans="1:8">
      <c r="A26" s="159">
        <v>20</v>
      </c>
      <c r="B26" s="159" t="s">
        <v>4333</v>
      </c>
      <c r="C26" s="160" t="s">
        <v>7014</v>
      </c>
      <c r="D26" s="159" t="s">
        <v>62</v>
      </c>
      <c r="E26" s="160">
        <v>2012056456</v>
      </c>
      <c r="F26" s="160" t="s">
        <v>7015</v>
      </c>
      <c r="G26" s="160" t="s">
        <v>7016</v>
      </c>
      <c r="H26" s="153"/>
    </row>
    <row r="27" s="152" customFormat="1" ht="15" customHeight="1" spans="1:8">
      <c r="A27" s="159">
        <v>21</v>
      </c>
      <c r="B27" s="159" t="s">
        <v>7017</v>
      </c>
      <c r="C27" s="160" t="s">
        <v>7018</v>
      </c>
      <c r="D27" s="159" t="s">
        <v>360</v>
      </c>
      <c r="E27" s="160">
        <v>2013154814</v>
      </c>
      <c r="F27" s="160" t="s">
        <v>7019</v>
      </c>
      <c r="G27" s="160" t="s">
        <v>7020</v>
      </c>
      <c r="H27" s="153"/>
    </row>
    <row r="28" s="152" customFormat="1" ht="15" customHeight="1" spans="1:8">
      <c r="A28" s="159">
        <v>22</v>
      </c>
      <c r="B28" s="159" t="s">
        <v>7021</v>
      </c>
      <c r="C28" s="160" t="s">
        <v>7022</v>
      </c>
      <c r="D28" s="159" t="s">
        <v>360</v>
      </c>
      <c r="E28" s="160">
        <v>2013091304</v>
      </c>
      <c r="F28" s="160" t="s">
        <v>7023</v>
      </c>
      <c r="G28" s="160" t="s">
        <v>7024</v>
      </c>
      <c r="H28" s="153"/>
    </row>
    <row r="29" s="152" customFormat="1" ht="15" customHeight="1" spans="1:8">
      <c r="A29" s="159">
        <v>23</v>
      </c>
      <c r="B29" s="159" t="s">
        <v>7025</v>
      </c>
      <c r="C29" s="160" t="s">
        <v>7026</v>
      </c>
      <c r="D29" s="159" t="s">
        <v>360</v>
      </c>
      <c r="E29" s="160">
        <v>2010004566</v>
      </c>
      <c r="F29" s="160" t="s">
        <v>7027</v>
      </c>
      <c r="G29" s="160" t="s">
        <v>7028</v>
      </c>
      <c r="H29" s="153"/>
    </row>
    <row r="30" s="152" customFormat="1" ht="15" customHeight="1" spans="1:8">
      <c r="A30" s="159">
        <v>24</v>
      </c>
      <c r="B30" s="159" t="s">
        <v>361</v>
      </c>
      <c r="C30" s="160" t="s">
        <v>7029</v>
      </c>
      <c r="D30" s="159" t="s">
        <v>360</v>
      </c>
      <c r="E30" s="160">
        <v>2015252563</v>
      </c>
      <c r="F30" s="160" t="s">
        <v>7030</v>
      </c>
      <c r="G30" s="160" t="s">
        <v>7031</v>
      </c>
      <c r="H30" s="153"/>
    </row>
    <row r="31" s="152" customFormat="1" ht="15" customHeight="1" spans="1:8">
      <c r="A31" s="159">
        <v>25</v>
      </c>
      <c r="B31" s="159" t="s">
        <v>7032</v>
      </c>
      <c r="C31" s="160" t="s">
        <v>7033</v>
      </c>
      <c r="D31" s="159" t="s">
        <v>360</v>
      </c>
      <c r="E31" s="160">
        <v>2007002273</v>
      </c>
      <c r="F31" s="160" t="s">
        <v>7034</v>
      </c>
      <c r="G31" s="160" t="s">
        <v>7035</v>
      </c>
      <c r="H31" s="153"/>
    </row>
    <row r="32" s="152" customFormat="1" ht="15" customHeight="1" spans="1:7">
      <c r="A32" s="159">
        <v>26</v>
      </c>
      <c r="B32" s="159" t="s">
        <v>7036</v>
      </c>
      <c r="C32" s="160" t="s">
        <v>7037</v>
      </c>
      <c r="D32" s="159" t="s">
        <v>360</v>
      </c>
      <c r="E32" s="160">
        <v>2011016040</v>
      </c>
      <c r="F32" s="160" t="s">
        <v>7038</v>
      </c>
      <c r="G32" s="160" t="s">
        <v>7039</v>
      </c>
    </row>
    <row r="33" s="152" customFormat="1" ht="15" customHeight="1" spans="1:7">
      <c r="A33" s="159">
        <v>27</v>
      </c>
      <c r="B33" s="159" t="s">
        <v>2954</v>
      </c>
      <c r="C33" s="160" t="s">
        <v>7040</v>
      </c>
      <c r="D33" s="159" t="s">
        <v>2953</v>
      </c>
      <c r="E33" s="160">
        <v>2004009201</v>
      </c>
      <c r="F33" s="160" t="s">
        <v>7041</v>
      </c>
      <c r="G33" s="160" t="s">
        <v>7042</v>
      </c>
    </row>
    <row r="34" s="152" customFormat="1" ht="15" customHeight="1" spans="1:7">
      <c r="A34" s="159">
        <v>28</v>
      </c>
      <c r="B34" s="159" t="s">
        <v>7043</v>
      </c>
      <c r="C34" s="160" t="s">
        <v>7044</v>
      </c>
      <c r="D34" s="159" t="s">
        <v>2953</v>
      </c>
      <c r="E34" s="160">
        <v>2012024649</v>
      </c>
      <c r="F34" s="160" t="s">
        <v>7045</v>
      </c>
      <c r="G34" s="160" t="s">
        <v>7046</v>
      </c>
    </row>
    <row r="35" s="152" customFormat="1" ht="15" customHeight="1" spans="1:7">
      <c r="A35" s="159">
        <v>29</v>
      </c>
      <c r="B35" s="159" t="s">
        <v>3645</v>
      </c>
      <c r="C35" s="160" t="s">
        <v>7047</v>
      </c>
      <c r="D35" s="159" t="s">
        <v>2953</v>
      </c>
      <c r="E35" s="160">
        <v>2013080413</v>
      </c>
      <c r="F35" s="160" t="s">
        <v>7048</v>
      </c>
      <c r="G35" s="160" t="s">
        <v>7049</v>
      </c>
    </row>
    <row r="36" s="152" customFormat="1" ht="15" customHeight="1" spans="1:7">
      <c r="A36" s="159">
        <v>30</v>
      </c>
      <c r="B36" s="159" t="s">
        <v>7050</v>
      </c>
      <c r="C36" s="160" t="s">
        <v>7051</v>
      </c>
      <c r="D36" s="159" t="s">
        <v>2953</v>
      </c>
      <c r="E36" s="160">
        <v>2012059053</v>
      </c>
      <c r="F36" s="160" t="s">
        <v>7052</v>
      </c>
      <c r="G36" s="160" t="s">
        <v>7053</v>
      </c>
    </row>
    <row r="37" s="152" customFormat="1" ht="15" customHeight="1" spans="1:7">
      <c r="A37" s="159">
        <v>31</v>
      </c>
      <c r="B37" s="159" t="s">
        <v>7054</v>
      </c>
      <c r="C37" s="160" t="s">
        <v>7055</v>
      </c>
      <c r="D37" s="159" t="s">
        <v>2953</v>
      </c>
      <c r="E37" s="160">
        <v>2012024647</v>
      </c>
      <c r="F37" s="160" t="s">
        <v>7056</v>
      </c>
      <c r="G37" s="160" t="s">
        <v>7057</v>
      </c>
    </row>
    <row r="38" s="152" customFormat="1" ht="15" customHeight="1" spans="1:7">
      <c r="A38" s="159">
        <v>32</v>
      </c>
      <c r="B38" s="159" t="s">
        <v>7058</v>
      </c>
      <c r="C38" s="160" t="s">
        <v>7059</v>
      </c>
      <c r="D38" s="159" t="s">
        <v>141</v>
      </c>
      <c r="E38" s="160">
        <v>2012053784</v>
      </c>
      <c r="F38" s="160" t="s">
        <v>7060</v>
      </c>
      <c r="G38" s="160" t="s">
        <v>7061</v>
      </c>
    </row>
    <row r="39" s="152" customFormat="1" ht="15" customHeight="1" spans="1:7">
      <c r="A39" s="159">
        <v>33</v>
      </c>
      <c r="B39" s="159" t="s">
        <v>7062</v>
      </c>
      <c r="C39" s="160" t="s">
        <v>7063</v>
      </c>
      <c r="D39" s="159" t="s">
        <v>141</v>
      </c>
      <c r="E39" s="160">
        <v>2005007160</v>
      </c>
      <c r="F39" s="160" t="s">
        <v>7064</v>
      </c>
      <c r="G39" s="160" t="s">
        <v>7065</v>
      </c>
    </row>
    <row r="40" s="152" customFormat="1" ht="15" customHeight="1" spans="1:7">
      <c r="A40" s="159">
        <v>34</v>
      </c>
      <c r="B40" s="159" t="s">
        <v>142</v>
      </c>
      <c r="C40" s="160" t="s">
        <v>7066</v>
      </c>
      <c r="D40" s="159" t="s">
        <v>141</v>
      </c>
      <c r="E40" s="160">
        <v>2012094610</v>
      </c>
      <c r="F40" s="160" t="s">
        <v>7067</v>
      </c>
      <c r="G40" s="164" t="s">
        <v>7068</v>
      </c>
    </row>
    <row r="41" s="152" customFormat="1" ht="15" customHeight="1" spans="1:7">
      <c r="A41" s="159">
        <v>35</v>
      </c>
      <c r="B41" s="159" t="s">
        <v>7069</v>
      </c>
      <c r="C41" s="160" t="s">
        <v>7070</v>
      </c>
      <c r="D41" s="159" t="s">
        <v>141</v>
      </c>
      <c r="E41" s="160">
        <v>2012039156</v>
      </c>
      <c r="F41" s="160" t="s">
        <v>7071</v>
      </c>
      <c r="G41" s="160" t="s">
        <v>7072</v>
      </c>
    </row>
    <row r="42" s="152" customFormat="1" ht="15" customHeight="1" spans="1:7">
      <c r="A42" s="159">
        <v>36</v>
      </c>
      <c r="B42" s="159" t="s">
        <v>7073</v>
      </c>
      <c r="C42" s="160" t="s">
        <v>7074</v>
      </c>
      <c r="D42" s="159" t="s">
        <v>141</v>
      </c>
      <c r="E42" s="160">
        <v>2012039970</v>
      </c>
      <c r="F42" s="160" t="s">
        <v>7075</v>
      </c>
      <c r="G42" s="164" t="s">
        <v>7076</v>
      </c>
    </row>
    <row r="43" s="152" customFormat="1" ht="15" customHeight="1" spans="1:7">
      <c r="A43" s="159">
        <v>37</v>
      </c>
      <c r="B43" s="159" t="s">
        <v>7077</v>
      </c>
      <c r="C43" s="160" t="s">
        <v>7078</v>
      </c>
      <c r="D43" s="159" t="s">
        <v>312</v>
      </c>
      <c r="E43" s="159">
        <v>2012077088</v>
      </c>
      <c r="F43" s="336" t="s">
        <v>7079</v>
      </c>
      <c r="G43" s="161" t="s">
        <v>7080</v>
      </c>
    </row>
    <row r="44" s="152" customFormat="1" ht="15" customHeight="1" spans="1:7">
      <c r="A44" s="159">
        <v>38</v>
      </c>
      <c r="B44" s="159" t="s">
        <v>7081</v>
      </c>
      <c r="C44" s="160" t="s">
        <v>7082</v>
      </c>
      <c r="D44" s="159" t="s">
        <v>312</v>
      </c>
      <c r="E44" s="160">
        <v>2000000875</v>
      </c>
      <c r="F44" s="160" t="s">
        <v>7083</v>
      </c>
      <c r="G44" s="160" t="s">
        <v>7084</v>
      </c>
    </row>
    <row r="45" s="152" customFormat="1" ht="15" customHeight="1" spans="1:7">
      <c r="A45" s="159">
        <v>39</v>
      </c>
      <c r="B45" s="159" t="s">
        <v>7085</v>
      </c>
      <c r="C45" s="160" t="s">
        <v>7086</v>
      </c>
      <c r="D45" s="159" t="s">
        <v>312</v>
      </c>
      <c r="E45" s="160">
        <v>2012031622</v>
      </c>
      <c r="F45" s="160" t="s">
        <v>7087</v>
      </c>
      <c r="G45" s="160" t="s">
        <v>7088</v>
      </c>
    </row>
    <row r="46" s="152" customFormat="1" ht="15" customHeight="1" spans="1:7">
      <c r="A46" s="159">
        <v>40</v>
      </c>
      <c r="B46" s="159" t="s">
        <v>7089</v>
      </c>
      <c r="C46" s="160" t="s">
        <v>7090</v>
      </c>
      <c r="D46" s="159" t="s">
        <v>312</v>
      </c>
      <c r="E46" s="160">
        <v>2011000262</v>
      </c>
      <c r="F46" s="160" t="s">
        <v>7091</v>
      </c>
      <c r="G46" s="160" t="s">
        <v>7092</v>
      </c>
    </row>
    <row r="47" s="152" customFormat="1" ht="15" customHeight="1" spans="1:7">
      <c r="A47" s="159">
        <v>41</v>
      </c>
      <c r="B47" s="159" t="s">
        <v>313</v>
      </c>
      <c r="C47" s="160" t="s">
        <v>7093</v>
      </c>
      <c r="D47" s="159" t="s">
        <v>312</v>
      </c>
      <c r="E47" s="160">
        <v>2007005022</v>
      </c>
      <c r="F47" s="160" t="s">
        <v>7094</v>
      </c>
      <c r="G47" s="160" t="s">
        <v>7095</v>
      </c>
    </row>
    <row r="48" s="152" customFormat="1" ht="15" customHeight="1" spans="1:7">
      <c r="A48" s="159">
        <v>42</v>
      </c>
      <c r="B48" s="159" t="s">
        <v>7096</v>
      </c>
      <c r="C48" s="160" t="s">
        <v>7097</v>
      </c>
      <c r="D48" s="159" t="s">
        <v>78</v>
      </c>
      <c r="E48" s="160">
        <v>2013065716</v>
      </c>
      <c r="F48" s="160" t="s">
        <v>7098</v>
      </c>
      <c r="G48" s="160" t="s">
        <v>7099</v>
      </c>
    </row>
    <row r="49" s="152" customFormat="1" ht="15" customHeight="1" spans="1:7">
      <c r="A49" s="159">
        <v>43</v>
      </c>
      <c r="B49" s="159" t="s">
        <v>7100</v>
      </c>
      <c r="C49" s="160" t="s">
        <v>7101</v>
      </c>
      <c r="D49" s="159" t="s">
        <v>78</v>
      </c>
      <c r="E49" s="160">
        <v>2013128699</v>
      </c>
      <c r="F49" s="160" t="s">
        <v>7102</v>
      </c>
      <c r="G49" s="160" t="s">
        <v>7103</v>
      </c>
    </row>
    <row r="50" s="152" customFormat="1" ht="15" customHeight="1" spans="1:7">
      <c r="A50" s="159">
        <v>44</v>
      </c>
      <c r="B50" s="159" t="s">
        <v>7104</v>
      </c>
      <c r="C50" s="160" t="s">
        <v>7105</v>
      </c>
      <c r="D50" s="159" t="s">
        <v>78</v>
      </c>
      <c r="E50" s="160">
        <v>2013114845</v>
      </c>
      <c r="F50" s="160" t="s">
        <v>7106</v>
      </c>
      <c r="G50" s="160" t="s">
        <v>7107</v>
      </c>
    </row>
    <row r="51" s="152" customFormat="1" ht="15" customHeight="1" spans="1:7">
      <c r="A51" s="159">
        <v>45</v>
      </c>
      <c r="B51" s="159" t="s">
        <v>79</v>
      </c>
      <c r="C51" s="160" t="s">
        <v>7108</v>
      </c>
      <c r="D51" s="159" t="s">
        <v>78</v>
      </c>
      <c r="E51" s="160">
        <v>2013017783</v>
      </c>
      <c r="F51" s="160" t="s">
        <v>7109</v>
      </c>
      <c r="G51" s="160" t="s">
        <v>7110</v>
      </c>
    </row>
    <row r="52" s="152" customFormat="1" ht="15" customHeight="1" spans="1:7">
      <c r="A52" s="159">
        <v>46</v>
      </c>
      <c r="B52" s="159" t="s">
        <v>120</v>
      </c>
      <c r="C52" s="160" t="s">
        <v>7111</v>
      </c>
      <c r="D52" s="159" t="s">
        <v>78</v>
      </c>
      <c r="E52" s="160">
        <v>2012077087</v>
      </c>
      <c r="F52" s="160" t="s">
        <v>7112</v>
      </c>
      <c r="G52" s="160" t="s">
        <v>7113</v>
      </c>
    </row>
    <row r="53" s="152" customFormat="1" ht="15" customHeight="1" spans="1:7">
      <c r="A53" s="159">
        <v>47</v>
      </c>
      <c r="B53" s="159" t="s">
        <v>7114</v>
      </c>
      <c r="C53" s="160" t="s">
        <v>7115</v>
      </c>
      <c r="D53" s="159" t="s">
        <v>78</v>
      </c>
      <c r="E53" s="159">
        <v>2012090762</v>
      </c>
      <c r="F53" s="160" t="s">
        <v>7116</v>
      </c>
      <c r="G53" s="160" t="s">
        <v>7117</v>
      </c>
    </row>
    <row r="54" s="152" customFormat="1" ht="15" customHeight="1" spans="1:7">
      <c r="A54" s="159">
        <v>48</v>
      </c>
      <c r="B54" s="159" t="s">
        <v>7118</v>
      </c>
      <c r="C54" s="160" t="s">
        <v>7119</v>
      </c>
      <c r="D54" s="159" t="s">
        <v>1860</v>
      </c>
      <c r="E54" s="160">
        <v>2012077010</v>
      </c>
      <c r="F54" s="160" t="s">
        <v>7120</v>
      </c>
      <c r="G54" s="160" t="s">
        <v>7121</v>
      </c>
    </row>
    <row r="55" s="152" customFormat="1" ht="15" customHeight="1" spans="1:7">
      <c r="A55" s="159">
        <v>49</v>
      </c>
      <c r="B55" s="159" t="s">
        <v>7122</v>
      </c>
      <c r="C55" s="160" t="s">
        <v>7123</v>
      </c>
      <c r="D55" s="159" t="s">
        <v>1860</v>
      </c>
      <c r="E55" s="160">
        <v>2015385086</v>
      </c>
      <c r="F55" s="160" t="s">
        <v>7124</v>
      </c>
      <c r="G55" s="163" t="s">
        <v>7125</v>
      </c>
    </row>
    <row r="56" s="152" customFormat="1" ht="15" customHeight="1" spans="1:7">
      <c r="A56" s="159">
        <v>50</v>
      </c>
      <c r="B56" s="159" t="s">
        <v>7126</v>
      </c>
      <c r="C56" s="160" t="s">
        <v>7127</v>
      </c>
      <c r="D56" s="159" t="s">
        <v>1860</v>
      </c>
      <c r="E56" s="160">
        <v>2013017144</v>
      </c>
      <c r="F56" s="160" t="s">
        <v>7128</v>
      </c>
      <c r="G56" s="160" t="s">
        <v>7129</v>
      </c>
    </row>
    <row r="57" s="152" customFormat="1" ht="15" customHeight="1" spans="1:7">
      <c r="A57" s="159">
        <v>51</v>
      </c>
      <c r="B57" s="159" t="s">
        <v>7130</v>
      </c>
      <c r="C57" s="160" t="s">
        <v>7131</v>
      </c>
      <c r="D57" s="159" t="s">
        <v>1860</v>
      </c>
      <c r="E57" s="160">
        <v>2012076701</v>
      </c>
      <c r="F57" s="336" t="s">
        <v>7132</v>
      </c>
      <c r="G57" s="160" t="s">
        <v>7133</v>
      </c>
    </row>
    <row r="58" s="152" customFormat="1" ht="15" customHeight="1" spans="1:7">
      <c r="A58" s="159">
        <v>52</v>
      </c>
      <c r="B58" s="159" t="s">
        <v>1861</v>
      </c>
      <c r="C58" s="160" t="s">
        <v>7134</v>
      </c>
      <c r="D58" s="159" t="s">
        <v>1860</v>
      </c>
      <c r="E58" s="160">
        <v>2012049267</v>
      </c>
      <c r="F58" s="160" t="s">
        <v>7135</v>
      </c>
      <c r="G58" s="163" t="s">
        <v>6993</v>
      </c>
    </row>
    <row r="59" s="152" customFormat="1" ht="15" customHeight="1" spans="1:7">
      <c r="A59" s="159">
        <v>53</v>
      </c>
      <c r="B59" s="159" t="s">
        <v>165</v>
      </c>
      <c r="C59" s="160" t="s">
        <v>7136</v>
      </c>
      <c r="D59" s="159" t="s">
        <v>164</v>
      </c>
      <c r="E59" s="160">
        <v>2007005193</v>
      </c>
      <c r="F59" s="160" t="s">
        <v>7137</v>
      </c>
      <c r="G59" s="160" t="s">
        <v>7113</v>
      </c>
    </row>
    <row r="60" s="152" customFormat="1" ht="15" customHeight="1" spans="1:7">
      <c r="A60" s="159">
        <v>54</v>
      </c>
      <c r="B60" s="159" t="s">
        <v>7138</v>
      </c>
      <c r="C60" s="160" t="s">
        <v>7139</v>
      </c>
      <c r="D60" s="159" t="s">
        <v>164</v>
      </c>
      <c r="E60" s="160">
        <v>2011016041</v>
      </c>
      <c r="F60" s="160" t="s">
        <v>7140</v>
      </c>
      <c r="G60" s="160" t="s">
        <v>7141</v>
      </c>
    </row>
    <row r="61" s="152" customFormat="1" ht="15" customHeight="1" spans="1:7">
      <c r="A61" s="159">
        <v>55</v>
      </c>
      <c r="B61" s="159" t="s">
        <v>7142</v>
      </c>
      <c r="C61" s="160" t="s">
        <v>7143</v>
      </c>
      <c r="D61" s="159" t="s">
        <v>164</v>
      </c>
      <c r="E61" s="160">
        <v>2010016457</v>
      </c>
      <c r="F61" s="160" t="s">
        <v>7144</v>
      </c>
      <c r="G61" s="160" t="s">
        <v>7145</v>
      </c>
    </row>
    <row r="62" s="152" customFormat="1" ht="15" customHeight="1" spans="1:7">
      <c r="A62" s="159">
        <v>56</v>
      </c>
      <c r="B62" s="159" t="s">
        <v>5827</v>
      </c>
      <c r="C62" s="160" t="s">
        <v>7146</v>
      </c>
      <c r="D62" s="159" t="s">
        <v>164</v>
      </c>
      <c r="E62" s="160">
        <v>2002007238</v>
      </c>
      <c r="F62" s="160" t="s">
        <v>7147</v>
      </c>
      <c r="G62" s="160" t="s">
        <v>7148</v>
      </c>
    </row>
    <row r="63" s="152" customFormat="1" ht="15" customHeight="1" spans="1:7">
      <c r="A63" s="159">
        <v>57</v>
      </c>
      <c r="B63" s="159" t="s">
        <v>5730</v>
      </c>
      <c r="C63" s="160" t="s">
        <v>7149</v>
      </c>
      <c r="D63" s="159" t="s">
        <v>164</v>
      </c>
      <c r="E63" s="160">
        <v>2000001844</v>
      </c>
      <c r="F63" s="336" t="s">
        <v>7150</v>
      </c>
      <c r="G63" s="160" t="s">
        <v>7151</v>
      </c>
    </row>
    <row r="64" s="152" customFormat="1" ht="15" customHeight="1" spans="1:7">
      <c r="A64" s="159">
        <v>58</v>
      </c>
      <c r="B64" s="159" t="s">
        <v>7152</v>
      </c>
      <c r="C64" s="160" t="s">
        <v>7153</v>
      </c>
      <c r="D64" s="159" t="s">
        <v>6967</v>
      </c>
      <c r="E64" s="160">
        <v>2013039013</v>
      </c>
      <c r="F64" s="160" t="s">
        <v>7154</v>
      </c>
      <c r="G64" s="160" t="s">
        <v>7155</v>
      </c>
    </row>
    <row r="65" s="152" customFormat="1" ht="15" customHeight="1" spans="1:7">
      <c r="A65" s="159">
        <v>59</v>
      </c>
      <c r="B65" s="159" t="s">
        <v>7156</v>
      </c>
      <c r="C65" s="160" t="s">
        <v>7157</v>
      </c>
      <c r="D65" s="159" t="s">
        <v>6967</v>
      </c>
      <c r="E65" s="160">
        <v>2015075344</v>
      </c>
      <c r="F65" s="160" t="s">
        <v>7158</v>
      </c>
      <c r="G65" s="160" t="s">
        <v>7159</v>
      </c>
    </row>
    <row r="66" s="152" customFormat="1" ht="15" customHeight="1" spans="1:7">
      <c r="A66" s="159">
        <v>60</v>
      </c>
      <c r="B66" s="159" t="s">
        <v>7160</v>
      </c>
      <c r="C66" s="160" t="s">
        <v>7161</v>
      </c>
      <c r="D66" s="159" t="s">
        <v>6967</v>
      </c>
      <c r="E66" s="160">
        <v>2013033619</v>
      </c>
      <c r="F66" s="160" t="s">
        <v>7162</v>
      </c>
      <c r="G66" s="160" t="s">
        <v>7163</v>
      </c>
    </row>
    <row r="67" s="152" customFormat="1" ht="15" customHeight="1" spans="1:7">
      <c r="A67" s="159">
        <v>61</v>
      </c>
      <c r="B67" s="159" t="s">
        <v>7164</v>
      </c>
      <c r="C67" s="160" t="s">
        <v>7165</v>
      </c>
      <c r="D67" s="159" t="s">
        <v>6967</v>
      </c>
      <c r="E67" s="160">
        <v>2012023314</v>
      </c>
      <c r="F67" s="160" t="s">
        <v>7166</v>
      </c>
      <c r="G67" s="160" t="s">
        <v>7167</v>
      </c>
    </row>
    <row r="68" s="152" customFormat="1" ht="15" customHeight="1" spans="1:7">
      <c r="A68" s="159">
        <v>62</v>
      </c>
      <c r="B68" s="159" t="s">
        <v>7168</v>
      </c>
      <c r="C68" s="160" t="s">
        <v>7169</v>
      </c>
      <c r="D68" s="159" t="s">
        <v>6967</v>
      </c>
      <c r="E68" s="160">
        <v>1996000458</v>
      </c>
      <c r="F68" s="160" t="s">
        <v>7170</v>
      </c>
      <c r="G68" s="160" t="s">
        <v>7171</v>
      </c>
    </row>
    <row r="69" s="152" customFormat="1" ht="15" customHeight="1" spans="1:7">
      <c r="A69" s="159">
        <v>63</v>
      </c>
      <c r="B69" s="159" t="s">
        <v>34</v>
      </c>
      <c r="C69" s="160" t="s">
        <v>7172</v>
      </c>
      <c r="D69" s="159" t="s">
        <v>33</v>
      </c>
      <c r="E69" s="160">
        <v>2010030116</v>
      </c>
      <c r="F69" s="160" t="s">
        <v>7173</v>
      </c>
      <c r="G69" s="160" t="s">
        <v>7174</v>
      </c>
    </row>
    <row r="70" s="152" customFormat="1" ht="15" customHeight="1" spans="1:7">
      <c r="A70" s="159">
        <v>64</v>
      </c>
      <c r="B70" s="165" t="s">
        <v>7175</v>
      </c>
      <c r="C70" s="166" t="s">
        <v>7153</v>
      </c>
      <c r="D70" s="159" t="s">
        <v>33</v>
      </c>
      <c r="E70" s="166">
        <v>2012107355</v>
      </c>
      <c r="F70" s="337" t="s">
        <v>7176</v>
      </c>
      <c r="G70" s="160" t="s">
        <v>7177</v>
      </c>
    </row>
    <row r="71" s="152" customFormat="1" ht="15" customHeight="1" spans="1:7">
      <c r="A71" s="159">
        <v>65</v>
      </c>
      <c r="B71" s="159" t="s">
        <v>7178</v>
      </c>
      <c r="C71" s="160" t="s">
        <v>7179</v>
      </c>
      <c r="D71" s="159" t="s">
        <v>33</v>
      </c>
      <c r="E71" s="160">
        <v>2012101240</v>
      </c>
      <c r="F71" s="160" t="s">
        <v>7180</v>
      </c>
      <c r="G71" s="160" t="s">
        <v>7181</v>
      </c>
    </row>
    <row r="72" s="152" customFormat="1" ht="15" customHeight="1" spans="1:7">
      <c r="A72" s="159">
        <v>66</v>
      </c>
      <c r="B72" s="159" t="s">
        <v>7182</v>
      </c>
      <c r="C72" s="160" t="s">
        <v>7183</v>
      </c>
      <c r="D72" s="159" t="s">
        <v>33</v>
      </c>
      <c r="E72" s="160">
        <v>2012025125</v>
      </c>
      <c r="F72" s="160" t="s">
        <v>7184</v>
      </c>
      <c r="G72" s="160" t="s">
        <v>7185</v>
      </c>
    </row>
    <row r="73" s="152" customFormat="1" ht="15" customHeight="1" spans="1:7">
      <c r="A73" s="159">
        <v>67</v>
      </c>
      <c r="B73" s="159" t="s">
        <v>242</v>
      </c>
      <c r="C73" s="160" t="s">
        <v>7186</v>
      </c>
      <c r="D73" s="159" t="s">
        <v>33</v>
      </c>
      <c r="E73" s="160">
        <v>1999001521</v>
      </c>
      <c r="F73" s="160" t="s">
        <v>7187</v>
      </c>
      <c r="G73" s="160" t="s">
        <v>7188</v>
      </c>
    </row>
    <row r="74" s="152" customFormat="1" ht="15" customHeight="1" spans="1:7">
      <c r="A74" s="159">
        <v>68</v>
      </c>
      <c r="B74" s="159" t="s">
        <v>5745</v>
      </c>
      <c r="C74" s="160" t="s">
        <v>7189</v>
      </c>
      <c r="D74" s="159" t="s">
        <v>126</v>
      </c>
      <c r="E74" s="160">
        <v>2000001383</v>
      </c>
      <c r="F74" s="160" t="s">
        <v>7190</v>
      </c>
      <c r="G74" s="160" t="s">
        <v>7191</v>
      </c>
    </row>
    <row r="75" s="152" customFormat="1" ht="15" customHeight="1" spans="1:7">
      <c r="A75" s="159">
        <v>69</v>
      </c>
      <c r="B75" s="159" t="s">
        <v>7192</v>
      </c>
      <c r="C75" s="160" t="s">
        <v>7193</v>
      </c>
      <c r="D75" s="159" t="s">
        <v>126</v>
      </c>
      <c r="E75" s="160">
        <v>1997000323</v>
      </c>
      <c r="F75" s="160" t="s">
        <v>7194</v>
      </c>
      <c r="G75" s="160" t="s">
        <v>7195</v>
      </c>
    </row>
    <row r="76" s="152" customFormat="1" ht="15" customHeight="1" spans="1:7">
      <c r="A76" s="159">
        <v>70</v>
      </c>
      <c r="B76" s="159" t="s">
        <v>7196</v>
      </c>
      <c r="C76" s="160" t="s">
        <v>7197</v>
      </c>
      <c r="D76" s="159" t="s">
        <v>126</v>
      </c>
      <c r="E76" s="159">
        <v>2012087855</v>
      </c>
      <c r="F76" s="160" t="s">
        <v>7198</v>
      </c>
      <c r="G76" s="160" t="s">
        <v>7199</v>
      </c>
    </row>
    <row r="77" s="152" customFormat="1" ht="15" customHeight="1" spans="1:7">
      <c r="A77" s="159">
        <v>71</v>
      </c>
      <c r="B77" s="159" t="s">
        <v>127</v>
      </c>
      <c r="C77" s="160" t="s">
        <v>7200</v>
      </c>
      <c r="D77" s="159" t="s">
        <v>126</v>
      </c>
      <c r="E77" s="160">
        <v>2012053746</v>
      </c>
      <c r="F77" s="336" t="s">
        <v>7201</v>
      </c>
      <c r="G77" s="162" t="s">
        <v>7202</v>
      </c>
    </row>
    <row r="78" s="152" customFormat="1" ht="15" customHeight="1" spans="1:7">
      <c r="A78" s="159">
        <v>72</v>
      </c>
      <c r="B78" s="159" t="s">
        <v>4215</v>
      </c>
      <c r="C78" s="160" t="s">
        <v>7203</v>
      </c>
      <c r="D78" s="159" t="s">
        <v>126</v>
      </c>
      <c r="E78" s="160">
        <v>2001002864</v>
      </c>
      <c r="F78" s="160" t="s">
        <v>7204</v>
      </c>
      <c r="G78" s="160" t="s">
        <v>7205</v>
      </c>
    </row>
    <row r="79" s="152" customFormat="1" ht="15" customHeight="1" spans="1:7">
      <c r="A79" s="159">
        <v>73</v>
      </c>
      <c r="B79" s="159" t="s">
        <v>4184</v>
      </c>
      <c r="C79" s="160" t="s">
        <v>7206</v>
      </c>
      <c r="D79" s="159" t="s">
        <v>4183</v>
      </c>
      <c r="E79" s="160">
        <v>2012082601</v>
      </c>
      <c r="F79" s="160" t="s">
        <v>7207</v>
      </c>
      <c r="G79" s="160" t="s">
        <v>7208</v>
      </c>
    </row>
    <row r="80" s="152" customFormat="1" ht="15" customHeight="1" spans="1:7">
      <c r="A80" s="159">
        <v>74</v>
      </c>
      <c r="B80" s="159" t="s">
        <v>7209</v>
      </c>
      <c r="C80" s="160" t="s">
        <v>7210</v>
      </c>
      <c r="D80" s="159" t="s">
        <v>4183</v>
      </c>
      <c r="E80" s="160">
        <v>1997001062</v>
      </c>
      <c r="F80" s="160" t="s">
        <v>7211</v>
      </c>
      <c r="G80" s="160" t="s">
        <v>7212</v>
      </c>
    </row>
    <row r="81" s="152" customFormat="1" ht="15" customHeight="1" spans="1:7">
      <c r="A81" s="159">
        <v>75</v>
      </c>
      <c r="B81" s="159" t="s">
        <v>7213</v>
      </c>
      <c r="C81" s="160" t="s">
        <v>7214</v>
      </c>
      <c r="D81" s="159" t="s">
        <v>4183</v>
      </c>
      <c r="E81" s="160">
        <v>2011004192</v>
      </c>
      <c r="F81" s="160" t="s">
        <v>7215</v>
      </c>
      <c r="G81" s="160" t="s">
        <v>7216</v>
      </c>
    </row>
    <row r="82" s="152" customFormat="1" ht="15" customHeight="1" spans="1:7">
      <c r="A82" s="159">
        <v>76</v>
      </c>
      <c r="B82" s="159" t="s">
        <v>7217</v>
      </c>
      <c r="C82" s="160" t="s">
        <v>7218</v>
      </c>
      <c r="D82" s="159" t="s">
        <v>4183</v>
      </c>
      <c r="E82" s="160">
        <v>2004008540</v>
      </c>
      <c r="F82" s="160" t="s">
        <v>7219</v>
      </c>
      <c r="G82" s="161" t="s">
        <v>7220</v>
      </c>
    </row>
    <row r="83" s="152" customFormat="1" ht="15" customHeight="1" spans="1:7">
      <c r="A83" s="159">
        <v>77</v>
      </c>
      <c r="B83" s="159" t="s">
        <v>7221</v>
      </c>
      <c r="C83" s="160" t="s">
        <v>7222</v>
      </c>
      <c r="D83" s="159" t="s">
        <v>273</v>
      </c>
      <c r="E83" s="160">
        <v>2012064567</v>
      </c>
      <c r="F83" s="336" t="s">
        <v>7223</v>
      </c>
      <c r="G83" s="160" t="s">
        <v>7224</v>
      </c>
    </row>
    <row r="84" s="152" customFormat="1" ht="15" customHeight="1" spans="1:7">
      <c r="A84" s="159">
        <v>78</v>
      </c>
      <c r="B84" s="159" t="s">
        <v>7225</v>
      </c>
      <c r="C84" s="160" t="s">
        <v>7226</v>
      </c>
      <c r="D84" s="159" t="s">
        <v>273</v>
      </c>
      <c r="E84" s="160">
        <v>2007074288</v>
      </c>
      <c r="F84" s="160" t="s">
        <v>7227</v>
      </c>
      <c r="G84" s="160" t="s">
        <v>7228</v>
      </c>
    </row>
    <row r="85" s="152" customFormat="1" ht="15" customHeight="1" spans="1:7">
      <c r="A85" s="159">
        <v>79</v>
      </c>
      <c r="B85" s="159" t="s">
        <v>7229</v>
      </c>
      <c r="C85" s="160" t="s">
        <v>7230</v>
      </c>
      <c r="D85" s="159" t="s">
        <v>273</v>
      </c>
      <c r="E85" s="160">
        <v>2001000265</v>
      </c>
      <c r="F85" s="160" t="s">
        <v>7231</v>
      </c>
      <c r="G85" s="160" t="s">
        <v>7232</v>
      </c>
    </row>
    <row r="86" s="152" customFormat="1" ht="15" customHeight="1" spans="1:7">
      <c r="A86" s="159">
        <v>80</v>
      </c>
      <c r="B86" s="159" t="s">
        <v>7233</v>
      </c>
      <c r="C86" s="160" t="s">
        <v>7234</v>
      </c>
      <c r="D86" s="159" t="s">
        <v>273</v>
      </c>
      <c r="E86" s="160">
        <v>2011015697</v>
      </c>
      <c r="F86" s="160" t="s">
        <v>7235</v>
      </c>
      <c r="G86" s="160" t="s">
        <v>7236</v>
      </c>
    </row>
    <row r="87" s="152" customFormat="1" ht="15" customHeight="1" spans="1:7">
      <c r="A87" s="159">
        <v>81</v>
      </c>
      <c r="B87" s="159" t="s">
        <v>274</v>
      </c>
      <c r="C87" s="160" t="s">
        <v>7237</v>
      </c>
      <c r="D87" s="159" t="s">
        <v>273</v>
      </c>
      <c r="E87" s="160">
        <v>2007074174</v>
      </c>
      <c r="F87" s="160" t="s">
        <v>7238</v>
      </c>
      <c r="G87" s="160" t="s">
        <v>7239</v>
      </c>
    </row>
    <row r="88" s="152" customFormat="1" ht="15" customHeight="1" spans="1:7">
      <c r="A88" s="159"/>
      <c r="B88" s="159"/>
      <c r="C88" s="160"/>
      <c r="D88" s="159"/>
      <c r="E88" s="160"/>
      <c r="F88" s="160"/>
      <c r="G88" s="160"/>
    </row>
    <row r="89" s="152" customFormat="1" ht="15" customHeight="1" spans="1:7">
      <c r="A89" s="159"/>
      <c r="B89" s="159"/>
      <c r="C89" s="160"/>
      <c r="D89" s="159"/>
      <c r="E89" s="160"/>
      <c r="F89" s="160"/>
      <c r="G89" s="160"/>
    </row>
    <row r="90" s="152" customFormat="1" ht="15" customHeight="1" spans="1:7">
      <c r="A90" s="159"/>
      <c r="B90" s="159"/>
      <c r="C90" s="160"/>
      <c r="D90" s="159"/>
      <c r="E90" s="160"/>
      <c r="F90" s="160"/>
      <c r="G90" s="160"/>
    </row>
  </sheetData>
  <conditionalFormatting sqref="E46">
    <cfRule type="duplicateValues" dxfId="4" priority="1"/>
  </conditionalFormatting>
  <hyperlinks>
    <hyperlink ref="G77" r:id="rId1" display="area_spv_83@pwk.indomaret.co.id"/>
    <hyperlink ref="G24" r:id="rId2" display="area_spv_6@pwk.indomaret.co.id"/>
    <hyperlink ref="G58" r:id="rId3" display="area_spv_56@pwk.indomaret.co.id"/>
    <hyperlink ref="G55" r:id="rId4" display="area_spv_29@pwk.indomaret.co.id"/>
    <hyperlink ref="G40" r:id="rId5" display="area_spv_85@pwk.indomaret.co.id"/>
    <hyperlink ref="G42" r:id="rId6" display="area_spv_1@pwk.indomaret.co.id"/>
    <hyperlink ref="N22" r:id="rId7" display="imamwahyudistie@gmail.com"/>
  </hyperlinks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>
    <tabColor theme="3" tint="-0.249977111117893"/>
  </sheetPr>
  <dimension ref="A1:J894"/>
  <sheetViews>
    <sheetView topLeftCell="B1" workbookViewId="0">
      <pane ySplit="4" topLeftCell="A392" activePane="bottomLeft" state="frozen"/>
      <selection/>
      <selection pane="bottomLeft" activeCell="C403" sqref="C403"/>
    </sheetView>
  </sheetViews>
  <sheetFormatPr defaultColWidth="9" defaultRowHeight="15" customHeight="1"/>
  <cols>
    <col min="1" max="1" width="6" style="121" customWidth="1"/>
    <col min="2" max="2" width="5.57142857142857" style="121" customWidth="1"/>
    <col min="3" max="3" width="33.1428571428571" style="121" customWidth="1"/>
    <col min="4" max="4" width="4.71428571428571" style="122" customWidth="1"/>
    <col min="5" max="5" width="4.85714285714286" style="122" customWidth="1"/>
    <col min="6" max="6" width="9.57142857142857" style="123" customWidth="1"/>
    <col min="7" max="7" width="24.7142857142857" style="123" customWidth="1"/>
    <col min="8" max="8" width="12.4285714285714" style="124" customWidth="1"/>
    <col min="9" max="9" width="8.28571428571429" style="121" customWidth="1"/>
    <col min="10" max="10" width="3.85714285714286" style="121" customWidth="1"/>
    <col min="11" max="16384" width="9" style="121"/>
  </cols>
  <sheetData>
    <row r="1" s="119" customFormat="1" customHeight="1" spans="1:10">
      <c r="A1" s="125"/>
      <c r="C1" s="126" t="str">
        <f>[4]LIST!C2</f>
        <v>PERIODE 2023 JUNI</v>
      </c>
      <c r="D1" s="120"/>
      <c r="E1" s="120"/>
      <c r="F1" s="127"/>
      <c r="G1" s="127"/>
      <c r="H1" s="128"/>
      <c r="J1" s="121"/>
    </row>
    <row r="2" s="119" customFormat="1" customHeight="1" spans="1:10">
      <c r="A2" s="129"/>
      <c r="C2" s="129" t="s">
        <v>7240</v>
      </c>
      <c r="D2" s="120"/>
      <c r="E2" s="120"/>
      <c r="F2" s="127"/>
      <c r="G2" s="127"/>
      <c r="H2" s="128"/>
      <c r="J2" s="121"/>
    </row>
    <row r="3" s="119" customFormat="1" customHeight="1" spans="1:10">
      <c r="A3" s="129"/>
      <c r="B3" s="130"/>
      <c r="D3" s="120"/>
      <c r="E3" s="120"/>
      <c r="F3" s="127"/>
      <c r="G3" s="127"/>
      <c r="H3" s="127"/>
      <c r="I3" s="127"/>
      <c r="J3" s="121"/>
    </row>
    <row r="4" s="120" customFormat="1" customHeight="1" spans="1:10">
      <c r="A4" s="131" t="s">
        <v>8</v>
      </c>
      <c r="B4" s="131" t="s">
        <v>7241</v>
      </c>
      <c r="C4" s="131" t="s">
        <v>10</v>
      </c>
      <c r="D4" s="132" t="s">
        <v>15</v>
      </c>
      <c r="E4" s="132" t="s">
        <v>13</v>
      </c>
      <c r="F4" s="132" t="s">
        <v>6892</v>
      </c>
      <c r="G4" s="132" t="s">
        <v>7242</v>
      </c>
      <c r="H4" s="133" t="s">
        <v>7243</v>
      </c>
      <c r="I4" s="132" t="s">
        <v>7244</v>
      </c>
      <c r="J4" s="122"/>
    </row>
    <row r="5" s="119" customFormat="1" customHeight="1" spans="1:10">
      <c r="A5" s="134"/>
      <c r="B5" s="134"/>
      <c r="C5" s="134"/>
      <c r="D5" s="135"/>
      <c r="E5" s="135"/>
      <c r="F5" s="136"/>
      <c r="G5" s="136"/>
      <c r="H5" s="137"/>
      <c r="I5" s="143"/>
      <c r="J5" s="121"/>
    </row>
    <row r="6" s="121" customFormat="1" customHeight="1" spans="1:9">
      <c r="A6" s="138">
        <f t="shared" ref="A6:A69" si="0">A5+1</f>
        <v>1</v>
      </c>
      <c r="B6" s="138" t="s">
        <v>240</v>
      </c>
      <c r="C6" s="139" t="s">
        <v>241</v>
      </c>
      <c r="D6" s="138" t="s">
        <v>584</v>
      </c>
      <c r="E6" s="138" t="s">
        <v>583</v>
      </c>
      <c r="F6" s="140">
        <v>2013062114</v>
      </c>
      <c r="G6" s="140" t="s">
        <v>7245</v>
      </c>
      <c r="H6" s="140" t="s">
        <v>7246</v>
      </c>
      <c r="I6" s="142"/>
    </row>
    <row r="7" s="121" customFormat="1" customHeight="1" spans="1:9">
      <c r="A7" s="138">
        <f t="shared" si="0"/>
        <v>2</v>
      </c>
      <c r="B7" s="141" t="s">
        <v>2650</v>
      </c>
      <c r="C7" s="139" t="s">
        <v>2651</v>
      </c>
      <c r="D7" s="138" t="s">
        <v>584</v>
      </c>
      <c r="E7" s="138" t="s">
        <v>583</v>
      </c>
      <c r="F7" s="140">
        <v>2012063940</v>
      </c>
      <c r="G7" s="140" t="s">
        <v>7247</v>
      </c>
      <c r="H7" s="140" t="s">
        <v>7248</v>
      </c>
      <c r="I7" s="142"/>
    </row>
    <row r="8" s="121" customFormat="1" customHeight="1" spans="1:9">
      <c r="A8" s="138">
        <f t="shared" si="0"/>
        <v>3</v>
      </c>
      <c r="B8" s="141" t="s">
        <v>694</v>
      </c>
      <c r="C8" s="139" t="s">
        <v>695</v>
      </c>
      <c r="D8" s="138" t="s">
        <v>584</v>
      </c>
      <c r="E8" s="138" t="s">
        <v>583</v>
      </c>
      <c r="F8" s="140">
        <v>2013017048</v>
      </c>
      <c r="G8" s="140" t="s">
        <v>7249</v>
      </c>
      <c r="H8" s="140" t="s">
        <v>7250</v>
      </c>
      <c r="I8" s="142"/>
    </row>
    <row r="9" s="121" customFormat="1" customHeight="1" spans="1:9">
      <c r="A9" s="138">
        <f t="shared" si="0"/>
        <v>4</v>
      </c>
      <c r="B9" s="141" t="s">
        <v>4220</v>
      </c>
      <c r="C9" s="139" t="s">
        <v>4221</v>
      </c>
      <c r="D9" s="138" t="s">
        <v>584</v>
      </c>
      <c r="E9" s="138" t="s">
        <v>583</v>
      </c>
      <c r="F9" s="140">
        <v>2013063768</v>
      </c>
      <c r="G9" s="140" t="s">
        <v>7251</v>
      </c>
      <c r="H9" s="140" t="s">
        <v>7252</v>
      </c>
      <c r="I9" s="142"/>
    </row>
    <row r="10" s="121" customFormat="1" customHeight="1" spans="1:9">
      <c r="A10" s="138">
        <f t="shared" si="0"/>
        <v>5</v>
      </c>
      <c r="B10" s="141" t="s">
        <v>4629</v>
      </c>
      <c r="C10" s="139" t="s">
        <v>4630</v>
      </c>
      <c r="D10" s="138" t="s">
        <v>584</v>
      </c>
      <c r="E10" s="138" t="s">
        <v>583</v>
      </c>
      <c r="F10" s="140">
        <v>2013019784</v>
      </c>
      <c r="G10" s="140" t="s">
        <v>7253</v>
      </c>
      <c r="H10" s="140" t="s">
        <v>7254</v>
      </c>
      <c r="I10" s="142"/>
    </row>
    <row r="11" s="121" customFormat="1" customHeight="1" spans="1:9">
      <c r="A11" s="138">
        <f t="shared" si="0"/>
        <v>6</v>
      </c>
      <c r="B11" s="141" t="s">
        <v>5611</v>
      </c>
      <c r="C11" s="139" t="s">
        <v>5612</v>
      </c>
      <c r="D11" s="138" t="s">
        <v>584</v>
      </c>
      <c r="E11" s="138" t="s">
        <v>583</v>
      </c>
      <c r="F11" s="140">
        <v>2012042882</v>
      </c>
      <c r="G11" s="140" t="s">
        <v>7255</v>
      </c>
      <c r="H11" s="140" t="s">
        <v>7256</v>
      </c>
      <c r="I11" s="142"/>
    </row>
    <row r="12" s="121" customFormat="1" customHeight="1" spans="1:9">
      <c r="A12" s="138">
        <f t="shared" si="0"/>
        <v>7</v>
      </c>
      <c r="B12" s="141" t="s">
        <v>5186</v>
      </c>
      <c r="C12" s="142" t="s">
        <v>5187</v>
      </c>
      <c r="D12" s="138" t="s">
        <v>584</v>
      </c>
      <c r="E12" s="138" t="s">
        <v>583</v>
      </c>
      <c r="F12" s="140">
        <v>2013005869</v>
      </c>
      <c r="G12" s="140" t="s">
        <v>7257</v>
      </c>
      <c r="H12" s="140" t="s">
        <v>7258</v>
      </c>
      <c r="I12" s="142"/>
    </row>
    <row r="13" s="121" customFormat="1" customHeight="1" spans="1:9">
      <c r="A13" s="138">
        <f t="shared" si="0"/>
        <v>8</v>
      </c>
      <c r="B13" s="138" t="s">
        <v>1888</v>
      </c>
      <c r="C13" s="139" t="s">
        <v>1889</v>
      </c>
      <c r="D13" s="138" t="s">
        <v>584</v>
      </c>
      <c r="E13" s="138" t="s">
        <v>583</v>
      </c>
      <c r="F13" s="140">
        <v>2013202418</v>
      </c>
      <c r="G13" s="140" t="s">
        <v>7259</v>
      </c>
      <c r="H13" s="140" t="s">
        <v>7260</v>
      </c>
      <c r="I13" s="142"/>
    </row>
    <row r="14" s="121" customFormat="1" customHeight="1" spans="1:9">
      <c r="A14" s="138">
        <f t="shared" si="0"/>
        <v>9</v>
      </c>
      <c r="B14" s="138" t="s">
        <v>2088</v>
      </c>
      <c r="C14" s="139" t="s">
        <v>2089</v>
      </c>
      <c r="D14" s="138" t="s">
        <v>584</v>
      </c>
      <c r="E14" s="138" t="s">
        <v>583</v>
      </c>
      <c r="F14" s="140">
        <v>2013111560</v>
      </c>
      <c r="G14" s="140" t="s">
        <v>7261</v>
      </c>
      <c r="H14" s="140" t="s">
        <v>7262</v>
      </c>
      <c r="I14" s="142"/>
    </row>
    <row r="15" s="121" customFormat="1" customHeight="1" spans="1:9">
      <c r="A15" s="138">
        <f t="shared" si="0"/>
        <v>10</v>
      </c>
      <c r="B15" s="141" t="s">
        <v>1157</v>
      </c>
      <c r="C15" s="139" t="s">
        <v>1158</v>
      </c>
      <c r="D15" s="138" t="s">
        <v>584</v>
      </c>
      <c r="E15" s="138" t="s">
        <v>583</v>
      </c>
      <c r="F15" s="140">
        <v>2012038103</v>
      </c>
      <c r="G15" s="140" t="s">
        <v>7263</v>
      </c>
      <c r="H15" s="140" t="s">
        <v>7264</v>
      </c>
      <c r="I15" s="142"/>
    </row>
    <row r="16" s="121" customFormat="1" customHeight="1" spans="1:9">
      <c r="A16" s="138">
        <f t="shared" si="0"/>
        <v>11</v>
      </c>
      <c r="B16" s="141" t="s">
        <v>2159</v>
      </c>
      <c r="C16" s="139" t="s">
        <v>2160</v>
      </c>
      <c r="D16" s="138" t="s">
        <v>584</v>
      </c>
      <c r="E16" s="138" t="s">
        <v>583</v>
      </c>
      <c r="F16" s="140">
        <v>2013091319</v>
      </c>
      <c r="G16" s="140" t="s">
        <v>7265</v>
      </c>
      <c r="H16" s="140" t="s">
        <v>7266</v>
      </c>
      <c r="I16" s="142"/>
    </row>
    <row r="17" s="121" customFormat="1" customHeight="1" spans="1:9">
      <c r="A17" s="138">
        <f t="shared" si="0"/>
        <v>12</v>
      </c>
      <c r="B17" s="141" t="s">
        <v>5252</v>
      </c>
      <c r="C17" s="139" t="s">
        <v>5253</v>
      </c>
      <c r="D17" s="138" t="s">
        <v>6902</v>
      </c>
      <c r="E17" s="138" t="s">
        <v>583</v>
      </c>
      <c r="F17" s="140">
        <v>2013007368</v>
      </c>
      <c r="G17" s="140" t="s">
        <v>7267</v>
      </c>
      <c r="H17" s="140" t="s">
        <v>7268</v>
      </c>
      <c r="I17" s="142"/>
    </row>
    <row r="18" s="121" customFormat="1" customHeight="1" spans="1:9">
      <c r="A18" s="138">
        <f t="shared" si="0"/>
        <v>13</v>
      </c>
      <c r="B18" s="138" t="s">
        <v>970</v>
      </c>
      <c r="C18" s="139" t="s">
        <v>552</v>
      </c>
      <c r="D18" s="138" t="s">
        <v>6902</v>
      </c>
      <c r="E18" s="138" t="s">
        <v>583</v>
      </c>
      <c r="F18" s="140">
        <v>2013079241</v>
      </c>
      <c r="G18" s="140" t="s">
        <v>7269</v>
      </c>
      <c r="H18" s="140" t="s">
        <v>7270</v>
      </c>
      <c r="I18" s="142"/>
    </row>
    <row r="19" s="121" customFormat="1" customHeight="1" spans="1:9">
      <c r="A19" s="138">
        <f t="shared" si="0"/>
        <v>14</v>
      </c>
      <c r="B19" s="138" t="s">
        <v>5527</v>
      </c>
      <c r="C19" s="139" t="s">
        <v>5528</v>
      </c>
      <c r="D19" s="138" t="s">
        <v>6902</v>
      </c>
      <c r="E19" s="138" t="s">
        <v>583</v>
      </c>
      <c r="F19" s="140">
        <v>2012048823</v>
      </c>
      <c r="G19" s="140" t="s">
        <v>7271</v>
      </c>
      <c r="H19" s="140" t="s">
        <v>7272</v>
      </c>
      <c r="I19" s="142"/>
    </row>
    <row r="20" s="121" customFormat="1" customHeight="1" spans="1:9">
      <c r="A20" s="138">
        <f t="shared" si="0"/>
        <v>15</v>
      </c>
      <c r="B20" s="138" t="s">
        <v>5258</v>
      </c>
      <c r="C20" s="139" t="s">
        <v>5259</v>
      </c>
      <c r="D20" s="138" t="s">
        <v>6902</v>
      </c>
      <c r="E20" s="138" t="s">
        <v>583</v>
      </c>
      <c r="F20" s="140">
        <v>2013141230</v>
      </c>
      <c r="G20" s="140" t="s">
        <v>7273</v>
      </c>
      <c r="H20" s="140" t="s">
        <v>7274</v>
      </c>
      <c r="I20" s="142"/>
    </row>
    <row r="21" s="121" customFormat="1" customHeight="1" spans="1:9">
      <c r="A21" s="138">
        <f t="shared" si="0"/>
        <v>16</v>
      </c>
      <c r="B21" s="138" t="s">
        <v>1197</v>
      </c>
      <c r="C21" s="139" t="s">
        <v>1198</v>
      </c>
      <c r="D21" s="138" t="s">
        <v>6902</v>
      </c>
      <c r="E21" s="138" t="s">
        <v>583</v>
      </c>
      <c r="F21" s="140">
        <v>2013130950</v>
      </c>
      <c r="G21" s="140" t="s">
        <v>7275</v>
      </c>
      <c r="H21" s="140" t="s">
        <v>7276</v>
      </c>
      <c r="I21" s="142"/>
    </row>
    <row r="22" s="121" customFormat="1" customHeight="1" spans="1:9">
      <c r="A22" s="138">
        <f t="shared" si="0"/>
        <v>17</v>
      </c>
      <c r="B22" s="141" t="s">
        <v>5483</v>
      </c>
      <c r="C22" s="139" t="s">
        <v>5484</v>
      </c>
      <c r="D22" s="138" t="s">
        <v>6902</v>
      </c>
      <c r="E22" s="138" t="s">
        <v>583</v>
      </c>
      <c r="F22" s="140">
        <v>2013124908</v>
      </c>
      <c r="G22" s="140" t="s">
        <v>7277</v>
      </c>
      <c r="H22" s="140" t="s">
        <v>7278</v>
      </c>
      <c r="I22" s="142"/>
    </row>
    <row r="23" s="121" customFormat="1" customHeight="1" spans="1:9">
      <c r="A23" s="138">
        <f t="shared" si="0"/>
        <v>18</v>
      </c>
      <c r="B23" s="138" t="s">
        <v>4568</v>
      </c>
      <c r="C23" s="139" t="s">
        <v>4569</v>
      </c>
      <c r="D23" s="138" t="s">
        <v>6902</v>
      </c>
      <c r="E23" s="138" t="s">
        <v>583</v>
      </c>
      <c r="F23" s="140">
        <v>2015039835</v>
      </c>
      <c r="G23" s="140" t="s">
        <v>7279</v>
      </c>
      <c r="H23" s="140" t="s">
        <v>7280</v>
      </c>
      <c r="I23" s="142"/>
    </row>
    <row r="24" s="121" customFormat="1" customHeight="1" spans="1:9">
      <c r="A24" s="138">
        <f t="shared" si="0"/>
        <v>19</v>
      </c>
      <c r="B24" s="138" t="s">
        <v>940</v>
      </c>
      <c r="C24" s="139" t="s">
        <v>941</v>
      </c>
      <c r="D24" s="138" t="s">
        <v>6902</v>
      </c>
      <c r="E24" s="138" t="s">
        <v>583</v>
      </c>
      <c r="F24" s="140">
        <v>2015080850</v>
      </c>
      <c r="G24" s="140" t="s">
        <v>7281</v>
      </c>
      <c r="H24" s="140" t="s">
        <v>7282</v>
      </c>
      <c r="I24" s="142"/>
    </row>
    <row r="25" s="121" customFormat="1" customHeight="1" spans="1:9">
      <c r="A25" s="138">
        <f t="shared" si="0"/>
        <v>20</v>
      </c>
      <c r="B25" s="138" t="s">
        <v>952</v>
      </c>
      <c r="C25" s="139" t="s">
        <v>953</v>
      </c>
      <c r="D25" s="138" t="s">
        <v>6902</v>
      </c>
      <c r="E25" s="138" t="s">
        <v>583</v>
      </c>
      <c r="F25" s="140">
        <v>2005005073</v>
      </c>
      <c r="G25" s="140" t="s">
        <v>7283</v>
      </c>
      <c r="H25" s="140" t="s">
        <v>7284</v>
      </c>
      <c r="I25" s="142"/>
    </row>
    <row r="26" s="121" customFormat="1" customHeight="1" spans="1:9">
      <c r="A26" s="138">
        <f t="shared" si="0"/>
        <v>21</v>
      </c>
      <c r="B26" s="138" t="s">
        <v>2361</v>
      </c>
      <c r="C26" s="139" t="s">
        <v>1200</v>
      </c>
      <c r="D26" s="138" t="s">
        <v>6902</v>
      </c>
      <c r="E26" s="138" t="s">
        <v>583</v>
      </c>
      <c r="F26" s="140">
        <v>2013060520</v>
      </c>
      <c r="G26" s="140" t="s">
        <v>7285</v>
      </c>
      <c r="H26" s="140" t="s">
        <v>7286</v>
      </c>
      <c r="I26" s="142"/>
    </row>
    <row r="27" s="121" customFormat="1" customHeight="1" spans="1:9">
      <c r="A27" s="138">
        <f t="shared" si="0"/>
        <v>22</v>
      </c>
      <c r="B27" s="138" t="s">
        <v>3996</v>
      </c>
      <c r="C27" s="139" t="s">
        <v>3997</v>
      </c>
      <c r="D27" s="138" t="s">
        <v>6909</v>
      </c>
      <c r="E27" s="138" t="s">
        <v>583</v>
      </c>
      <c r="F27" s="140">
        <v>2013092784</v>
      </c>
      <c r="G27" s="140" t="s">
        <v>7287</v>
      </c>
      <c r="H27" s="140" t="s">
        <v>7288</v>
      </c>
      <c r="I27" s="142"/>
    </row>
    <row r="28" s="121" customFormat="1" customHeight="1" spans="1:9">
      <c r="A28" s="138">
        <f t="shared" si="0"/>
        <v>23</v>
      </c>
      <c r="B28" s="138" t="s">
        <v>5215</v>
      </c>
      <c r="C28" s="139" t="s">
        <v>5216</v>
      </c>
      <c r="D28" s="138" t="s">
        <v>6909</v>
      </c>
      <c r="E28" s="138" t="s">
        <v>583</v>
      </c>
      <c r="F28" s="140">
        <v>2013071206</v>
      </c>
      <c r="G28" s="140" t="s">
        <v>7289</v>
      </c>
      <c r="H28" s="140" t="s">
        <v>7290</v>
      </c>
      <c r="I28" s="142"/>
    </row>
    <row r="29" s="121" customFormat="1" customHeight="1" spans="1:9">
      <c r="A29" s="138">
        <f t="shared" si="0"/>
        <v>24</v>
      </c>
      <c r="B29" s="138" t="s">
        <v>527</v>
      </c>
      <c r="C29" s="139" t="s">
        <v>529</v>
      </c>
      <c r="D29" s="138" t="s">
        <v>6909</v>
      </c>
      <c r="E29" s="138" t="s">
        <v>583</v>
      </c>
      <c r="F29" s="140">
        <v>2012063757</v>
      </c>
      <c r="G29" s="140" t="s">
        <v>7291</v>
      </c>
      <c r="H29" s="140" t="s">
        <v>7292</v>
      </c>
      <c r="I29" s="142"/>
    </row>
    <row r="30" s="121" customFormat="1" customHeight="1" spans="1:9">
      <c r="A30" s="138">
        <f t="shared" si="0"/>
        <v>25</v>
      </c>
      <c r="B30" s="138" t="s">
        <v>3485</v>
      </c>
      <c r="C30" s="139" t="s">
        <v>7293</v>
      </c>
      <c r="D30" s="138" t="s">
        <v>6909</v>
      </c>
      <c r="E30" s="138" t="s">
        <v>583</v>
      </c>
      <c r="F30" s="140">
        <v>2011021431</v>
      </c>
      <c r="G30" s="140" t="s">
        <v>7294</v>
      </c>
      <c r="H30" s="140" t="s">
        <v>7295</v>
      </c>
      <c r="I30" s="142"/>
    </row>
    <row r="31" s="121" customFormat="1" customHeight="1" spans="1:9">
      <c r="A31" s="138">
        <f t="shared" si="0"/>
        <v>26</v>
      </c>
      <c r="B31" s="138" t="s">
        <v>565</v>
      </c>
      <c r="C31" s="139" t="s">
        <v>7296</v>
      </c>
      <c r="D31" s="138" t="s">
        <v>6909</v>
      </c>
      <c r="E31" s="138" t="s">
        <v>583</v>
      </c>
      <c r="F31" s="140">
        <v>2013062135</v>
      </c>
      <c r="G31" s="140" t="s">
        <v>7297</v>
      </c>
      <c r="H31" s="140" t="s">
        <v>7298</v>
      </c>
      <c r="I31" s="142"/>
    </row>
    <row r="32" s="121" customFormat="1" customHeight="1" spans="1:9">
      <c r="A32" s="138">
        <f t="shared" si="0"/>
        <v>27</v>
      </c>
      <c r="B32" s="138" t="s">
        <v>700</v>
      </c>
      <c r="C32" s="139" t="s">
        <v>701</v>
      </c>
      <c r="D32" s="138" t="s">
        <v>6909</v>
      </c>
      <c r="E32" s="138" t="s">
        <v>583</v>
      </c>
      <c r="F32" s="140">
        <v>2013021196</v>
      </c>
      <c r="G32" s="140" t="s">
        <v>7299</v>
      </c>
      <c r="H32" s="140" t="s">
        <v>7300</v>
      </c>
      <c r="I32" s="142"/>
    </row>
    <row r="33" s="121" customFormat="1" customHeight="1" spans="1:9">
      <c r="A33" s="138">
        <f t="shared" si="0"/>
        <v>28</v>
      </c>
      <c r="B33" s="138" t="s">
        <v>3534</v>
      </c>
      <c r="C33" s="139" t="s">
        <v>3535</v>
      </c>
      <c r="D33" s="138" t="s">
        <v>6909</v>
      </c>
      <c r="E33" s="138" t="s">
        <v>583</v>
      </c>
      <c r="F33" s="140">
        <v>2015030586</v>
      </c>
      <c r="G33" s="140" t="s">
        <v>7301</v>
      </c>
      <c r="H33" s="140" t="s">
        <v>7302</v>
      </c>
      <c r="I33" s="142"/>
    </row>
    <row r="34" s="121" customFormat="1" customHeight="1" spans="1:9">
      <c r="A34" s="138">
        <f t="shared" si="0"/>
        <v>29</v>
      </c>
      <c r="B34" s="138" t="s">
        <v>908</v>
      </c>
      <c r="C34" s="139" t="s">
        <v>909</v>
      </c>
      <c r="D34" s="138" t="s">
        <v>6909</v>
      </c>
      <c r="E34" s="138" t="s">
        <v>583</v>
      </c>
      <c r="F34" s="140">
        <v>2013202230</v>
      </c>
      <c r="G34" s="140" t="s">
        <v>7303</v>
      </c>
      <c r="H34" s="140" t="s">
        <v>7304</v>
      </c>
      <c r="I34" s="142"/>
    </row>
    <row r="35" s="121" customFormat="1" customHeight="1" spans="1:9">
      <c r="A35" s="138">
        <f t="shared" si="0"/>
        <v>30</v>
      </c>
      <c r="B35" s="138" t="s">
        <v>4845</v>
      </c>
      <c r="C35" s="139" t="s">
        <v>4846</v>
      </c>
      <c r="D35" s="138" t="s">
        <v>6909</v>
      </c>
      <c r="E35" s="138" t="s">
        <v>583</v>
      </c>
      <c r="F35" s="140">
        <v>2013017079</v>
      </c>
      <c r="G35" s="140" t="s">
        <v>7305</v>
      </c>
      <c r="H35" s="140" t="s">
        <v>7306</v>
      </c>
      <c r="I35" s="142"/>
    </row>
    <row r="36" s="121" customFormat="1" customHeight="1" spans="1:9">
      <c r="A36" s="138">
        <f t="shared" si="0"/>
        <v>31</v>
      </c>
      <c r="B36" s="138" t="s">
        <v>4475</v>
      </c>
      <c r="C36" s="139" t="s">
        <v>4476</v>
      </c>
      <c r="D36" s="138" t="s">
        <v>6909</v>
      </c>
      <c r="E36" s="138" t="s">
        <v>583</v>
      </c>
      <c r="F36" s="140">
        <v>2013120701</v>
      </c>
      <c r="G36" s="140" t="s">
        <v>7307</v>
      </c>
      <c r="H36" s="140" t="s">
        <v>7308</v>
      </c>
      <c r="I36" s="142"/>
    </row>
    <row r="37" s="121" customFormat="1" customHeight="1" spans="1:9">
      <c r="A37" s="138">
        <f t="shared" si="0"/>
        <v>32</v>
      </c>
      <c r="B37" s="138" t="s">
        <v>1434</v>
      </c>
      <c r="C37" s="139" t="s">
        <v>1435</v>
      </c>
      <c r="D37" s="138" t="s">
        <v>6916</v>
      </c>
      <c r="E37" s="138" t="s">
        <v>583</v>
      </c>
      <c r="F37" s="140">
        <v>2012063896</v>
      </c>
      <c r="G37" s="140" t="s">
        <v>7309</v>
      </c>
      <c r="H37" s="140" t="s">
        <v>7310</v>
      </c>
      <c r="I37" s="142"/>
    </row>
    <row r="38" s="121" customFormat="1" customHeight="1" spans="1:9">
      <c r="A38" s="138">
        <f t="shared" si="0"/>
        <v>33</v>
      </c>
      <c r="B38" s="141" t="s">
        <v>249</v>
      </c>
      <c r="C38" s="139" t="s">
        <v>250</v>
      </c>
      <c r="D38" s="138" t="s">
        <v>6916</v>
      </c>
      <c r="E38" s="138" t="s">
        <v>583</v>
      </c>
      <c r="F38" s="140">
        <v>2015025620</v>
      </c>
      <c r="G38" s="140" t="s">
        <v>7311</v>
      </c>
      <c r="H38" s="140" t="s">
        <v>7312</v>
      </c>
      <c r="I38" s="142"/>
    </row>
    <row r="39" s="121" customFormat="1" customHeight="1" spans="1:9">
      <c r="A39" s="138">
        <f t="shared" si="0"/>
        <v>34</v>
      </c>
      <c r="B39" s="141" t="s">
        <v>5054</v>
      </c>
      <c r="C39" s="139" t="s">
        <v>5055</v>
      </c>
      <c r="D39" s="138" t="s">
        <v>6916</v>
      </c>
      <c r="E39" s="138" t="s">
        <v>583</v>
      </c>
      <c r="F39" s="140">
        <v>2012106083</v>
      </c>
      <c r="G39" s="140" t="s">
        <v>7313</v>
      </c>
      <c r="H39" s="140" t="s">
        <v>7314</v>
      </c>
      <c r="I39" s="142"/>
    </row>
    <row r="40" s="121" customFormat="1" customHeight="1" spans="1:9">
      <c r="A40" s="138">
        <f t="shared" si="0"/>
        <v>35</v>
      </c>
      <c r="B40" s="141" t="s">
        <v>2426</v>
      </c>
      <c r="C40" s="139" t="s">
        <v>2427</v>
      </c>
      <c r="D40" s="138" t="s">
        <v>6916</v>
      </c>
      <c r="E40" s="138" t="s">
        <v>583</v>
      </c>
      <c r="F40" s="140">
        <v>2013061968</v>
      </c>
      <c r="G40" s="140" t="s">
        <v>7315</v>
      </c>
      <c r="H40" s="140" t="s">
        <v>7316</v>
      </c>
      <c r="I40" s="142"/>
    </row>
    <row r="41" s="121" customFormat="1" customHeight="1" spans="1:9">
      <c r="A41" s="138">
        <f t="shared" si="0"/>
        <v>36</v>
      </c>
      <c r="B41" s="141" t="s">
        <v>1124</v>
      </c>
      <c r="C41" s="139" t="s">
        <v>1125</v>
      </c>
      <c r="D41" s="138" t="s">
        <v>6916</v>
      </c>
      <c r="E41" s="138" t="s">
        <v>583</v>
      </c>
      <c r="F41" s="140">
        <v>2015040371</v>
      </c>
      <c r="G41" s="140" t="s">
        <v>7317</v>
      </c>
      <c r="H41" s="140" t="s">
        <v>7318</v>
      </c>
      <c r="I41" s="142"/>
    </row>
    <row r="42" s="121" customFormat="1" customHeight="1" spans="1:9">
      <c r="A42" s="138">
        <f t="shared" si="0"/>
        <v>37</v>
      </c>
      <c r="B42" s="138" t="s">
        <v>1933</v>
      </c>
      <c r="C42" s="139" t="s">
        <v>1935</v>
      </c>
      <c r="D42" s="138" t="s">
        <v>6916</v>
      </c>
      <c r="E42" s="138" t="s">
        <v>583</v>
      </c>
      <c r="F42" s="140">
        <v>2013152136</v>
      </c>
      <c r="G42" s="140" t="s">
        <v>7319</v>
      </c>
      <c r="H42" s="140" t="s">
        <v>7320</v>
      </c>
      <c r="I42" s="142"/>
    </row>
    <row r="43" s="121" customFormat="1" customHeight="1" spans="1:9">
      <c r="A43" s="138">
        <f t="shared" si="0"/>
        <v>38</v>
      </c>
      <c r="B43" s="141" t="s">
        <v>1480</v>
      </c>
      <c r="C43" s="139" t="s">
        <v>1481</v>
      </c>
      <c r="D43" s="138" t="s">
        <v>6916</v>
      </c>
      <c r="E43" s="138" t="s">
        <v>583</v>
      </c>
      <c r="F43" s="140">
        <v>2013195294</v>
      </c>
      <c r="G43" s="140" t="s">
        <v>7321</v>
      </c>
      <c r="H43" s="140" t="s">
        <v>7322</v>
      </c>
      <c r="I43" s="142"/>
    </row>
    <row r="44" s="121" customFormat="1" customHeight="1" spans="1:9">
      <c r="A44" s="138">
        <f t="shared" si="0"/>
        <v>39</v>
      </c>
      <c r="B44" s="138" t="s">
        <v>2371</v>
      </c>
      <c r="C44" s="139" t="s">
        <v>2373</v>
      </c>
      <c r="D44" s="138" t="s">
        <v>6916</v>
      </c>
      <c r="E44" s="138" t="s">
        <v>583</v>
      </c>
      <c r="F44" s="140">
        <v>2012068416</v>
      </c>
      <c r="G44" s="140" t="s">
        <v>7323</v>
      </c>
      <c r="H44" s="140" t="s">
        <v>7324</v>
      </c>
      <c r="I44" s="142"/>
    </row>
    <row r="45" s="121" customFormat="1" customHeight="1" spans="1:9">
      <c r="A45" s="138">
        <f t="shared" si="0"/>
        <v>40</v>
      </c>
      <c r="B45" s="141" t="s">
        <v>1289</v>
      </c>
      <c r="C45" s="139" t="s">
        <v>1290</v>
      </c>
      <c r="D45" s="138" t="s">
        <v>6916</v>
      </c>
      <c r="E45" s="138" t="s">
        <v>583</v>
      </c>
      <c r="F45" s="140">
        <v>2013164910</v>
      </c>
      <c r="G45" s="140" t="s">
        <v>7325</v>
      </c>
      <c r="H45" s="140" t="s">
        <v>7326</v>
      </c>
      <c r="I45" s="142"/>
    </row>
    <row r="46" s="121" customFormat="1" customHeight="1" spans="1:9">
      <c r="A46" s="138">
        <f t="shared" si="0"/>
        <v>41</v>
      </c>
      <c r="B46" s="141" t="s">
        <v>2146</v>
      </c>
      <c r="C46" s="139" t="s">
        <v>2147</v>
      </c>
      <c r="D46" s="138" t="s">
        <v>6916</v>
      </c>
      <c r="E46" s="138" t="s">
        <v>583</v>
      </c>
      <c r="F46" s="140">
        <v>2012063898</v>
      </c>
      <c r="G46" s="140" t="s">
        <v>7327</v>
      </c>
      <c r="H46" s="140" t="s">
        <v>7328</v>
      </c>
      <c r="I46" s="142"/>
    </row>
    <row r="47" s="121" customFormat="1" customHeight="1" spans="1:9">
      <c r="A47" s="138">
        <f t="shared" si="0"/>
        <v>42</v>
      </c>
      <c r="B47" s="141" t="s">
        <v>4226</v>
      </c>
      <c r="C47" s="139" t="s">
        <v>7329</v>
      </c>
      <c r="D47" s="138" t="s">
        <v>6916</v>
      </c>
      <c r="E47" s="138" t="s">
        <v>583</v>
      </c>
      <c r="F47" s="140">
        <v>2013046160</v>
      </c>
      <c r="G47" s="140" t="s">
        <v>7330</v>
      </c>
      <c r="H47" s="140" t="s">
        <v>7331</v>
      </c>
      <c r="I47" s="142"/>
    </row>
    <row r="48" s="121" customFormat="1" customHeight="1" spans="1:9">
      <c r="A48" s="138">
        <f t="shared" si="0"/>
        <v>43</v>
      </c>
      <c r="B48" s="138" t="s">
        <v>4133</v>
      </c>
      <c r="C48" s="139" t="s">
        <v>4134</v>
      </c>
      <c r="D48" s="138" t="s">
        <v>6923</v>
      </c>
      <c r="E48" s="138" t="s">
        <v>583</v>
      </c>
      <c r="F48" s="140">
        <v>2013143281</v>
      </c>
      <c r="G48" s="140" t="s">
        <v>7332</v>
      </c>
      <c r="H48" s="140" t="s">
        <v>7333</v>
      </c>
      <c r="I48" s="142"/>
    </row>
    <row r="49" s="121" customFormat="1" customHeight="1" spans="1:9">
      <c r="A49" s="138">
        <f t="shared" si="0"/>
        <v>44</v>
      </c>
      <c r="B49" s="138" t="s">
        <v>2967</v>
      </c>
      <c r="C49" s="139" t="s">
        <v>2968</v>
      </c>
      <c r="D49" s="138" t="s">
        <v>6923</v>
      </c>
      <c r="E49" s="138" t="s">
        <v>583</v>
      </c>
      <c r="F49" s="140">
        <v>2013221468</v>
      </c>
      <c r="G49" s="140" t="s">
        <v>7334</v>
      </c>
      <c r="H49" s="140" t="s">
        <v>7335</v>
      </c>
      <c r="I49" s="142"/>
    </row>
    <row r="50" s="121" customFormat="1" customHeight="1" spans="1:9">
      <c r="A50" s="138">
        <f t="shared" si="0"/>
        <v>45</v>
      </c>
      <c r="B50" s="138" t="s">
        <v>841</v>
      </c>
      <c r="C50" s="139" t="s">
        <v>842</v>
      </c>
      <c r="D50" s="138" t="s">
        <v>6923</v>
      </c>
      <c r="E50" s="138" t="s">
        <v>583</v>
      </c>
      <c r="F50" s="140">
        <v>2015042870</v>
      </c>
      <c r="G50" s="140" t="s">
        <v>7336</v>
      </c>
      <c r="H50" s="140" t="s">
        <v>7337</v>
      </c>
      <c r="I50" s="142"/>
    </row>
    <row r="51" s="121" customFormat="1" customHeight="1" spans="1:9">
      <c r="A51" s="138">
        <f t="shared" si="0"/>
        <v>46</v>
      </c>
      <c r="B51" s="141" t="s">
        <v>573</v>
      </c>
      <c r="C51" s="139" t="s">
        <v>575</v>
      </c>
      <c r="D51" s="138" t="s">
        <v>6923</v>
      </c>
      <c r="E51" s="138" t="s">
        <v>583</v>
      </c>
      <c r="F51" s="140">
        <v>2012048274</v>
      </c>
      <c r="G51" s="140" t="s">
        <v>7338</v>
      </c>
      <c r="H51" s="140" t="s">
        <v>7339</v>
      </c>
      <c r="I51" s="142"/>
    </row>
    <row r="52" s="121" customFormat="1" customHeight="1" spans="1:9">
      <c r="A52" s="138">
        <f t="shared" si="0"/>
        <v>47</v>
      </c>
      <c r="B52" s="138" t="s">
        <v>4487</v>
      </c>
      <c r="C52" s="139" t="s">
        <v>4488</v>
      </c>
      <c r="D52" s="138" t="s">
        <v>6923</v>
      </c>
      <c r="E52" s="138" t="s">
        <v>583</v>
      </c>
      <c r="F52" s="140">
        <v>2015009448</v>
      </c>
      <c r="G52" s="140" t="s">
        <v>7340</v>
      </c>
      <c r="H52" s="140" t="s">
        <v>7341</v>
      </c>
      <c r="I52" s="142"/>
    </row>
    <row r="53" s="121" customFormat="1" customHeight="1" spans="1:9">
      <c r="A53" s="138">
        <f t="shared" si="0"/>
        <v>48</v>
      </c>
      <c r="B53" s="141" t="s">
        <v>4661</v>
      </c>
      <c r="C53" s="139" t="s">
        <v>4662</v>
      </c>
      <c r="D53" s="138" t="s">
        <v>6923</v>
      </c>
      <c r="E53" s="138" t="s">
        <v>583</v>
      </c>
      <c r="F53" s="140">
        <v>2013045701</v>
      </c>
      <c r="G53" s="140" t="s">
        <v>7342</v>
      </c>
      <c r="H53" s="140" t="s">
        <v>7343</v>
      </c>
      <c r="I53" s="142"/>
    </row>
    <row r="54" s="121" customFormat="1" customHeight="1" spans="1:9">
      <c r="A54" s="138">
        <f t="shared" si="0"/>
        <v>49</v>
      </c>
      <c r="B54" s="138" t="s">
        <v>367</v>
      </c>
      <c r="C54" s="139" t="s">
        <v>368</v>
      </c>
      <c r="D54" s="138" t="s">
        <v>6923</v>
      </c>
      <c r="E54" s="138" t="s">
        <v>583</v>
      </c>
      <c r="F54" s="140">
        <v>2013100703</v>
      </c>
      <c r="G54" s="140" t="s">
        <v>7344</v>
      </c>
      <c r="H54" s="140" t="s">
        <v>7345</v>
      </c>
      <c r="I54" s="142"/>
    </row>
    <row r="55" s="121" customFormat="1" customHeight="1" spans="1:9">
      <c r="A55" s="138">
        <f t="shared" si="0"/>
        <v>50</v>
      </c>
      <c r="B55" s="138" t="s">
        <v>2153</v>
      </c>
      <c r="C55" s="139" t="s">
        <v>2154</v>
      </c>
      <c r="D55" s="138" t="s">
        <v>6923</v>
      </c>
      <c r="E55" s="138" t="s">
        <v>583</v>
      </c>
      <c r="F55" s="140">
        <v>2010026008</v>
      </c>
      <c r="G55" s="140" t="s">
        <v>7346</v>
      </c>
      <c r="H55" s="140" t="s">
        <v>7347</v>
      </c>
      <c r="I55" s="142"/>
    </row>
    <row r="56" s="121" customFormat="1" customHeight="1" spans="1:9">
      <c r="A56" s="138">
        <f t="shared" si="0"/>
        <v>51</v>
      </c>
      <c r="B56" s="138" t="s">
        <v>590</v>
      </c>
      <c r="C56" s="139" t="s">
        <v>591</v>
      </c>
      <c r="D56" s="138" t="s">
        <v>6923</v>
      </c>
      <c r="E56" s="138" t="s">
        <v>583</v>
      </c>
      <c r="F56" s="140">
        <v>2012091605</v>
      </c>
      <c r="G56" s="140" t="s">
        <v>7348</v>
      </c>
      <c r="H56" s="140" t="s">
        <v>7349</v>
      </c>
      <c r="I56" s="142"/>
    </row>
    <row r="57" s="121" customFormat="1" customHeight="1" spans="1:9">
      <c r="A57" s="138">
        <f t="shared" si="0"/>
        <v>52</v>
      </c>
      <c r="B57" s="138" t="s">
        <v>2831</v>
      </c>
      <c r="C57" s="139" t="s">
        <v>2832</v>
      </c>
      <c r="D57" s="138" t="s">
        <v>6923</v>
      </c>
      <c r="E57" s="138" t="s">
        <v>583</v>
      </c>
      <c r="F57" s="140">
        <v>2013157287</v>
      </c>
      <c r="G57" s="140" t="s">
        <v>7350</v>
      </c>
      <c r="H57" s="140" t="s">
        <v>7351</v>
      </c>
      <c r="I57" s="142"/>
    </row>
    <row r="58" s="121" customFormat="1" customHeight="1" spans="1:9">
      <c r="A58" s="138">
        <f t="shared" si="0"/>
        <v>53</v>
      </c>
      <c r="B58" s="138" t="s">
        <v>2681</v>
      </c>
      <c r="C58" s="139" t="s">
        <v>2682</v>
      </c>
      <c r="D58" s="138" t="s">
        <v>6923</v>
      </c>
      <c r="E58" s="138" t="s">
        <v>583</v>
      </c>
      <c r="F58" s="140">
        <v>2013141190</v>
      </c>
      <c r="G58" s="140" t="s">
        <v>7352</v>
      </c>
      <c r="H58" s="140" t="s">
        <v>7353</v>
      </c>
      <c r="I58" s="142"/>
    </row>
    <row r="59" s="121" customFormat="1" customHeight="1" spans="1:9">
      <c r="A59" s="138">
        <f t="shared" si="0"/>
        <v>54</v>
      </c>
      <c r="B59" s="138" t="s">
        <v>3279</v>
      </c>
      <c r="C59" s="139" t="s">
        <v>3281</v>
      </c>
      <c r="D59" s="138" t="s">
        <v>6930</v>
      </c>
      <c r="E59" s="138" t="s">
        <v>134</v>
      </c>
      <c r="F59" s="140">
        <v>2012066227</v>
      </c>
      <c r="G59" s="140" t="s">
        <v>7354</v>
      </c>
      <c r="H59" s="140" t="s">
        <v>7355</v>
      </c>
      <c r="I59" s="142"/>
    </row>
    <row r="60" s="121" customFormat="1" customHeight="1" spans="1:9">
      <c r="A60" s="138">
        <f t="shared" si="0"/>
        <v>55</v>
      </c>
      <c r="B60" s="138" t="s">
        <v>91</v>
      </c>
      <c r="C60" s="139" t="s">
        <v>92</v>
      </c>
      <c r="D60" s="138" t="s">
        <v>6930</v>
      </c>
      <c r="E60" s="138" t="s">
        <v>134</v>
      </c>
      <c r="F60" s="140">
        <v>2013005770</v>
      </c>
      <c r="G60" s="140" t="s">
        <v>7356</v>
      </c>
      <c r="H60" s="140" t="s">
        <v>7357</v>
      </c>
      <c r="I60" s="142"/>
    </row>
    <row r="61" s="121" customFormat="1" customHeight="1" spans="1:9">
      <c r="A61" s="138">
        <f t="shared" si="0"/>
        <v>56</v>
      </c>
      <c r="B61" s="138" t="s">
        <v>2784</v>
      </c>
      <c r="C61" s="139" t="s">
        <v>2785</v>
      </c>
      <c r="D61" s="138" t="s">
        <v>6930</v>
      </c>
      <c r="E61" s="138" t="s">
        <v>134</v>
      </c>
      <c r="F61" s="140">
        <v>2012082508</v>
      </c>
      <c r="G61" s="140" t="s">
        <v>7358</v>
      </c>
      <c r="H61" s="140" t="s">
        <v>7359</v>
      </c>
      <c r="I61" s="142"/>
    </row>
    <row r="62" s="121" customFormat="1" customHeight="1" spans="1:9">
      <c r="A62" s="138">
        <f t="shared" si="0"/>
        <v>57</v>
      </c>
      <c r="B62" s="138" t="s">
        <v>534</v>
      </c>
      <c r="C62" s="139" t="s">
        <v>536</v>
      </c>
      <c r="D62" s="138" t="s">
        <v>6930</v>
      </c>
      <c r="E62" s="138" t="s">
        <v>134</v>
      </c>
      <c r="F62" s="140">
        <v>2015102368</v>
      </c>
      <c r="G62" s="140" t="s">
        <v>7360</v>
      </c>
      <c r="H62" s="140" t="s">
        <v>7361</v>
      </c>
      <c r="I62" s="142"/>
    </row>
    <row r="63" s="121" customFormat="1" customHeight="1" spans="1:9">
      <c r="A63" s="138">
        <f t="shared" si="0"/>
        <v>58</v>
      </c>
      <c r="B63" s="138" t="s">
        <v>4207</v>
      </c>
      <c r="C63" s="139" t="s">
        <v>4208</v>
      </c>
      <c r="D63" s="138" t="s">
        <v>6930</v>
      </c>
      <c r="E63" s="138" t="s">
        <v>134</v>
      </c>
      <c r="F63" s="140">
        <v>2013132158</v>
      </c>
      <c r="G63" s="140" t="s">
        <v>7362</v>
      </c>
      <c r="H63" s="140" t="s">
        <v>7363</v>
      </c>
      <c r="I63" s="142"/>
    </row>
    <row r="64" s="121" customFormat="1" customHeight="1" spans="1:9">
      <c r="A64" s="138">
        <f t="shared" si="0"/>
        <v>59</v>
      </c>
      <c r="B64" s="138" t="s">
        <v>4127</v>
      </c>
      <c r="C64" s="139" t="s">
        <v>4128</v>
      </c>
      <c r="D64" s="138" t="s">
        <v>6930</v>
      </c>
      <c r="E64" s="138" t="s">
        <v>134</v>
      </c>
      <c r="F64" s="140">
        <v>2013202472</v>
      </c>
      <c r="G64" s="140" t="s">
        <v>7364</v>
      </c>
      <c r="H64" s="140" t="s">
        <v>7365</v>
      </c>
      <c r="I64" s="142"/>
    </row>
    <row r="65" s="121" customFormat="1" customHeight="1" spans="1:9">
      <c r="A65" s="138">
        <f t="shared" si="0"/>
        <v>60</v>
      </c>
      <c r="B65" s="138" t="s">
        <v>5087</v>
      </c>
      <c r="C65" s="139" t="s">
        <v>5088</v>
      </c>
      <c r="D65" s="138" t="s">
        <v>6930</v>
      </c>
      <c r="E65" s="138" t="s">
        <v>134</v>
      </c>
      <c r="F65" s="140">
        <v>2013171726</v>
      </c>
      <c r="G65" s="140" t="s">
        <v>7366</v>
      </c>
      <c r="H65" s="140" t="s">
        <v>7367</v>
      </c>
      <c r="I65" s="142"/>
    </row>
    <row r="66" s="121" customFormat="1" customHeight="1" spans="1:9">
      <c r="A66" s="138">
        <f t="shared" si="0"/>
        <v>61</v>
      </c>
      <c r="B66" s="138" t="s">
        <v>4381</v>
      </c>
      <c r="C66" s="139" t="s">
        <v>4382</v>
      </c>
      <c r="D66" s="138" t="s">
        <v>6930</v>
      </c>
      <c r="E66" s="138" t="s">
        <v>134</v>
      </c>
      <c r="F66" s="140">
        <v>2012099002</v>
      </c>
      <c r="G66" s="140" t="s">
        <v>7368</v>
      </c>
      <c r="H66" s="140" t="s">
        <v>7369</v>
      </c>
      <c r="I66" s="142"/>
    </row>
    <row r="67" s="121" customFormat="1" customHeight="1" spans="1:9">
      <c r="A67" s="138">
        <f t="shared" si="0"/>
        <v>62</v>
      </c>
      <c r="B67" s="138" t="s">
        <v>5139</v>
      </c>
      <c r="C67" s="139" t="s">
        <v>7370</v>
      </c>
      <c r="D67" s="138" t="s">
        <v>6930</v>
      </c>
      <c r="E67" s="138" t="s">
        <v>134</v>
      </c>
      <c r="F67" s="140">
        <v>2012110384</v>
      </c>
      <c r="G67" s="140" t="s">
        <v>7371</v>
      </c>
      <c r="H67" s="140" t="s">
        <v>7372</v>
      </c>
      <c r="I67" s="142"/>
    </row>
    <row r="68" s="121" customFormat="1" customHeight="1" spans="1:9">
      <c r="A68" s="138">
        <f t="shared" si="0"/>
        <v>63</v>
      </c>
      <c r="B68" s="138" t="s">
        <v>3843</v>
      </c>
      <c r="C68" s="139" t="s">
        <v>3844</v>
      </c>
      <c r="D68" s="138" t="s">
        <v>6930</v>
      </c>
      <c r="E68" s="138" t="s">
        <v>134</v>
      </c>
      <c r="F68" s="140">
        <v>2013157302</v>
      </c>
      <c r="G68" s="140" t="s">
        <v>7373</v>
      </c>
      <c r="H68" s="140" t="s">
        <v>7374</v>
      </c>
      <c r="I68" s="142"/>
    </row>
    <row r="69" s="121" customFormat="1" customHeight="1" spans="1:9">
      <c r="A69" s="138">
        <f t="shared" si="0"/>
        <v>64</v>
      </c>
      <c r="B69" s="138" t="s">
        <v>2050</v>
      </c>
      <c r="C69" s="139" t="s">
        <v>2051</v>
      </c>
      <c r="D69" s="138" t="s">
        <v>6930</v>
      </c>
      <c r="E69" s="138" t="s">
        <v>134</v>
      </c>
      <c r="F69" s="140">
        <v>2012105715</v>
      </c>
      <c r="G69" s="140" t="s">
        <v>7375</v>
      </c>
      <c r="H69" s="140" t="s">
        <v>7376</v>
      </c>
      <c r="I69" s="142"/>
    </row>
    <row r="70" s="121" customFormat="1" customHeight="1" spans="1:9">
      <c r="A70" s="138">
        <f t="shared" ref="A70:A133" si="1">A69+1</f>
        <v>65</v>
      </c>
      <c r="B70" s="138" t="s">
        <v>4623</v>
      </c>
      <c r="C70" s="139" t="s">
        <v>4624</v>
      </c>
      <c r="D70" s="138" t="s">
        <v>6930</v>
      </c>
      <c r="E70" s="138" t="s">
        <v>134</v>
      </c>
      <c r="F70" s="140">
        <v>2013120715</v>
      </c>
      <c r="G70" s="140" t="s">
        <v>7377</v>
      </c>
      <c r="H70" s="140" t="s">
        <v>7378</v>
      </c>
      <c r="I70" s="142"/>
    </row>
    <row r="71" s="121" customFormat="1" customHeight="1" spans="1:9">
      <c r="A71" s="138">
        <f t="shared" si="1"/>
        <v>66</v>
      </c>
      <c r="B71" s="138" t="s">
        <v>714</v>
      </c>
      <c r="C71" s="139" t="s">
        <v>715</v>
      </c>
      <c r="D71" s="138" t="s">
        <v>6937</v>
      </c>
      <c r="E71" s="138" t="s">
        <v>134</v>
      </c>
      <c r="F71" s="140">
        <v>2011005829</v>
      </c>
      <c r="G71" s="140" t="s">
        <v>7379</v>
      </c>
      <c r="H71" s="140" t="s">
        <v>7380</v>
      </c>
      <c r="I71" s="142"/>
    </row>
    <row r="72" s="121" customFormat="1" customHeight="1" spans="1:9">
      <c r="A72" s="138">
        <f t="shared" si="1"/>
        <v>67</v>
      </c>
      <c r="B72" s="138" t="s">
        <v>31</v>
      </c>
      <c r="C72" s="139" t="s">
        <v>32</v>
      </c>
      <c r="D72" s="138" t="s">
        <v>6937</v>
      </c>
      <c r="E72" s="138" t="s">
        <v>134</v>
      </c>
      <c r="F72" s="140">
        <v>2013062139</v>
      </c>
      <c r="G72" s="140" t="s">
        <v>7381</v>
      </c>
      <c r="H72" s="140" t="s">
        <v>7382</v>
      </c>
      <c r="I72" s="142"/>
    </row>
    <row r="73" s="121" customFormat="1" customHeight="1" spans="1:9">
      <c r="A73" s="138">
        <f t="shared" si="1"/>
        <v>68</v>
      </c>
      <c r="B73" s="138" t="s">
        <v>5515</v>
      </c>
      <c r="C73" s="139" t="s">
        <v>5516</v>
      </c>
      <c r="D73" s="138" t="s">
        <v>6937</v>
      </c>
      <c r="E73" s="138" t="s">
        <v>134</v>
      </c>
      <c r="F73" s="140">
        <v>2013116650</v>
      </c>
      <c r="G73" s="140" t="s">
        <v>7383</v>
      </c>
      <c r="H73" s="140" t="s">
        <v>7384</v>
      </c>
      <c r="I73" s="142"/>
    </row>
    <row r="74" s="121" customFormat="1" customHeight="1" spans="1:9">
      <c r="A74" s="138">
        <f t="shared" si="1"/>
        <v>69</v>
      </c>
      <c r="B74" s="138" t="s">
        <v>4392</v>
      </c>
      <c r="C74" s="139" t="s">
        <v>4393</v>
      </c>
      <c r="D74" s="138" t="s">
        <v>6937</v>
      </c>
      <c r="E74" s="138" t="s">
        <v>134</v>
      </c>
      <c r="F74" s="140">
        <v>2013070085</v>
      </c>
      <c r="G74" s="140" t="s">
        <v>7385</v>
      </c>
      <c r="H74" s="140" t="s">
        <v>7386</v>
      </c>
      <c r="I74" s="142"/>
    </row>
    <row r="75" s="121" customFormat="1" customHeight="1" spans="1:9">
      <c r="A75" s="138">
        <f t="shared" si="1"/>
        <v>70</v>
      </c>
      <c r="B75" s="138" t="s">
        <v>192</v>
      </c>
      <c r="C75" s="139" t="s">
        <v>193</v>
      </c>
      <c r="D75" s="138" t="s">
        <v>6937</v>
      </c>
      <c r="E75" s="138" t="s">
        <v>134</v>
      </c>
      <c r="F75" s="140">
        <v>2013044889</v>
      </c>
      <c r="G75" s="140" t="s">
        <v>7387</v>
      </c>
      <c r="H75" s="140" t="s">
        <v>7388</v>
      </c>
      <c r="I75" s="142"/>
    </row>
    <row r="76" s="121" customFormat="1" customHeight="1" spans="1:9">
      <c r="A76" s="138">
        <f t="shared" si="1"/>
        <v>71</v>
      </c>
      <c r="B76" s="138" t="s">
        <v>5552</v>
      </c>
      <c r="C76" s="139" t="s">
        <v>5553</v>
      </c>
      <c r="D76" s="138" t="s">
        <v>6937</v>
      </c>
      <c r="E76" s="138" t="s">
        <v>134</v>
      </c>
      <c r="F76" s="140">
        <v>2013154853</v>
      </c>
      <c r="G76" s="140" t="s">
        <v>7389</v>
      </c>
      <c r="H76" s="140" t="s">
        <v>7390</v>
      </c>
      <c r="I76" s="142"/>
    </row>
    <row r="77" s="121" customFormat="1" customHeight="1" spans="1:9">
      <c r="A77" s="138">
        <f t="shared" si="1"/>
        <v>72</v>
      </c>
      <c r="B77" s="138" t="s">
        <v>2291</v>
      </c>
      <c r="C77" s="144" t="s">
        <v>2293</v>
      </c>
      <c r="D77" s="138" t="s">
        <v>6937</v>
      </c>
      <c r="E77" s="138" t="s">
        <v>134</v>
      </c>
      <c r="F77" s="140">
        <v>2013134146</v>
      </c>
      <c r="G77" s="140" t="s">
        <v>7391</v>
      </c>
      <c r="H77" s="140" t="s">
        <v>7392</v>
      </c>
      <c r="I77" s="142"/>
    </row>
    <row r="78" s="121" customFormat="1" customHeight="1" spans="1:9">
      <c r="A78" s="138">
        <f t="shared" si="1"/>
        <v>73</v>
      </c>
      <c r="B78" s="138" t="s">
        <v>2446</v>
      </c>
      <c r="C78" s="139" t="s">
        <v>7393</v>
      </c>
      <c r="D78" s="138" t="s">
        <v>6937</v>
      </c>
      <c r="E78" s="138" t="s">
        <v>134</v>
      </c>
      <c r="F78" s="140">
        <v>2013015759</v>
      </c>
      <c r="G78" s="140" t="s">
        <v>7394</v>
      </c>
      <c r="H78" s="140" t="s">
        <v>7395</v>
      </c>
      <c r="I78" s="142"/>
    </row>
    <row r="79" s="121" customFormat="1" customHeight="1" spans="1:9">
      <c r="A79" s="138">
        <f t="shared" si="1"/>
        <v>74</v>
      </c>
      <c r="B79" s="138" t="s">
        <v>4145</v>
      </c>
      <c r="C79" s="139" t="s">
        <v>4146</v>
      </c>
      <c r="D79" s="138" t="s">
        <v>6937</v>
      </c>
      <c r="E79" s="138" t="s">
        <v>134</v>
      </c>
      <c r="F79" s="140">
        <v>2013154849</v>
      </c>
      <c r="G79" s="140" t="s">
        <v>7396</v>
      </c>
      <c r="H79" s="140" t="s">
        <v>7397</v>
      </c>
      <c r="I79" s="142"/>
    </row>
    <row r="80" s="121" customFormat="1" customHeight="1" spans="1:9">
      <c r="A80" s="138">
        <f t="shared" si="1"/>
        <v>75</v>
      </c>
      <c r="B80" s="138" t="s">
        <v>581</v>
      </c>
      <c r="C80" s="139" t="s">
        <v>6651</v>
      </c>
      <c r="D80" s="138" t="s">
        <v>6937</v>
      </c>
      <c r="E80" s="138" t="s">
        <v>134</v>
      </c>
      <c r="F80" s="140">
        <v>2013064127</v>
      </c>
      <c r="G80" s="140" t="s">
        <v>7398</v>
      </c>
      <c r="H80" s="140" t="s">
        <v>7399</v>
      </c>
      <c r="I80" s="142"/>
    </row>
    <row r="81" s="121" customFormat="1" customHeight="1" spans="1:9">
      <c r="A81" s="138">
        <f t="shared" si="1"/>
        <v>76</v>
      </c>
      <c r="B81" s="138" t="s">
        <v>4851</v>
      </c>
      <c r="C81" s="139" t="s">
        <v>4852</v>
      </c>
      <c r="D81" s="138" t="s">
        <v>6944</v>
      </c>
      <c r="E81" s="138" t="s">
        <v>134</v>
      </c>
      <c r="F81" s="140">
        <v>2013188665</v>
      </c>
      <c r="G81" s="140" t="s">
        <v>7400</v>
      </c>
      <c r="H81" s="140" t="s">
        <v>7401</v>
      </c>
      <c r="I81" s="142"/>
    </row>
    <row r="82" s="121" customFormat="1" customHeight="1" spans="1:9">
      <c r="A82" s="138">
        <f t="shared" si="1"/>
        <v>77</v>
      </c>
      <c r="B82" s="138" t="s">
        <v>1078</v>
      </c>
      <c r="C82" s="139" t="s">
        <v>1079</v>
      </c>
      <c r="D82" s="138" t="s">
        <v>6944</v>
      </c>
      <c r="E82" s="138" t="s">
        <v>134</v>
      </c>
      <c r="F82" s="140">
        <v>2013112970</v>
      </c>
      <c r="G82" s="140" t="s">
        <v>7402</v>
      </c>
      <c r="H82" s="140" t="s">
        <v>7403</v>
      </c>
      <c r="I82" s="142"/>
    </row>
    <row r="83" s="121" customFormat="1" customHeight="1" spans="1:9">
      <c r="A83" s="138">
        <f t="shared" si="1"/>
        <v>78</v>
      </c>
      <c r="B83" s="138" t="s">
        <v>3129</v>
      </c>
      <c r="C83" s="139" t="s">
        <v>1081</v>
      </c>
      <c r="D83" s="138" t="s">
        <v>6944</v>
      </c>
      <c r="E83" s="138" t="s">
        <v>134</v>
      </c>
      <c r="F83" s="140">
        <v>2013197761</v>
      </c>
      <c r="G83" s="140" t="s">
        <v>7404</v>
      </c>
      <c r="H83" s="140" t="s">
        <v>7405</v>
      </c>
      <c r="I83" s="142"/>
    </row>
    <row r="84" s="121" customFormat="1" customHeight="1" spans="1:9">
      <c r="A84" s="138">
        <f t="shared" si="1"/>
        <v>79</v>
      </c>
      <c r="B84" s="138" t="s">
        <v>1375</v>
      </c>
      <c r="C84" s="139" t="s">
        <v>7406</v>
      </c>
      <c r="D84" s="138" t="s">
        <v>6944</v>
      </c>
      <c r="E84" s="138" t="s">
        <v>134</v>
      </c>
      <c r="F84" s="140">
        <v>2012063756</v>
      </c>
      <c r="G84" s="140" t="s">
        <v>7407</v>
      </c>
      <c r="H84" s="140" t="s">
        <v>7408</v>
      </c>
      <c r="I84" s="142"/>
    </row>
    <row r="85" s="121" customFormat="1" customHeight="1" spans="1:9">
      <c r="A85" s="138">
        <f t="shared" si="1"/>
        <v>80</v>
      </c>
      <c r="B85" s="138" t="s">
        <v>5203</v>
      </c>
      <c r="C85" s="139" t="s">
        <v>5204</v>
      </c>
      <c r="D85" s="138" t="s">
        <v>6944</v>
      </c>
      <c r="E85" s="138" t="s">
        <v>134</v>
      </c>
      <c r="F85" s="140">
        <v>2011006500</v>
      </c>
      <c r="G85" s="140" t="s">
        <v>7409</v>
      </c>
      <c r="H85" s="140" t="s">
        <v>7410</v>
      </c>
      <c r="I85" s="142"/>
    </row>
    <row r="86" s="121" customFormat="1" customHeight="1" spans="1:9">
      <c r="A86" s="138">
        <f t="shared" si="1"/>
        <v>81</v>
      </c>
      <c r="B86" s="138" t="s">
        <v>1813</v>
      </c>
      <c r="C86" s="139" t="s">
        <v>1814</v>
      </c>
      <c r="D86" s="138" t="s">
        <v>6944</v>
      </c>
      <c r="E86" s="138" t="s">
        <v>134</v>
      </c>
      <c r="F86" s="140">
        <v>2013130945</v>
      </c>
      <c r="G86" s="140" t="s">
        <v>7411</v>
      </c>
      <c r="H86" s="140" t="s">
        <v>7412</v>
      </c>
      <c r="I86" s="142"/>
    </row>
    <row r="87" s="121" customFormat="1" customHeight="1" spans="1:9">
      <c r="A87" s="138">
        <f t="shared" si="1"/>
        <v>82</v>
      </c>
      <c r="B87" s="138" t="s">
        <v>4375</v>
      </c>
      <c r="C87" s="139" t="s">
        <v>4376</v>
      </c>
      <c r="D87" s="138" t="s">
        <v>6944</v>
      </c>
      <c r="E87" s="138" t="s">
        <v>134</v>
      </c>
      <c r="F87" s="140">
        <v>2013049883</v>
      </c>
      <c r="G87" s="140" t="s">
        <v>7413</v>
      </c>
      <c r="H87" s="140" t="s">
        <v>7414</v>
      </c>
      <c r="I87" s="142"/>
    </row>
    <row r="88" s="121" customFormat="1" customHeight="1" spans="1:9">
      <c r="A88" s="138">
        <f t="shared" si="1"/>
        <v>83</v>
      </c>
      <c r="B88" s="138" t="s">
        <v>5313</v>
      </c>
      <c r="C88" s="139" t="s">
        <v>5314</v>
      </c>
      <c r="D88" s="138" t="s">
        <v>6944</v>
      </c>
      <c r="E88" s="138" t="s">
        <v>134</v>
      </c>
      <c r="F88" s="140">
        <v>2013014278</v>
      </c>
      <c r="G88" s="140" t="s">
        <v>7415</v>
      </c>
      <c r="H88" s="140" t="s">
        <v>7416</v>
      </c>
      <c r="I88" s="142"/>
    </row>
    <row r="89" s="121" customFormat="1" customHeight="1" spans="1:9">
      <c r="A89" s="138">
        <f t="shared" si="1"/>
        <v>84</v>
      </c>
      <c r="B89" s="138" t="s">
        <v>3115</v>
      </c>
      <c r="C89" s="139" t="s">
        <v>3116</v>
      </c>
      <c r="D89" s="138" t="s">
        <v>6944</v>
      </c>
      <c r="E89" s="138" t="s">
        <v>134</v>
      </c>
      <c r="F89" s="140">
        <v>2013151475</v>
      </c>
      <c r="G89" s="140" t="s">
        <v>7417</v>
      </c>
      <c r="H89" s="140" t="s">
        <v>7418</v>
      </c>
      <c r="I89" s="142"/>
    </row>
    <row r="90" s="121" customFormat="1" customHeight="1" spans="1:9">
      <c r="A90" s="138">
        <f t="shared" si="1"/>
        <v>85</v>
      </c>
      <c r="B90" s="138" t="s">
        <v>4250</v>
      </c>
      <c r="C90" s="139" t="s">
        <v>7419</v>
      </c>
      <c r="D90" s="138" t="s">
        <v>135</v>
      </c>
      <c r="E90" s="138" t="s">
        <v>134</v>
      </c>
      <c r="F90" s="140">
        <v>2013056086</v>
      </c>
      <c r="G90" s="140" t="s">
        <v>7420</v>
      </c>
      <c r="H90" s="140" t="s">
        <v>7421</v>
      </c>
      <c r="I90" s="142"/>
    </row>
    <row r="91" s="121" customFormat="1" customHeight="1" spans="1:9">
      <c r="A91" s="138">
        <f t="shared" si="1"/>
        <v>86</v>
      </c>
      <c r="B91" s="138" t="s">
        <v>2285</v>
      </c>
      <c r="C91" s="139" t="s">
        <v>2286</v>
      </c>
      <c r="D91" s="138" t="s">
        <v>135</v>
      </c>
      <c r="E91" s="138" t="s">
        <v>134</v>
      </c>
      <c r="F91" s="140">
        <v>2007005035</v>
      </c>
      <c r="G91" s="140" t="s">
        <v>7422</v>
      </c>
      <c r="H91" s="140" t="s">
        <v>7423</v>
      </c>
      <c r="I91" s="142"/>
    </row>
    <row r="92" s="121" customFormat="1" customHeight="1" spans="1:9">
      <c r="A92" s="138">
        <f t="shared" si="1"/>
        <v>87</v>
      </c>
      <c r="B92" s="138" t="s">
        <v>1238</v>
      </c>
      <c r="C92" s="139" t="s">
        <v>1239</v>
      </c>
      <c r="D92" s="138" t="s">
        <v>135</v>
      </c>
      <c r="E92" s="138" t="s">
        <v>134</v>
      </c>
      <c r="F92" s="140">
        <v>2013120203</v>
      </c>
      <c r="G92" s="140" t="s">
        <v>7424</v>
      </c>
      <c r="H92" s="140" t="s">
        <v>7425</v>
      </c>
      <c r="I92" s="142"/>
    </row>
    <row r="93" s="121" customFormat="1" customHeight="1" spans="1:9">
      <c r="A93" s="138">
        <f t="shared" si="1"/>
        <v>88</v>
      </c>
      <c r="B93" s="138" t="s">
        <v>1020</v>
      </c>
      <c r="C93" s="139" t="s">
        <v>1021</v>
      </c>
      <c r="D93" s="138" t="s">
        <v>135</v>
      </c>
      <c r="E93" s="138" t="s">
        <v>134</v>
      </c>
      <c r="F93" s="140">
        <v>2013026869</v>
      </c>
      <c r="G93" s="140" t="s">
        <v>7426</v>
      </c>
      <c r="H93" s="140" t="s">
        <v>7427</v>
      </c>
      <c r="I93" s="142"/>
    </row>
    <row r="94" s="121" customFormat="1" customHeight="1" spans="1:9">
      <c r="A94" s="138">
        <f t="shared" si="1"/>
        <v>89</v>
      </c>
      <c r="B94" s="138" t="s">
        <v>1053</v>
      </c>
      <c r="C94" s="139" t="s">
        <v>1054</v>
      </c>
      <c r="D94" s="138" t="s">
        <v>135</v>
      </c>
      <c r="E94" s="138" t="s">
        <v>134</v>
      </c>
      <c r="F94" s="140">
        <v>2013064132</v>
      </c>
      <c r="G94" s="140" t="s">
        <v>7428</v>
      </c>
      <c r="H94" s="140" t="s">
        <v>7429</v>
      </c>
      <c r="I94" s="142"/>
    </row>
    <row r="95" s="121" customFormat="1" customHeight="1" spans="1:9">
      <c r="A95" s="138">
        <f t="shared" si="1"/>
        <v>90</v>
      </c>
      <c r="B95" s="138" t="s">
        <v>2514</v>
      </c>
      <c r="C95" s="139" t="s">
        <v>2515</v>
      </c>
      <c r="D95" s="138" t="s">
        <v>135</v>
      </c>
      <c r="E95" s="138" t="s">
        <v>134</v>
      </c>
      <c r="F95" s="140">
        <v>2013168348</v>
      </c>
      <c r="G95" s="140" t="s">
        <v>7430</v>
      </c>
      <c r="H95" s="140" t="s">
        <v>7431</v>
      </c>
      <c r="I95" s="142"/>
    </row>
    <row r="96" s="121" customFormat="1" customHeight="1" spans="1:9">
      <c r="A96" s="138">
        <f t="shared" si="1"/>
        <v>91</v>
      </c>
      <c r="B96" s="138" t="s">
        <v>4201</v>
      </c>
      <c r="C96" s="139" t="s">
        <v>4202</v>
      </c>
      <c r="D96" s="138" t="s">
        <v>135</v>
      </c>
      <c r="E96" s="138" t="s">
        <v>134</v>
      </c>
      <c r="F96" s="140">
        <v>2004006647</v>
      </c>
      <c r="G96" s="140" t="s">
        <v>7432</v>
      </c>
      <c r="H96" s="140" t="s">
        <v>7433</v>
      </c>
      <c r="I96" s="142"/>
    </row>
    <row r="97" s="121" customFormat="1" customHeight="1" spans="1:9">
      <c r="A97" s="138">
        <f t="shared" si="1"/>
        <v>92</v>
      </c>
      <c r="B97" s="138" t="s">
        <v>2644</v>
      </c>
      <c r="C97" s="139" t="s">
        <v>2645</v>
      </c>
      <c r="D97" s="138" t="s">
        <v>135</v>
      </c>
      <c r="E97" s="138" t="s">
        <v>134</v>
      </c>
      <c r="F97" s="140">
        <v>2013022494</v>
      </c>
      <c r="G97" s="140" t="s">
        <v>7434</v>
      </c>
      <c r="H97" s="140" t="s">
        <v>7435</v>
      </c>
      <c r="I97" s="142"/>
    </row>
    <row r="98" s="121" customFormat="1" customHeight="1" spans="1:9">
      <c r="A98" s="138">
        <f t="shared" si="1"/>
        <v>93</v>
      </c>
      <c r="B98" s="138" t="s">
        <v>4369</v>
      </c>
      <c r="C98" s="139" t="s">
        <v>4370</v>
      </c>
      <c r="D98" s="138" t="s">
        <v>135</v>
      </c>
      <c r="E98" s="138" t="s">
        <v>134</v>
      </c>
      <c r="F98" s="140">
        <v>2012056784</v>
      </c>
      <c r="G98" s="140" t="s">
        <v>7436</v>
      </c>
      <c r="H98" s="140" t="s">
        <v>7437</v>
      </c>
      <c r="I98" s="142"/>
    </row>
    <row r="99" s="121" customFormat="1" customHeight="1" spans="1:9">
      <c r="A99" s="138">
        <f t="shared" si="1"/>
        <v>94</v>
      </c>
      <c r="B99" s="138" t="s">
        <v>1448</v>
      </c>
      <c r="C99" s="139" t="s">
        <v>1449</v>
      </c>
      <c r="D99" s="138" t="s">
        <v>135</v>
      </c>
      <c r="E99" s="138" t="s">
        <v>134</v>
      </c>
      <c r="F99" s="140">
        <v>2012056852</v>
      </c>
      <c r="G99" s="140" t="s">
        <v>7438</v>
      </c>
      <c r="H99" s="140" t="s">
        <v>7439</v>
      </c>
      <c r="I99" s="142"/>
    </row>
    <row r="100" s="121" customFormat="1" customHeight="1" spans="1:9">
      <c r="A100" s="138">
        <f t="shared" si="1"/>
        <v>95</v>
      </c>
      <c r="B100" s="138" t="s">
        <v>4493</v>
      </c>
      <c r="C100" s="139" t="s">
        <v>4494</v>
      </c>
      <c r="D100" s="138" t="s">
        <v>135</v>
      </c>
      <c r="E100" s="138" t="s">
        <v>134</v>
      </c>
      <c r="F100" s="140">
        <v>2013097574</v>
      </c>
      <c r="G100" s="140" t="s">
        <v>7440</v>
      </c>
      <c r="H100" s="140" t="s">
        <v>7441</v>
      </c>
      <c r="I100" s="142"/>
    </row>
    <row r="101" s="121" customFormat="1" customHeight="1" spans="1:9">
      <c r="A101" s="138">
        <f t="shared" si="1"/>
        <v>96</v>
      </c>
      <c r="B101" s="138" t="s">
        <v>2599</v>
      </c>
      <c r="C101" s="139" t="s">
        <v>2600</v>
      </c>
      <c r="D101" s="138" t="s">
        <v>6957</v>
      </c>
      <c r="E101" s="138" t="s">
        <v>134</v>
      </c>
      <c r="F101" s="140">
        <v>2009406619</v>
      </c>
      <c r="G101" s="140" t="s">
        <v>7442</v>
      </c>
      <c r="H101" s="140" t="s">
        <v>7443</v>
      </c>
      <c r="I101" s="142"/>
    </row>
    <row r="102" s="121" customFormat="1" customHeight="1" spans="1:9">
      <c r="A102" s="138">
        <f t="shared" si="1"/>
        <v>97</v>
      </c>
      <c r="B102" s="138" t="s">
        <v>3083</v>
      </c>
      <c r="C102" s="139" t="s">
        <v>3084</v>
      </c>
      <c r="D102" s="138" t="s">
        <v>6957</v>
      </c>
      <c r="E102" s="138" t="s">
        <v>134</v>
      </c>
      <c r="F102" s="140">
        <v>2013045028</v>
      </c>
      <c r="G102" s="140" t="s">
        <v>7444</v>
      </c>
      <c r="H102" s="140" t="s">
        <v>7445</v>
      </c>
      <c r="I102" s="142"/>
    </row>
    <row r="103" s="121" customFormat="1" customHeight="1" spans="1:9">
      <c r="A103" s="138">
        <f t="shared" si="1"/>
        <v>98</v>
      </c>
      <c r="B103" s="138" t="s">
        <v>5356</v>
      </c>
      <c r="C103" s="139" t="s">
        <v>7446</v>
      </c>
      <c r="D103" s="138" t="s">
        <v>6957</v>
      </c>
      <c r="E103" s="138" t="s">
        <v>134</v>
      </c>
      <c r="F103" s="140">
        <v>2009046366</v>
      </c>
      <c r="G103" s="140" t="s">
        <v>7447</v>
      </c>
      <c r="H103" s="140" t="s">
        <v>7448</v>
      </c>
      <c r="I103" s="142"/>
    </row>
    <row r="104" s="121" customFormat="1" customHeight="1" spans="1:9">
      <c r="A104" s="138">
        <f t="shared" si="1"/>
        <v>99</v>
      </c>
      <c r="B104" s="138" t="s">
        <v>823</v>
      </c>
      <c r="C104" s="139" t="s">
        <v>824</v>
      </c>
      <c r="D104" s="138" t="s">
        <v>6957</v>
      </c>
      <c r="E104" s="138" t="s">
        <v>134</v>
      </c>
      <c r="F104" s="140">
        <v>2013008792</v>
      </c>
      <c r="G104" s="140" t="s">
        <v>7449</v>
      </c>
      <c r="H104" s="140" t="s">
        <v>7450</v>
      </c>
      <c r="I104" s="142"/>
    </row>
    <row r="105" s="121" customFormat="1" customHeight="1" spans="1:9">
      <c r="A105" s="138">
        <f t="shared" si="1"/>
        <v>100</v>
      </c>
      <c r="B105" s="138" t="s">
        <v>4363</v>
      </c>
      <c r="C105" s="139" t="s">
        <v>4364</v>
      </c>
      <c r="D105" s="138" t="s">
        <v>6957</v>
      </c>
      <c r="E105" s="138" t="s">
        <v>134</v>
      </c>
      <c r="F105" s="140">
        <v>2010009462</v>
      </c>
      <c r="G105" s="140" t="s">
        <v>7451</v>
      </c>
      <c r="H105" s="140" t="s">
        <v>7452</v>
      </c>
      <c r="I105" s="142"/>
    </row>
    <row r="106" s="121" customFormat="1" customHeight="1" spans="1:9">
      <c r="A106" s="138">
        <f t="shared" si="1"/>
        <v>101</v>
      </c>
      <c r="B106" s="138" t="s">
        <v>4908</v>
      </c>
      <c r="C106" s="139" t="s">
        <v>4909</v>
      </c>
      <c r="D106" s="138" t="s">
        <v>6957</v>
      </c>
      <c r="E106" s="138" t="s">
        <v>134</v>
      </c>
      <c r="F106" s="140">
        <v>2012031954</v>
      </c>
      <c r="G106" s="140" t="s">
        <v>7453</v>
      </c>
      <c r="H106" s="140" t="s">
        <v>7454</v>
      </c>
      <c r="I106" s="142"/>
    </row>
    <row r="107" s="121" customFormat="1" customHeight="1" spans="1:9">
      <c r="A107" s="138">
        <f t="shared" si="1"/>
        <v>102</v>
      </c>
      <c r="B107" s="138" t="s">
        <v>463</v>
      </c>
      <c r="C107" s="139" t="s">
        <v>464</v>
      </c>
      <c r="D107" s="138" t="s">
        <v>6957</v>
      </c>
      <c r="E107" s="138" t="s">
        <v>134</v>
      </c>
      <c r="F107" s="140">
        <v>2013160179</v>
      </c>
      <c r="G107" s="140" t="s">
        <v>7455</v>
      </c>
      <c r="H107" s="140" t="s">
        <v>7456</v>
      </c>
      <c r="I107" s="142"/>
    </row>
    <row r="108" s="121" customFormat="1" customHeight="1" spans="1:9">
      <c r="A108" s="138">
        <f t="shared" si="1"/>
        <v>103</v>
      </c>
      <c r="B108" s="138" t="s">
        <v>4008</v>
      </c>
      <c r="C108" s="139" t="s">
        <v>4009</v>
      </c>
      <c r="D108" s="138" t="s">
        <v>6957</v>
      </c>
      <c r="E108" s="138" t="s">
        <v>134</v>
      </c>
      <c r="F108" s="140">
        <v>2013018098</v>
      </c>
      <c r="G108" s="140" t="s">
        <v>7457</v>
      </c>
      <c r="H108" s="140" t="s">
        <v>7458</v>
      </c>
      <c r="I108" s="142"/>
    </row>
    <row r="109" s="121" customFormat="1" customHeight="1" spans="1:9">
      <c r="A109" s="138">
        <f t="shared" si="1"/>
        <v>104</v>
      </c>
      <c r="B109" s="138" t="s">
        <v>1415</v>
      </c>
      <c r="C109" s="139" t="s">
        <v>1416</v>
      </c>
      <c r="D109" s="138" t="s">
        <v>6957</v>
      </c>
      <c r="E109" s="138" t="s">
        <v>134</v>
      </c>
      <c r="F109" s="140">
        <v>2012096070</v>
      </c>
      <c r="G109" s="140" t="s">
        <v>7459</v>
      </c>
      <c r="H109" s="140" t="s">
        <v>7460</v>
      </c>
      <c r="I109" s="142"/>
    </row>
    <row r="110" s="121" customFormat="1" customHeight="1" spans="1:9">
      <c r="A110" s="138">
        <f t="shared" si="1"/>
        <v>105</v>
      </c>
      <c r="B110" s="138" t="s">
        <v>3855</v>
      </c>
      <c r="C110" s="139" t="s">
        <v>3856</v>
      </c>
      <c r="D110" s="138" t="s">
        <v>6957</v>
      </c>
      <c r="E110" s="138" t="s">
        <v>134</v>
      </c>
      <c r="F110" s="140">
        <v>2013172981</v>
      </c>
      <c r="G110" s="140" t="s">
        <v>7461</v>
      </c>
      <c r="H110" s="140" t="s">
        <v>7462</v>
      </c>
      <c r="I110" s="142"/>
    </row>
    <row r="111" s="121" customFormat="1" customHeight="1" spans="1:9">
      <c r="A111" s="138">
        <f t="shared" si="1"/>
        <v>106</v>
      </c>
      <c r="B111" s="138" t="s">
        <v>976</v>
      </c>
      <c r="C111" s="139" t="s">
        <v>978</v>
      </c>
      <c r="D111" s="138" t="s">
        <v>6957</v>
      </c>
      <c r="E111" s="138" t="s">
        <v>134</v>
      </c>
      <c r="F111" s="140">
        <v>2012102465</v>
      </c>
      <c r="G111" s="140" t="s">
        <v>7463</v>
      </c>
      <c r="H111" s="140" t="s">
        <v>7464</v>
      </c>
      <c r="I111" s="142"/>
    </row>
    <row r="112" s="121" customFormat="1" customHeight="1" spans="1:9">
      <c r="A112" s="138">
        <f t="shared" si="1"/>
        <v>107</v>
      </c>
      <c r="B112" s="138" t="s">
        <v>3011</v>
      </c>
      <c r="C112" s="139" t="s">
        <v>3012</v>
      </c>
      <c r="D112" s="138" t="s">
        <v>5632</v>
      </c>
      <c r="E112" s="138" t="s">
        <v>3830</v>
      </c>
      <c r="F112" s="140">
        <v>2013080024</v>
      </c>
      <c r="G112" s="140" t="s">
        <v>7465</v>
      </c>
      <c r="H112" s="140" t="s">
        <v>7466</v>
      </c>
      <c r="I112" s="142"/>
    </row>
    <row r="113" s="121" customFormat="1" customHeight="1" spans="1:9">
      <c r="A113" s="138">
        <f t="shared" si="1"/>
        <v>108</v>
      </c>
      <c r="B113" s="138" t="s">
        <v>2227</v>
      </c>
      <c r="C113" s="139" t="s">
        <v>2229</v>
      </c>
      <c r="D113" s="138" t="s">
        <v>5632</v>
      </c>
      <c r="E113" s="138" t="s">
        <v>3830</v>
      </c>
      <c r="F113" s="140">
        <v>2012076664</v>
      </c>
      <c r="G113" s="140" t="s">
        <v>7467</v>
      </c>
      <c r="H113" s="140" t="s">
        <v>7468</v>
      </c>
      <c r="I113" s="142"/>
    </row>
    <row r="114" s="121" customFormat="1" customHeight="1" spans="1:9">
      <c r="A114" s="138">
        <f t="shared" si="1"/>
        <v>109</v>
      </c>
      <c r="B114" s="138" t="s">
        <v>3797</v>
      </c>
      <c r="C114" s="139" t="s">
        <v>3798</v>
      </c>
      <c r="D114" s="138" t="s">
        <v>5632</v>
      </c>
      <c r="E114" s="138" t="s">
        <v>3830</v>
      </c>
      <c r="F114" s="140">
        <v>2013023017</v>
      </c>
      <c r="G114" s="140" t="s">
        <v>7469</v>
      </c>
      <c r="H114" s="140" t="s">
        <v>7470</v>
      </c>
      <c r="I114" s="142"/>
    </row>
    <row r="115" s="121" customFormat="1" customHeight="1" spans="1:9">
      <c r="A115" s="138">
        <f t="shared" si="1"/>
        <v>110</v>
      </c>
      <c r="B115" s="138" t="s">
        <v>3420</v>
      </c>
      <c r="C115" s="139" t="s">
        <v>3421</v>
      </c>
      <c r="D115" s="138" t="s">
        <v>5632</v>
      </c>
      <c r="E115" s="138" t="s">
        <v>3830</v>
      </c>
      <c r="F115" s="140">
        <v>2013227419</v>
      </c>
      <c r="G115" s="140" t="s">
        <v>7471</v>
      </c>
      <c r="H115" s="140" t="s">
        <v>7472</v>
      </c>
      <c r="I115" s="142"/>
    </row>
    <row r="116" s="121" customFormat="1" customHeight="1" spans="1:9">
      <c r="A116" s="138">
        <f t="shared" si="1"/>
        <v>111</v>
      </c>
      <c r="B116" s="138" t="s">
        <v>1440</v>
      </c>
      <c r="C116" s="139" t="s">
        <v>1441</v>
      </c>
      <c r="D116" s="138" t="s">
        <v>5632</v>
      </c>
      <c r="E116" s="138" t="s">
        <v>3830</v>
      </c>
      <c r="F116" s="140">
        <v>2013050401</v>
      </c>
      <c r="G116" s="140" t="s">
        <v>7473</v>
      </c>
      <c r="H116" s="140" t="s">
        <v>7474</v>
      </c>
      <c r="I116" s="142"/>
    </row>
    <row r="117" s="121" customFormat="1" customHeight="1" spans="1:9">
      <c r="A117" s="138">
        <f t="shared" si="1"/>
        <v>112</v>
      </c>
      <c r="B117" s="138" t="s">
        <v>2999</v>
      </c>
      <c r="C117" s="139" t="s">
        <v>3000</v>
      </c>
      <c r="D117" s="138" t="s">
        <v>5632</v>
      </c>
      <c r="E117" s="138" t="s">
        <v>3830</v>
      </c>
      <c r="F117" s="140">
        <v>2013152098</v>
      </c>
      <c r="G117" s="140" t="s">
        <v>7475</v>
      </c>
      <c r="H117" s="140" t="s">
        <v>7476</v>
      </c>
      <c r="I117" s="142"/>
    </row>
    <row r="118" s="121" customFormat="1" customHeight="1" spans="1:9">
      <c r="A118" s="138">
        <f t="shared" si="1"/>
        <v>113</v>
      </c>
      <c r="B118" s="138" t="s">
        <v>3273</v>
      </c>
      <c r="C118" s="139" t="s">
        <v>3274</v>
      </c>
      <c r="D118" s="138" t="s">
        <v>5632</v>
      </c>
      <c r="E118" s="138" t="s">
        <v>3830</v>
      </c>
      <c r="F118" s="140">
        <v>2013070056</v>
      </c>
      <c r="G118" s="140" t="s">
        <v>7477</v>
      </c>
      <c r="H118" s="140" t="s">
        <v>7478</v>
      </c>
      <c r="I118" s="142"/>
    </row>
    <row r="119" s="121" customFormat="1" customHeight="1" spans="1:9">
      <c r="A119" s="138">
        <f t="shared" si="1"/>
        <v>114</v>
      </c>
      <c r="B119" s="138" t="s">
        <v>5307</v>
      </c>
      <c r="C119" s="139" t="s">
        <v>5308</v>
      </c>
      <c r="D119" s="138" t="s">
        <v>5632</v>
      </c>
      <c r="E119" s="138" t="s">
        <v>3830</v>
      </c>
      <c r="F119" s="140">
        <v>2013227389</v>
      </c>
      <c r="G119" s="140" t="s">
        <v>7479</v>
      </c>
      <c r="H119" s="140" t="s">
        <v>7480</v>
      </c>
      <c r="I119" s="142"/>
    </row>
    <row r="120" s="121" customFormat="1" customHeight="1" spans="1:9">
      <c r="A120" s="138">
        <f t="shared" si="1"/>
        <v>115</v>
      </c>
      <c r="B120" s="138" t="s">
        <v>5350</v>
      </c>
      <c r="C120" s="139" t="s">
        <v>5351</v>
      </c>
      <c r="D120" s="138" t="s">
        <v>5632</v>
      </c>
      <c r="E120" s="138" t="s">
        <v>3830</v>
      </c>
      <c r="F120" s="140">
        <v>2015067882</v>
      </c>
      <c r="G120" s="140" t="s">
        <v>7481</v>
      </c>
      <c r="H120" s="140" t="s">
        <v>7482</v>
      </c>
      <c r="I120" s="142"/>
    </row>
    <row r="121" s="121" customFormat="1" customHeight="1" spans="1:9">
      <c r="A121" s="138">
        <f t="shared" si="1"/>
        <v>116</v>
      </c>
      <c r="B121" s="138" t="s">
        <v>2869</v>
      </c>
      <c r="C121" s="139" t="s">
        <v>2870</v>
      </c>
      <c r="D121" s="138" t="s">
        <v>5632</v>
      </c>
      <c r="E121" s="138" t="s">
        <v>3830</v>
      </c>
      <c r="F121" s="140">
        <v>2013063750</v>
      </c>
      <c r="G121" s="140" t="s">
        <v>7483</v>
      </c>
      <c r="H121" s="140" t="s">
        <v>7484</v>
      </c>
      <c r="I121" s="142"/>
    </row>
    <row r="122" s="121" customFormat="1" customHeight="1" spans="1:9">
      <c r="A122" s="138">
        <f t="shared" si="1"/>
        <v>117</v>
      </c>
      <c r="B122" s="138" t="s">
        <v>5630</v>
      </c>
      <c r="C122" s="139" t="s">
        <v>5631</v>
      </c>
      <c r="D122" s="138" t="s">
        <v>5632</v>
      </c>
      <c r="E122" s="138" t="s">
        <v>3830</v>
      </c>
      <c r="F122" s="140">
        <v>2013063773</v>
      </c>
      <c r="G122" s="140" t="s">
        <v>7485</v>
      </c>
      <c r="H122" s="140" t="s">
        <v>7486</v>
      </c>
      <c r="I122" s="142"/>
    </row>
    <row r="123" s="121" customFormat="1" customHeight="1" spans="1:9">
      <c r="A123" s="138">
        <f t="shared" si="1"/>
        <v>118</v>
      </c>
      <c r="B123" s="141" t="s">
        <v>326</v>
      </c>
      <c r="C123" s="142" t="s">
        <v>327</v>
      </c>
      <c r="D123" s="138" t="s">
        <v>3831</v>
      </c>
      <c r="E123" s="138" t="s">
        <v>3830</v>
      </c>
      <c r="F123" s="140">
        <v>2013152115</v>
      </c>
      <c r="G123" s="140" t="s">
        <v>7487</v>
      </c>
      <c r="H123" s="140" t="s">
        <v>7488</v>
      </c>
      <c r="I123" s="142"/>
    </row>
    <row r="124" s="121" customFormat="1" customHeight="1" spans="1:9">
      <c r="A124" s="138">
        <f t="shared" si="1"/>
        <v>119</v>
      </c>
      <c r="B124" s="138" t="s">
        <v>1901</v>
      </c>
      <c r="C124" s="139" t="s">
        <v>1903</v>
      </c>
      <c r="D124" s="138" t="s">
        <v>3831</v>
      </c>
      <c r="E124" s="138" t="s">
        <v>3830</v>
      </c>
      <c r="F124" s="140">
        <v>2015034398</v>
      </c>
      <c r="G124" s="140" t="s">
        <v>7489</v>
      </c>
      <c r="H124" s="140" t="s">
        <v>7490</v>
      </c>
      <c r="I124" s="142"/>
    </row>
    <row r="125" s="121" customFormat="1" customHeight="1" spans="1:9">
      <c r="A125" s="138">
        <f t="shared" si="1"/>
        <v>120</v>
      </c>
      <c r="B125" s="138" t="s">
        <v>1033</v>
      </c>
      <c r="C125" s="139" t="s">
        <v>1034</v>
      </c>
      <c r="D125" s="138" t="s">
        <v>3831</v>
      </c>
      <c r="E125" s="138" t="s">
        <v>3830</v>
      </c>
      <c r="F125" s="140">
        <v>2015025002</v>
      </c>
      <c r="G125" s="140" t="s">
        <v>7491</v>
      </c>
      <c r="H125" s="140" t="s">
        <v>7492</v>
      </c>
      <c r="I125" s="142"/>
    </row>
    <row r="126" s="121" customFormat="1" customHeight="1" spans="1:9">
      <c r="A126" s="138">
        <f t="shared" si="1"/>
        <v>121</v>
      </c>
      <c r="B126" s="138" t="s">
        <v>2343</v>
      </c>
      <c r="C126" s="139" t="s">
        <v>2344</v>
      </c>
      <c r="D126" s="138" t="s">
        <v>3831</v>
      </c>
      <c r="E126" s="138" t="s">
        <v>3830</v>
      </c>
      <c r="F126" s="140">
        <v>2015120953</v>
      </c>
      <c r="G126" s="140" t="s">
        <v>7493</v>
      </c>
      <c r="H126" s="140" t="s">
        <v>7494</v>
      </c>
      <c r="I126" s="142"/>
    </row>
    <row r="127" s="121" customFormat="1" customHeight="1" spans="1:9">
      <c r="A127" s="138">
        <f t="shared" si="1"/>
        <v>122</v>
      </c>
      <c r="B127" s="138" t="s">
        <v>3828</v>
      </c>
      <c r="C127" s="139" t="s">
        <v>3829</v>
      </c>
      <c r="D127" s="138" t="s">
        <v>3831</v>
      </c>
      <c r="E127" s="138" t="s">
        <v>3830</v>
      </c>
      <c r="F127" s="140">
        <v>2015094690</v>
      </c>
      <c r="G127" s="140" t="s">
        <v>7495</v>
      </c>
      <c r="H127" s="140" t="s">
        <v>7496</v>
      </c>
      <c r="I127" s="142"/>
    </row>
    <row r="128" s="121" customFormat="1" customHeight="1" spans="1:9">
      <c r="A128" s="138">
        <f t="shared" si="1"/>
        <v>123</v>
      </c>
      <c r="B128" s="138" t="s">
        <v>3594</v>
      </c>
      <c r="C128" s="139" t="s">
        <v>7497</v>
      </c>
      <c r="D128" s="138" t="s">
        <v>3831</v>
      </c>
      <c r="E128" s="138" t="s">
        <v>3830</v>
      </c>
      <c r="F128" s="140">
        <v>2015055983</v>
      </c>
      <c r="G128" s="140" t="s">
        <v>7498</v>
      </c>
      <c r="H128" s="140" t="s">
        <v>7499</v>
      </c>
      <c r="I128" s="142"/>
    </row>
    <row r="129" s="121" customFormat="1" customHeight="1" spans="1:9">
      <c r="A129" s="138">
        <f t="shared" si="1"/>
        <v>124</v>
      </c>
      <c r="B129" s="138" t="s">
        <v>1250</v>
      </c>
      <c r="C129" s="139" t="s">
        <v>1252</v>
      </c>
      <c r="D129" s="138" t="s">
        <v>3831</v>
      </c>
      <c r="E129" s="138" t="s">
        <v>3830</v>
      </c>
      <c r="F129" s="140">
        <v>2013054568</v>
      </c>
      <c r="G129" s="140" t="s">
        <v>7500</v>
      </c>
      <c r="H129" s="140" t="s">
        <v>7501</v>
      </c>
      <c r="I129" s="142"/>
    </row>
    <row r="130" s="121" customFormat="1" customHeight="1" spans="1:9">
      <c r="A130" s="138">
        <f t="shared" si="1"/>
        <v>125</v>
      </c>
      <c r="B130" s="138" t="s">
        <v>5289</v>
      </c>
      <c r="C130" s="139" t="s">
        <v>5290</v>
      </c>
      <c r="D130" s="138" t="s">
        <v>3831</v>
      </c>
      <c r="E130" s="138" t="s">
        <v>3830</v>
      </c>
      <c r="F130" s="140">
        <v>2015061850</v>
      </c>
      <c r="G130" s="140" t="s">
        <v>7502</v>
      </c>
      <c r="H130" s="140" t="s">
        <v>7503</v>
      </c>
      <c r="I130" s="142"/>
    </row>
    <row r="131" s="121" customFormat="1" customHeight="1" spans="1:9">
      <c r="A131" s="138">
        <f t="shared" si="1"/>
        <v>126</v>
      </c>
      <c r="B131" s="138" t="s">
        <v>4641</v>
      </c>
      <c r="C131" s="139" t="s">
        <v>4642</v>
      </c>
      <c r="D131" s="138" t="s">
        <v>3831</v>
      </c>
      <c r="E131" s="138" t="s">
        <v>3830</v>
      </c>
      <c r="F131" s="140">
        <v>2013108135</v>
      </c>
      <c r="G131" s="140" t="s">
        <v>7504</v>
      </c>
      <c r="H131" s="140" t="s">
        <v>7505</v>
      </c>
      <c r="I131" s="142"/>
    </row>
    <row r="132" s="121" customFormat="1" customHeight="1" spans="1:9">
      <c r="A132" s="138">
        <f t="shared" si="1"/>
        <v>127</v>
      </c>
      <c r="B132" s="138" t="s">
        <v>3375</v>
      </c>
      <c r="C132" s="139" t="s">
        <v>3376</v>
      </c>
      <c r="D132" s="138" t="s">
        <v>3831</v>
      </c>
      <c r="E132" s="138" t="s">
        <v>3830</v>
      </c>
      <c r="F132" s="140">
        <v>2013144142</v>
      </c>
      <c r="G132" s="140" t="s">
        <v>7506</v>
      </c>
      <c r="H132" s="140" t="s">
        <v>7507</v>
      </c>
      <c r="I132" s="142"/>
    </row>
    <row r="133" s="121" customFormat="1" customHeight="1" spans="1:9">
      <c r="A133" s="138">
        <f t="shared" si="1"/>
        <v>128</v>
      </c>
      <c r="B133" s="138" t="s">
        <v>4617</v>
      </c>
      <c r="C133" s="139" t="s">
        <v>4618</v>
      </c>
      <c r="D133" s="138" t="s">
        <v>3831</v>
      </c>
      <c r="E133" s="138" t="s">
        <v>3830</v>
      </c>
      <c r="F133" s="140">
        <v>2013107082</v>
      </c>
      <c r="G133" s="140" t="s">
        <v>7508</v>
      </c>
      <c r="H133" s="140" t="s">
        <v>7509</v>
      </c>
      <c r="I133" s="142"/>
    </row>
    <row r="134" s="121" customFormat="1" customHeight="1" spans="1:9">
      <c r="A134" s="138">
        <f t="shared" ref="A134:A197" si="2">A133+1</f>
        <v>129</v>
      </c>
      <c r="B134" s="138" t="s">
        <v>2439</v>
      </c>
      <c r="C134" s="139" t="s">
        <v>2440</v>
      </c>
      <c r="D134" s="138" t="s">
        <v>3831</v>
      </c>
      <c r="E134" s="138" t="s">
        <v>3830</v>
      </c>
      <c r="F134" s="140">
        <v>2013127514</v>
      </c>
      <c r="G134" s="140" t="s">
        <v>7510</v>
      </c>
      <c r="H134" s="140" t="s">
        <v>7511</v>
      </c>
      <c r="I134" s="142"/>
    </row>
    <row r="135" s="121" customFormat="1" customHeight="1" spans="1:9">
      <c r="A135" s="138">
        <f t="shared" si="2"/>
        <v>130</v>
      </c>
      <c r="B135" s="138" t="s">
        <v>720</v>
      </c>
      <c r="C135" s="139" t="s">
        <v>721</v>
      </c>
      <c r="D135" s="138" t="s">
        <v>6976</v>
      </c>
      <c r="E135" s="138" t="s">
        <v>3830</v>
      </c>
      <c r="F135" s="140">
        <v>2011009554</v>
      </c>
      <c r="G135" s="140" t="s">
        <v>7512</v>
      </c>
      <c r="H135" s="140" t="s">
        <v>7513</v>
      </c>
      <c r="I135" s="142"/>
    </row>
    <row r="136" s="121" customFormat="1" customHeight="1" spans="1:9">
      <c r="A136" s="138">
        <f t="shared" si="2"/>
        <v>131</v>
      </c>
      <c r="B136" s="138" t="s">
        <v>5234</v>
      </c>
      <c r="C136" s="139" t="s">
        <v>5235</v>
      </c>
      <c r="D136" s="138" t="s">
        <v>6976</v>
      </c>
      <c r="E136" s="138" t="s">
        <v>3830</v>
      </c>
      <c r="F136" s="140">
        <v>2013223902</v>
      </c>
      <c r="G136" s="140" t="s">
        <v>7514</v>
      </c>
      <c r="H136" s="140" t="s">
        <v>7515</v>
      </c>
      <c r="I136" s="142"/>
    </row>
    <row r="137" s="121" customFormat="1" customHeight="1" spans="1:9">
      <c r="A137" s="138">
        <f t="shared" si="2"/>
        <v>132</v>
      </c>
      <c r="B137" s="138" t="s">
        <v>3479</v>
      </c>
      <c r="C137" s="139" t="s">
        <v>3480</v>
      </c>
      <c r="D137" s="138" t="s">
        <v>6976</v>
      </c>
      <c r="E137" s="138" t="s">
        <v>3830</v>
      </c>
      <c r="F137" s="140">
        <v>2015156819</v>
      </c>
      <c r="G137" s="140" t="s">
        <v>7516</v>
      </c>
      <c r="H137" s="140" t="s">
        <v>7517</v>
      </c>
      <c r="I137" s="142"/>
    </row>
    <row r="138" s="121" customFormat="1" customHeight="1" spans="1:9">
      <c r="A138" s="138">
        <f t="shared" si="2"/>
        <v>133</v>
      </c>
      <c r="B138" s="138" t="s">
        <v>4524</v>
      </c>
      <c r="C138" s="139" t="s">
        <v>4525</v>
      </c>
      <c r="D138" s="138" t="s">
        <v>6976</v>
      </c>
      <c r="E138" s="138" t="s">
        <v>3830</v>
      </c>
      <c r="F138" s="140">
        <v>2013162499</v>
      </c>
      <c r="G138" s="140" t="s">
        <v>7518</v>
      </c>
      <c r="H138" s="140" t="s">
        <v>7519</v>
      </c>
      <c r="I138" s="142"/>
    </row>
    <row r="139" s="121" customFormat="1" customHeight="1" spans="1:9">
      <c r="A139" s="138">
        <f t="shared" si="2"/>
        <v>134</v>
      </c>
      <c r="B139" s="138" t="s">
        <v>2538</v>
      </c>
      <c r="C139" s="139" t="s">
        <v>7520</v>
      </c>
      <c r="D139" s="138" t="s">
        <v>6976</v>
      </c>
      <c r="E139" s="138" t="s">
        <v>3830</v>
      </c>
      <c r="F139" s="140">
        <v>2013019588</v>
      </c>
      <c r="G139" s="140" t="s">
        <v>7521</v>
      </c>
      <c r="H139" s="140" t="s">
        <v>7522</v>
      </c>
      <c r="I139" s="142"/>
    </row>
    <row r="140" s="121" customFormat="1" customHeight="1" spans="1:9">
      <c r="A140" s="138">
        <f t="shared" si="2"/>
        <v>135</v>
      </c>
      <c r="B140" s="138" t="s">
        <v>1110</v>
      </c>
      <c r="C140" s="139" t="s">
        <v>1111</v>
      </c>
      <c r="D140" s="138" t="s">
        <v>6976</v>
      </c>
      <c r="E140" s="138" t="s">
        <v>3830</v>
      </c>
      <c r="F140" s="140">
        <v>2013091314</v>
      </c>
      <c r="G140" s="140" t="s">
        <v>7523</v>
      </c>
      <c r="H140" s="140" t="s">
        <v>7524</v>
      </c>
      <c r="I140" s="142"/>
    </row>
    <row r="141" s="121" customFormat="1" customHeight="1" spans="1:9">
      <c r="A141" s="138">
        <f t="shared" si="2"/>
        <v>136</v>
      </c>
      <c r="B141" s="138" t="s">
        <v>3160</v>
      </c>
      <c r="C141" s="139" t="s">
        <v>3161</v>
      </c>
      <c r="D141" s="138" t="s">
        <v>6976</v>
      </c>
      <c r="E141" s="138" t="s">
        <v>3830</v>
      </c>
      <c r="F141" s="140">
        <v>2013229796</v>
      </c>
      <c r="G141" s="140" t="s">
        <v>7525</v>
      </c>
      <c r="H141" s="140" t="s">
        <v>7526</v>
      </c>
      <c r="I141" s="142"/>
    </row>
    <row r="142" s="121" customFormat="1" customHeight="1" spans="1:9">
      <c r="A142" s="138">
        <f t="shared" si="2"/>
        <v>137</v>
      </c>
      <c r="B142" s="138" t="s">
        <v>3923</v>
      </c>
      <c r="C142" s="139" t="s">
        <v>3924</v>
      </c>
      <c r="D142" s="138" t="s">
        <v>6976</v>
      </c>
      <c r="E142" s="138" t="s">
        <v>3830</v>
      </c>
      <c r="F142" s="140">
        <v>2013167614</v>
      </c>
      <c r="G142" s="140" t="s">
        <v>7527</v>
      </c>
      <c r="H142" s="140" t="s">
        <v>7528</v>
      </c>
      <c r="I142" s="142"/>
    </row>
    <row r="143" s="121" customFormat="1" customHeight="1" spans="1:9">
      <c r="A143" s="138">
        <f t="shared" si="2"/>
        <v>138</v>
      </c>
      <c r="B143" s="138" t="s">
        <v>1958</v>
      </c>
      <c r="C143" s="139" t="s">
        <v>1113</v>
      </c>
      <c r="D143" s="138" t="s">
        <v>6976</v>
      </c>
      <c r="E143" s="138" t="s">
        <v>3830</v>
      </c>
      <c r="F143" s="140">
        <v>2013152090</v>
      </c>
      <c r="G143" s="140" t="s">
        <v>7529</v>
      </c>
      <c r="H143" s="140" t="s">
        <v>7530</v>
      </c>
      <c r="I143" s="142"/>
    </row>
    <row r="144" s="121" customFormat="1" customHeight="1" spans="1:9">
      <c r="A144" s="138">
        <f t="shared" si="2"/>
        <v>139</v>
      </c>
      <c r="B144" s="138" t="s">
        <v>3716</v>
      </c>
      <c r="C144" s="139" t="s">
        <v>3717</v>
      </c>
      <c r="D144" s="138" t="s">
        <v>6976</v>
      </c>
      <c r="E144" s="138" t="s">
        <v>3830</v>
      </c>
      <c r="F144" s="140">
        <v>2013202755</v>
      </c>
      <c r="G144" s="140" t="s">
        <v>1593</v>
      </c>
      <c r="H144" s="140" t="s">
        <v>7531</v>
      </c>
      <c r="I144" s="142"/>
    </row>
    <row r="145" s="121" customFormat="1" customHeight="1" spans="1:9">
      <c r="A145" s="138">
        <f t="shared" si="2"/>
        <v>140</v>
      </c>
      <c r="B145" s="138" t="s">
        <v>1257</v>
      </c>
      <c r="C145" s="139" t="s">
        <v>1258</v>
      </c>
      <c r="D145" s="138" t="s">
        <v>6976</v>
      </c>
      <c r="E145" s="138" t="s">
        <v>3830</v>
      </c>
      <c r="F145" s="140">
        <v>2013190657</v>
      </c>
      <c r="G145" s="140" t="s">
        <v>7532</v>
      </c>
      <c r="H145" s="140" t="s">
        <v>7533</v>
      </c>
      <c r="I145" s="142"/>
    </row>
    <row r="146" s="121" customFormat="1" customHeight="1" spans="1:9">
      <c r="A146" s="138">
        <f t="shared" si="2"/>
        <v>141</v>
      </c>
      <c r="B146" s="138" t="s">
        <v>3068</v>
      </c>
      <c r="C146" s="139" t="s">
        <v>3069</v>
      </c>
      <c r="D146" s="138" t="s">
        <v>6976</v>
      </c>
      <c r="E146" s="138" t="s">
        <v>3830</v>
      </c>
      <c r="F146" s="140">
        <v>2015083716</v>
      </c>
      <c r="G146" s="140" t="s">
        <v>7534</v>
      </c>
      <c r="H146" s="140" t="s">
        <v>7535</v>
      </c>
      <c r="I146" s="142"/>
    </row>
    <row r="147" s="121" customFormat="1" customHeight="1" spans="1:9">
      <c r="A147" s="138">
        <f t="shared" si="2"/>
        <v>142</v>
      </c>
      <c r="B147" s="138" t="s">
        <v>318</v>
      </c>
      <c r="C147" s="139" t="s">
        <v>319</v>
      </c>
      <c r="D147" s="138" t="s">
        <v>6983</v>
      </c>
      <c r="E147" s="138" t="s">
        <v>3830</v>
      </c>
      <c r="F147" s="140">
        <v>2013216019</v>
      </c>
      <c r="G147" s="140" t="s">
        <v>7536</v>
      </c>
      <c r="H147" s="140" t="s">
        <v>7537</v>
      </c>
      <c r="I147" s="142"/>
    </row>
    <row r="148" s="121" customFormat="1" customHeight="1" spans="1:9">
      <c r="A148" s="138">
        <f t="shared" si="2"/>
        <v>143</v>
      </c>
      <c r="B148" s="138" t="s">
        <v>5444</v>
      </c>
      <c r="C148" s="139" t="s">
        <v>6343</v>
      </c>
      <c r="D148" s="138" t="s">
        <v>6983</v>
      </c>
      <c r="E148" s="138" t="s">
        <v>3830</v>
      </c>
      <c r="F148" s="140">
        <v>2015123193</v>
      </c>
      <c r="G148" s="140" t="s">
        <v>7538</v>
      </c>
      <c r="H148" s="140" t="s">
        <v>7539</v>
      </c>
      <c r="I148" s="142"/>
    </row>
    <row r="149" s="121" customFormat="1" customHeight="1" spans="1:9">
      <c r="A149" s="138">
        <f t="shared" si="2"/>
        <v>144</v>
      </c>
      <c r="B149" s="141" t="s">
        <v>1540</v>
      </c>
      <c r="C149" s="139" t="s">
        <v>6290</v>
      </c>
      <c r="D149" s="138" t="s">
        <v>6983</v>
      </c>
      <c r="E149" s="138" t="s">
        <v>3830</v>
      </c>
      <c r="F149" s="140">
        <v>2013023962</v>
      </c>
      <c r="G149" s="140" t="s">
        <v>7540</v>
      </c>
      <c r="H149" s="140" t="s">
        <v>7541</v>
      </c>
      <c r="I149" s="142"/>
    </row>
    <row r="150" s="121" customFormat="1" customHeight="1" spans="1:9">
      <c r="A150" s="138">
        <f t="shared" si="2"/>
        <v>145</v>
      </c>
      <c r="B150" s="138" t="s">
        <v>3754</v>
      </c>
      <c r="C150" s="139" t="s">
        <v>3755</v>
      </c>
      <c r="D150" s="138" t="s">
        <v>6983</v>
      </c>
      <c r="E150" s="138" t="s">
        <v>3830</v>
      </c>
      <c r="F150" s="140">
        <v>2013100719</v>
      </c>
      <c r="G150" s="140" t="s">
        <v>7542</v>
      </c>
      <c r="H150" s="140" t="s">
        <v>7543</v>
      </c>
      <c r="I150" s="142"/>
    </row>
    <row r="151" s="121" customFormat="1" customHeight="1" spans="1:9">
      <c r="A151" s="138">
        <f t="shared" si="2"/>
        <v>146</v>
      </c>
      <c r="B151" s="138" t="s">
        <v>1244</v>
      </c>
      <c r="C151" s="139" t="s">
        <v>1245</v>
      </c>
      <c r="D151" s="138" t="s">
        <v>6983</v>
      </c>
      <c r="E151" s="138" t="s">
        <v>3830</v>
      </c>
      <c r="F151" s="140">
        <v>2015059303</v>
      </c>
      <c r="G151" s="140" t="s">
        <v>7544</v>
      </c>
      <c r="H151" s="140" t="s">
        <v>7545</v>
      </c>
      <c r="I151" s="142"/>
    </row>
    <row r="152" s="121" customFormat="1" customHeight="1" spans="1:9">
      <c r="A152" s="138">
        <f t="shared" si="2"/>
        <v>147</v>
      </c>
      <c r="B152" s="138" t="s">
        <v>2452</v>
      </c>
      <c r="C152" s="139" t="s">
        <v>2453</v>
      </c>
      <c r="D152" s="138" t="s">
        <v>6983</v>
      </c>
      <c r="E152" s="138" t="s">
        <v>3830</v>
      </c>
      <c r="F152" s="140">
        <v>2013099617</v>
      </c>
      <c r="G152" s="140" t="s">
        <v>7546</v>
      </c>
      <c r="H152" s="140" t="s">
        <v>7547</v>
      </c>
      <c r="I152" s="142"/>
    </row>
    <row r="153" s="121" customFormat="1" customHeight="1" spans="1:9">
      <c r="A153" s="138">
        <f t="shared" si="2"/>
        <v>148</v>
      </c>
      <c r="B153" s="138" t="s">
        <v>5431</v>
      </c>
      <c r="C153" s="139" t="s">
        <v>5432</v>
      </c>
      <c r="D153" s="138" t="s">
        <v>6983</v>
      </c>
      <c r="E153" s="138" t="s">
        <v>3830</v>
      </c>
      <c r="F153" s="140">
        <v>2013160472</v>
      </c>
      <c r="G153" s="140" t="s">
        <v>7548</v>
      </c>
      <c r="H153" s="140" t="s">
        <v>7549</v>
      </c>
      <c r="I153" s="142"/>
    </row>
    <row r="154" s="121" customFormat="1" customHeight="1" spans="1:9">
      <c r="A154" s="138">
        <f t="shared" si="2"/>
        <v>149</v>
      </c>
      <c r="B154" s="138" t="s">
        <v>3461</v>
      </c>
      <c r="C154" s="139" t="s">
        <v>7550</v>
      </c>
      <c r="D154" s="138" t="s">
        <v>6983</v>
      </c>
      <c r="E154" s="138" t="s">
        <v>3830</v>
      </c>
      <c r="F154" s="140">
        <v>2013160469</v>
      </c>
      <c r="G154" s="140" t="s">
        <v>7551</v>
      </c>
      <c r="H154" s="140" t="s">
        <v>7552</v>
      </c>
      <c r="I154" s="142"/>
    </row>
    <row r="155" s="121" customFormat="1" customHeight="1" spans="1:9">
      <c r="A155" s="138">
        <f t="shared" si="2"/>
        <v>150</v>
      </c>
      <c r="B155" s="138" t="s">
        <v>2544</v>
      </c>
      <c r="C155" s="139" t="s">
        <v>2545</v>
      </c>
      <c r="D155" s="138" t="s">
        <v>6983</v>
      </c>
      <c r="E155" s="138" t="s">
        <v>3830</v>
      </c>
      <c r="F155" s="140">
        <v>2013198442</v>
      </c>
      <c r="G155" s="140" t="s">
        <v>7553</v>
      </c>
      <c r="H155" s="140" t="s">
        <v>7554</v>
      </c>
      <c r="I155" s="142"/>
    </row>
    <row r="156" s="121" customFormat="1" customHeight="1" spans="1:9">
      <c r="A156" s="138">
        <f t="shared" si="2"/>
        <v>151</v>
      </c>
      <c r="B156" s="138" t="s">
        <v>4966</v>
      </c>
      <c r="C156" s="139" t="s">
        <v>6299</v>
      </c>
      <c r="D156" s="138" t="s">
        <v>6983</v>
      </c>
      <c r="E156" s="138" t="s">
        <v>3830</v>
      </c>
      <c r="F156" s="140">
        <v>2015016967</v>
      </c>
      <c r="G156" s="140" t="s">
        <v>7555</v>
      </c>
      <c r="H156" s="140" t="s">
        <v>7556</v>
      </c>
      <c r="I156" s="142"/>
    </row>
    <row r="157" s="121" customFormat="1" customHeight="1" spans="1:9">
      <c r="A157" s="138">
        <f t="shared" si="2"/>
        <v>152</v>
      </c>
      <c r="B157" s="138" t="s">
        <v>3190</v>
      </c>
      <c r="C157" s="139" t="s">
        <v>3191</v>
      </c>
      <c r="D157" s="138" t="s">
        <v>6983</v>
      </c>
      <c r="E157" s="138" t="s">
        <v>3830</v>
      </c>
      <c r="F157" s="140">
        <v>2012082685</v>
      </c>
      <c r="G157" s="140" t="s">
        <v>7557</v>
      </c>
      <c r="H157" s="140" t="s">
        <v>7558</v>
      </c>
      <c r="I157" s="142"/>
    </row>
    <row r="158" s="121" customFormat="1" customHeight="1" spans="1:9">
      <c r="A158" s="138">
        <f t="shared" si="2"/>
        <v>153</v>
      </c>
      <c r="B158" s="138" t="s">
        <v>1976</v>
      </c>
      <c r="C158" s="139" t="s">
        <v>1978</v>
      </c>
      <c r="D158" s="138" t="s">
        <v>6990</v>
      </c>
      <c r="E158" s="138" t="s">
        <v>3830</v>
      </c>
      <c r="F158" s="140">
        <v>2013151456</v>
      </c>
      <c r="G158" s="140" t="s">
        <v>7559</v>
      </c>
      <c r="H158" s="140" t="s">
        <v>7560</v>
      </c>
      <c r="I158" s="142"/>
    </row>
    <row r="159" s="121" customFormat="1" customHeight="1" spans="1:9">
      <c r="A159" s="138">
        <f t="shared" si="2"/>
        <v>154</v>
      </c>
      <c r="B159" s="138" t="s">
        <v>110</v>
      </c>
      <c r="C159" s="139" t="s">
        <v>111</v>
      </c>
      <c r="D159" s="138" t="s">
        <v>6990</v>
      </c>
      <c r="E159" s="138" t="s">
        <v>3830</v>
      </c>
      <c r="F159" s="140">
        <v>2013144931</v>
      </c>
      <c r="G159" s="140" t="s">
        <v>7561</v>
      </c>
      <c r="H159" s="140" t="s">
        <v>7562</v>
      </c>
      <c r="I159" s="142"/>
    </row>
    <row r="160" s="121" customFormat="1" customHeight="1" spans="1:9">
      <c r="A160" s="138">
        <f t="shared" si="2"/>
        <v>155</v>
      </c>
      <c r="B160" s="138" t="s">
        <v>3983</v>
      </c>
      <c r="C160" s="139" t="s">
        <v>3984</v>
      </c>
      <c r="D160" s="138" t="s">
        <v>6990</v>
      </c>
      <c r="E160" s="138" t="s">
        <v>3830</v>
      </c>
      <c r="F160" s="140">
        <v>2015075795</v>
      </c>
      <c r="G160" s="140" t="s">
        <v>7563</v>
      </c>
      <c r="H160" s="140" t="s">
        <v>7564</v>
      </c>
      <c r="I160" s="142"/>
    </row>
    <row r="161" s="121" customFormat="1" customHeight="1" spans="1:9">
      <c r="A161" s="138">
        <f t="shared" si="2"/>
        <v>156</v>
      </c>
      <c r="B161" s="138" t="s">
        <v>3588</v>
      </c>
      <c r="C161" s="139" t="s">
        <v>3589</v>
      </c>
      <c r="D161" s="138" t="s">
        <v>6990</v>
      </c>
      <c r="E161" s="138" t="s">
        <v>3830</v>
      </c>
      <c r="F161" s="140">
        <v>2012092911</v>
      </c>
      <c r="G161" s="140" t="s">
        <v>7565</v>
      </c>
      <c r="H161" s="140" t="s">
        <v>7566</v>
      </c>
      <c r="I161" s="142"/>
    </row>
    <row r="162" s="121" customFormat="1" customHeight="1" spans="1:9">
      <c r="A162" s="138">
        <f t="shared" si="2"/>
        <v>157</v>
      </c>
      <c r="B162" s="138" t="s">
        <v>4790</v>
      </c>
      <c r="C162" s="139" t="s">
        <v>4791</v>
      </c>
      <c r="D162" s="138" t="s">
        <v>6990</v>
      </c>
      <c r="E162" s="138" t="s">
        <v>3830</v>
      </c>
      <c r="F162" s="140">
        <v>2013143292</v>
      </c>
      <c r="G162" s="140" t="s">
        <v>7567</v>
      </c>
      <c r="H162" s="140" t="s">
        <v>7568</v>
      </c>
      <c r="I162" s="142"/>
    </row>
    <row r="163" s="121" customFormat="1" customHeight="1" spans="1:9">
      <c r="A163" s="138">
        <f t="shared" si="2"/>
        <v>158</v>
      </c>
      <c r="B163" s="138" t="s">
        <v>2355</v>
      </c>
      <c r="C163" s="139" t="s">
        <v>2356</v>
      </c>
      <c r="D163" s="138" t="s">
        <v>6990</v>
      </c>
      <c r="E163" s="138" t="s">
        <v>3830</v>
      </c>
      <c r="F163" s="140">
        <v>2013228580</v>
      </c>
      <c r="G163" s="140" t="s">
        <v>7569</v>
      </c>
      <c r="H163" s="140" t="s">
        <v>7570</v>
      </c>
      <c r="I163" s="142"/>
    </row>
    <row r="164" s="121" customFormat="1" customHeight="1" spans="1:9">
      <c r="A164" s="138">
        <f t="shared" si="2"/>
        <v>159</v>
      </c>
      <c r="B164" s="138" t="s">
        <v>2790</v>
      </c>
      <c r="C164" s="139" t="s">
        <v>2791</v>
      </c>
      <c r="D164" s="138" t="s">
        <v>6990</v>
      </c>
      <c r="E164" s="138" t="s">
        <v>3830</v>
      </c>
      <c r="F164" s="140">
        <v>2013105421</v>
      </c>
      <c r="G164" s="140" t="s">
        <v>7571</v>
      </c>
      <c r="H164" s="140" t="s">
        <v>7572</v>
      </c>
      <c r="I164" s="142"/>
    </row>
    <row r="165" s="121" customFormat="1" customHeight="1" spans="1:9">
      <c r="A165" s="138">
        <f t="shared" si="2"/>
        <v>160</v>
      </c>
      <c r="B165" s="138" t="s">
        <v>3426</v>
      </c>
      <c r="C165" s="139" t="s">
        <v>3427</v>
      </c>
      <c r="D165" s="138" t="s">
        <v>6990</v>
      </c>
      <c r="E165" s="138" t="s">
        <v>3830</v>
      </c>
      <c r="F165" s="140">
        <v>2013102915</v>
      </c>
      <c r="G165" s="140" t="s">
        <v>7573</v>
      </c>
      <c r="H165" s="140" t="s">
        <v>7574</v>
      </c>
      <c r="I165" s="142"/>
    </row>
    <row r="166" s="121" customFormat="1" customHeight="1" spans="1:9">
      <c r="A166" s="138">
        <f t="shared" si="2"/>
        <v>161</v>
      </c>
      <c r="B166" s="138" t="s">
        <v>444</v>
      </c>
      <c r="C166" s="139" t="s">
        <v>445</v>
      </c>
      <c r="D166" s="138" t="s">
        <v>6990</v>
      </c>
      <c r="E166" s="138" t="s">
        <v>3830</v>
      </c>
      <c r="F166" s="140">
        <v>2013053226</v>
      </c>
      <c r="G166" s="140" t="s">
        <v>7575</v>
      </c>
      <c r="H166" s="140" t="s">
        <v>7576</v>
      </c>
      <c r="I166" s="142"/>
    </row>
    <row r="167" s="121" customFormat="1" customHeight="1" spans="1:9">
      <c r="A167" s="138">
        <f t="shared" si="2"/>
        <v>162</v>
      </c>
      <c r="B167" s="138" t="s">
        <v>2843</v>
      </c>
      <c r="C167" s="139" t="s">
        <v>2844</v>
      </c>
      <c r="D167" s="138" t="s">
        <v>6990</v>
      </c>
      <c r="E167" s="138" t="s">
        <v>3830</v>
      </c>
      <c r="F167" s="140">
        <v>2013195872</v>
      </c>
      <c r="G167" s="140" t="s">
        <v>7577</v>
      </c>
      <c r="H167" s="140" t="s">
        <v>7578</v>
      </c>
      <c r="I167" s="142"/>
    </row>
    <row r="168" s="121" customFormat="1" customHeight="1" spans="1:9">
      <c r="A168" s="138">
        <f t="shared" si="2"/>
        <v>163</v>
      </c>
      <c r="B168" s="138" t="s">
        <v>2212</v>
      </c>
      <c r="C168" s="139" t="s">
        <v>7579</v>
      </c>
      <c r="D168" s="138" t="s">
        <v>6990</v>
      </c>
      <c r="E168" s="138" t="s">
        <v>3830</v>
      </c>
      <c r="F168" s="140">
        <v>2013227404</v>
      </c>
      <c r="G168" s="140" t="s">
        <v>7580</v>
      </c>
      <c r="H168" s="140" t="s">
        <v>7581</v>
      </c>
      <c r="I168" s="142"/>
    </row>
    <row r="169" s="121" customFormat="1" customHeight="1" spans="1:9">
      <c r="A169" s="138">
        <f t="shared" si="2"/>
        <v>164</v>
      </c>
      <c r="B169" s="138" t="s">
        <v>4398</v>
      </c>
      <c r="C169" s="139" t="s">
        <v>4399</v>
      </c>
      <c r="D169" s="138" t="s">
        <v>6990</v>
      </c>
      <c r="E169" s="138" t="s">
        <v>3830</v>
      </c>
      <c r="F169" s="140">
        <v>2013152081</v>
      </c>
      <c r="G169" s="140" t="s">
        <v>7582</v>
      </c>
      <c r="H169" s="140" t="s">
        <v>7583</v>
      </c>
      <c r="I169" s="142"/>
    </row>
    <row r="170" s="121" customFormat="1" customHeight="1" spans="1:9">
      <c r="A170" s="138">
        <f t="shared" si="2"/>
        <v>165</v>
      </c>
      <c r="B170" s="138" t="s">
        <v>219</v>
      </c>
      <c r="C170" s="139" t="s">
        <v>220</v>
      </c>
      <c r="D170" s="138" t="s">
        <v>6997</v>
      </c>
      <c r="E170" s="138" t="s">
        <v>62</v>
      </c>
      <c r="F170" s="140">
        <v>2004006649</v>
      </c>
      <c r="G170" s="140" t="s">
        <v>7584</v>
      </c>
      <c r="H170" s="140" t="s">
        <v>7585</v>
      </c>
      <c r="I170" s="142"/>
    </row>
    <row r="171" s="121" customFormat="1" customHeight="1" spans="1:9">
      <c r="A171" s="138">
        <f t="shared" si="2"/>
        <v>166</v>
      </c>
      <c r="B171" s="138" t="s">
        <v>256</v>
      </c>
      <c r="C171" s="139" t="s">
        <v>257</v>
      </c>
      <c r="D171" s="138" t="s">
        <v>6997</v>
      </c>
      <c r="E171" s="138" t="s">
        <v>62</v>
      </c>
      <c r="F171" s="140">
        <v>2011010717</v>
      </c>
      <c r="G171" s="140" t="s">
        <v>7586</v>
      </c>
      <c r="H171" s="140" t="s">
        <v>7587</v>
      </c>
      <c r="I171" s="142"/>
    </row>
    <row r="172" s="121" customFormat="1" customHeight="1" spans="1:9">
      <c r="A172" s="138">
        <f t="shared" si="2"/>
        <v>167</v>
      </c>
      <c r="B172" s="138" t="s">
        <v>416</v>
      </c>
      <c r="C172" s="139" t="s">
        <v>417</v>
      </c>
      <c r="D172" s="138" t="s">
        <v>6997</v>
      </c>
      <c r="E172" s="138" t="s">
        <v>62</v>
      </c>
      <c r="F172" s="140">
        <v>2012042083</v>
      </c>
      <c r="G172" s="140" t="s">
        <v>7588</v>
      </c>
      <c r="H172" s="140" t="s">
        <v>7589</v>
      </c>
      <c r="I172" s="142"/>
    </row>
    <row r="173" s="121" customFormat="1" customHeight="1" spans="1:9">
      <c r="A173" s="138">
        <f t="shared" si="2"/>
        <v>168</v>
      </c>
      <c r="B173" s="138" t="s">
        <v>153</v>
      </c>
      <c r="C173" s="139" t="s">
        <v>155</v>
      </c>
      <c r="D173" s="138" t="s">
        <v>6997</v>
      </c>
      <c r="E173" s="138" t="s">
        <v>62</v>
      </c>
      <c r="F173" s="140">
        <v>2013230262</v>
      </c>
      <c r="G173" s="140" t="s">
        <v>7590</v>
      </c>
      <c r="H173" s="140" t="s">
        <v>7591</v>
      </c>
      <c r="I173" s="142"/>
    </row>
    <row r="174" s="121" customFormat="1" customHeight="1" spans="1:9">
      <c r="A174" s="138">
        <f t="shared" si="2"/>
        <v>169</v>
      </c>
      <c r="B174" s="138" t="s">
        <v>877</v>
      </c>
      <c r="C174" s="139" t="s">
        <v>878</v>
      </c>
      <c r="D174" s="138" t="s">
        <v>6997</v>
      </c>
      <c r="E174" s="138" t="s">
        <v>62</v>
      </c>
      <c r="F174" s="140">
        <v>2012063569</v>
      </c>
      <c r="G174" s="140" t="s">
        <v>7592</v>
      </c>
      <c r="H174" s="140" t="s">
        <v>7593</v>
      </c>
      <c r="I174" s="142"/>
    </row>
    <row r="175" s="121" customFormat="1" customHeight="1" spans="1:9">
      <c r="A175" s="138">
        <f t="shared" si="2"/>
        <v>170</v>
      </c>
      <c r="B175" s="138" t="s">
        <v>4063</v>
      </c>
      <c r="C175" s="139" t="s">
        <v>4064</v>
      </c>
      <c r="D175" s="138" t="s">
        <v>6997</v>
      </c>
      <c r="E175" s="138" t="s">
        <v>62</v>
      </c>
      <c r="F175" s="140">
        <v>2015055955</v>
      </c>
      <c r="G175" s="140" t="s">
        <v>7594</v>
      </c>
      <c r="H175" s="140" t="s">
        <v>7595</v>
      </c>
      <c r="I175" s="142"/>
    </row>
    <row r="176" s="121" customFormat="1" customHeight="1" spans="1:9">
      <c r="A176" s="138">
        <f t="shared" si="2"/>
        <v>171</v>
      </c>
      <c r="B176" s="138" t="s">
        <v>5062</v>
      </c>
      <c r="C176" s="139" t="s">
        <v>5063</v>
      </c>
      <c r="D176" s="138" t="s">
        <v>6997</v>
      </c>
      <c r="E176" s="138" t="s">
        <v>62</v>
      </c>
      <c r="F176" s="140">
        <v>2013111563</v>
      </c>
      <c r="G176" s="140" t="s">
        <v>7596</v>
      </c>
      <c r="H176" s="140" t="s">
        <v>7597</v>
      </c>
      <c r="I176" s="142"/>
    </row>
    <row r="177" s="121" customFormat="1" customHeight="1" spans="1:9">
      <c r="A177" s="138">
        <f t="shared" si="2"/>
        <v>172</v>
      </c>
      <c r="B177" s="138" t="s">
        <v>4825</v>
      </c>
      <c r="C177" s="139" t="s">
        <v>4826</v>
      </c>
      <c r="D177" s="138" t="s">
        <v>6997</v>
      </c>
      <c r="E177" s="138" t="s">
        <v>62</v>
      </c>
      <c r="F177" s="140">
        <v>2013062404</v>
      </c>
      <c r="G177" s="140" t="s">
        <v>7598</v>
      </c>
      <c r="H177" s="140" t="s">
        <v>7599</v>
      </c>
      <c r="I177" s="142"/>
    </row>
    <row r="178" s="121" customFormat="1" customHeight="1" spans="1:9">
      <c r="A178" s="138">
        <f t="shared" si="2"/>
        <v>173</v>
      </c>
      <c r="B178" s="138" t="s">
        <v>4404</v>
      </c>
      <c r="C178" s="139" t="s">
        <v>4405</v>
      </c>
      <c r="D178" s="138" t="s">
        <v>6997</v>
      </c>
      <c r="E178" s="138" t="s">
        <v>62</v>
      </c>
      <c r="F178" s="140">
        <v>2013023280</v>
      </c>
      <c r="G178" s="140" t="s">
        <v>7600</v>
      </c>
      <c r="H178" s="140" t="s">
        <v>7601</v>
      </c>
      <c r="I178" s="142"/>
    </row>
    <row r="179" s="121" customFormat="1" customHeight="1" spans="1:9">
      <c r="A179" s="138">
        <f t="shared" si="2"/>
        <v>174</v>
      </c>
      <c r="B179" s="138" t="s">
        <v>3849</v>
      </c>
      <c r="C179" s="139" t="s">
        <v>3850</v>
      </c>
      <c r="D179" s="138" t="s">
        <v>6997</v>
      </c>
      <c r="E179" s="138" t="s">
        <v>62</v>
      </c>
      <c r="F179" s="140">
        <v>2013118708</v>
      </c>
      <c r="G179" s="140" t="s">
        <v>7602</v>
      </c>
      <c r="H179" s="140" t="s">
        <v>7603</v>
      </c>
      <c r="I179" s="142"/>
    </row>
    <row r="180" s="121" customFormat="1" customHeight="1" spans="1:9">
      <c r="A180" s="138">
        <f t="shared" si="2"/>
        <v>175</v>
      </c>
      <c r="B180" s="138" t="s">
        <v>2759</v>
      </c>
      <c r="C180" s="139" t="s">
        <v>2760</v>
      </c>
      <c r="D180" s="138" t="s">
        <v>6997</v>
      </c>
      <c r="E180" s="138" t="s">
        <v>62</v>
      </c>
      <c r="F180" s="140">
        <v>2012059542</v>
      </c>
      <c r="G180" s="140" t="s">
        <v>7604</v>
      </c>
      <c r="H180" s="140" t="s">
        <v>7605</v>
      </c>
      <c r="I180" s="142"/>
    </row>
    <row r="181" s="121" customFormat="1" customHeight="1" spans="1:9">
      <c r="A181" s="138">
        <f t="shared" si="2"/>
        <v>176</v>
      </c>
      <c r="B181" s="138" t="s">
        <v>2882</v>
      </c>
      <c r="C181" s="139" t="s">
        <v>2883</v>
      </c>
      <c r="D181" s="138" t="s">
        <v>6997</v>
      </c>
      <c r="E181" s="138" t="s">
        <v>62</v>
      </c>
      <c r="F181" s="140">
        <v>2013132156</v>
      </c>
      <c r="G181" s="140" t="s">
        <v>7606</v>
      </c>
      <c r="H181" s="140" t="s">
        <v>7607</v>
      </c>
      <c r="I181" s="142"/>
    </row>
    <row r="182" s="121" customFormat="1" customHeight="1" spans="1:9">
      <c r="A182" s="138">
        <f t="shared" si="2"/>
        <v>177</v>
      </c>
      <c r="B182" s="138" t="s">
        <v>225</v>
      </c>
      <c r="C182" s="139" t="s">
        <v>226</v>
      </c>
      <c r="D182" s="138" t="s">
        <v>63</v>
      </c>
      <c r="E182" s="138" t="s">
        <v>62</v>
      </c>
      <c r="F182" s="140">
        <v>2013001867</v>
      </c>
      <c r="G182" s="140" t="s">
        <v>7608</v>
      </c>
      <c r="H182" s="140" t="s">
        <v>7609</v>
      </c>
      <c r="I182" s="142"/>
    </row>
    <row r="183" s="121" customFormat="1" customHeight="1" spans="1:9">
      <c r="A183" s="138">
        <f t="shared" si="2"/>
        <v>178</v>
      </c>
      <c r="B183" s="138" t="s">
        <v>641</v>
      </c>
      <c r="C183" s="139" t="s">
        <v>642</v>
      </c>
      <c r="D183" s="138" t="s">
        <v>63</v>
      </c>
      <c r="E183" s="138" t="s">
        <v>62</v>
      </c>
      <c r="F183" s="140">
        <v>2013018998</v>
      </c>
      <c r="G183" s="140" t="s">
        <v>7610</v>
      </c>
      <c r="H183" s="140" t="s">
        <v>7611</v>
      </c>
      <c r="I183" s="142"/>
    </row>
    <row r="184" s="121" customFormat="1" customHeight="1" spans="1:9">
      <c r="A184" s="138">
        <f t="shared" si="2"/>
        <v>179</v>
      </c>
      <c r="B184" s="138" t="s">
        <v>647</v>
      </c>
      <c r="C184" s="139" t="s">
        <v>648</v>
      </c>
      <c r="D184" s="138" t="s">
        <v>63</v>
      </c>
      <c r="E184" s="138" t="s">
        <v>62</v>
      </c>
      <c r="F184" s="140">
        <v>2013138954</v>
      </c>
      <c r="G184" s="140" t="s">
        <v>7612</v>
      </c>
      <c r="H184" s="140" t="s">
        <v>7613</v>
      </c>
      <c r="I184" s="142"/>
    </row>
    <row r="185" s="121" customFormat="1" customHeight="1" spans="1:9">
      <c r="A185" s="138">
        <f t="shared" si="2"/>
        <v>180</v>
      </c>
      <c r="B185" s="138" t="s">
        <v>1263</v>
      </c>
      <c r="C185" s="139" t="s">
        <v>1264</v>
      </c>
      <c r="D185" s="138" t="s">
        <v>63</v>
      </c>
      <c r="E185" s="138" t="s">
        <v>62</v>
      </c>
      <c r="F185" s="140">
        <v>2010019618</v>
      </c>
      <c r="G185" s="140" t="s">
        <v>7614</v>
      </c>
      <c r="H185" s="140" t="s">
        <v>7615</v>
      </c>
      <c r="I185" s="142"/>
    </row>
    <row r="186" s="121" customFormat="1" customHeight="1" spans="1:9">
      <c r="A186" s="138">
        <f t="shared" si="2"/>
        <v>181</v>
      </c>
      <c r="B186" s="138" t="s">
        <v>4424</v>
      </c>
      <c r="C186" s="139" t="s">
        <v>4425</v>
      </c>
      <c r="D186" s="138" t="s">
        <v>63</v>
      </c>
      <c r="E186" s="138" t="s">
        <v>62</v>
      </c>
      <c r="F186" s="140">
        <v>2015022290</v>
      </c>
      <c r="G186" s="140" t="s">
        <v>7616</v>
      </c>
      <c r="H186" s="140" t="s">
        <v>7617</v>
      </c>
      <c r="I186" s="142"/>
    </row>
    <row r="187" s="121" customFormat="1" customHeight="1" spans="1:9">
      <c r="A187" s="138">
        <f t="shared" si="2"/>
        <v>182</v>
      </c>
      <c r="B187" s="138" t="s">
        <v>1474</v>
      </c>
      <c r="C187" s="139" t="s">
        <v>1475</v>
      </c>
      <c r="D187" s="138" t="s">
        <v>63</v>
      </c>
      <c r="E187" s="138" t="s">
        <v>62</v>
      </c>
      <c r="F187" s="140">
        <v>2013202408</v>
      </c>
      <c r="G187" s="140" t="s">
        <v>7618</v>
      </c>
      <c r="H187" s="140" t="s">
        <v>7619</v>
      </c>
      <c r="I187" s="142"/>
    </row>
    <row r="188" s="121" customFormat="1" customHeight="1" spans="1:9">
      <c r="A188" s="138">
        <f t="shared" si="2"/>
        <v>183</v>
      </c>
      <c r="B188" s="138" t="s">
        <v>4034</v>
      </c>
      <c r="C188" s="139" t="s">
        <v>4035</v>
      </c>
      <c r="D188" s="138" t="s">
        <v>63</v>
      </c>
      <c r="E188" s="138" t="s">
        <v>62</v>
      </c>
      <c r="F188" s="140">
        <v>2012063787</v>
      </c>
      <c r="G188" s="140" t="s">
        <v>7620</v>
      </c>
      <c r="H188" s="140" t="s">
        <v>7621</v>
      </c>
      <c r="I188" s="142"/>
    </row>
    <row r="189" s="121" customFormat="1" customHeight="1" spans="1:9">
      <c r="A189" s="138">
        <f t="shared" si="2"/>
        <v>184</v>
      </c>
      <c r="B189" s="138" t="s">
        <v>4319</v>
      </c>
      <c r="C189" s="139" t="s">
        <v>4320</v>
      </c>
      <c r="D189" s="138" t="s">
        <v>63</v>
      </c>
      <c r="E189" s="138" t="s">
        <v>62</v>
      </c>
      <c r="F189" s="140">
        <v>2013062138</v>
      </c>
      <c r="G189" s="140" t="s">
        <v>7622</v>
      </c>
      <c r="H189" s="140" t="s">
        <v>7623</v>
      </c>
      <c r="I189" s="142"/>
    </row>
    <row r="190" s="121" customFormat="1" customHeight="1" spans="1:9">
      <c r="A190" s="138">
        <f t="shared" si="2"/>
        <v>185</v>
      </c>
      <c r="B190" s="138" t="s">
        <v>4972</v>
      </c>
      <c r="C190" s="139" t="s">
        <v>4973</v>
      </c>
      <c r="D190" s="138" t="s">
        <v>63</v>
      </c>
      <c r="E190" s="138" t="s">
        <v>62</v>
      </c>
      <c r="F190" s="140">
        <v>2012104938</v>
      </c>
      <c r="G190" s="140" t="s">
        <v>7624</v>
      </c>
      <c r="H190" s="140" t="s">
        <v>7625</v>
      </c>
      <c r="I190" s="142"/>
    </row>
    <row r="191" s="121" customFormat="1" customHeight="1" spans="1:9">
      <c r="A191" s="138">
        <f t="shared" si="2"/>
        <v>186</v>
      </c>
      <c r="B191" s="138" t="s">
        <v>4536</v>
      </c>
      <c r="C191" s="139" t="s">
        <v>4537</v>
      </c>
      <c r="D191" s="138" t="s">
        <v>63</v>
      </c>
      <c r="E191" s="138" t="s">
        <v>62</v>
      </c>
      <c r="F191" s="140">
        <v>2013193767</v>
      </c>
      <c r="G191" s="140" t="s">
        <v>7626</v>
      </c>
      <c r="H191" s="140" t="s">
        <v>7627</v>
      </c>
      <c r="I191" s="142"/>
    </row>
    <row r="192" s="121" customFormat="1" customHeight="1" spans="1:9">
      <c r="A192" s="138">
        <f t="shared" si="2"/>
        <v>187</v>
      </c>
      <c r="B192" s="138" t="s">
        <v>2877</v>
      </c>
      <c r="C192" s="139" t="s">
        <v>189</v>
      </c>
      <c r="D192" s="138" t="s">
        <v>63</v>
      </c>
      <c r="E192" s="138" t="s">
        <v>62</v>
      </c>
      <c r="F192" s="140">
        <v>2012041642</v>
      </c>
      <c r="G192" s="140" t="s">
        <v>7628</v>
      </c>
      <c r="H192" s="140" t="s">
        <v>7629</v>
      </c>
      <c r="I192" s="142"/>
    </row>
    <row r="193" s="121" customFormat="1" customHeight="1" spans="1:9">
      <c r="A193" s="138">
        <f t="shared" si="2"/>
        <v>188</v>
      </c>
      <c r="B193" s="138" t="s">
        <v>1191</v>
      </c>
      <c r="C193" s="139" t="s">
        <v>1192</v>
      </c>
      <c r="D193" s="138" t="s">
        <v>63</v>
      </c>
      <c r="E193" s="138" t="s">
        <v>62</v>
      </c>
      <c r="F193" s="140">
        <v>2010028147</v>
      </c>
      <c r="G193" s="140" t="s">
        <v>7630</v>
      </c>
      <c r="H193" s="140" t="s">
        <v>7631</v>
      </c>
      <c r="I193" s="142"/>
    </row>
    <row r="194" s="121" customFormat="1" customHeight="1" spans="1:9">
      <c r="A194" s="138">
        <f t="shared" si="2"/>
        <v>189</v>
      </c>
      <c r="B194" s="138" t="s">
        <v>2734</v>
      </c>
      <c r="C194" s="139" t="s">
        <v>2735</v>
      </c>
      <c r="D194" s="138" t="s">
        <v>63</v>
      </c>
      <c r="E194" s="138" t="s">
        <v>62</v>
      </c>
      <c r="F194" s="140">
        <v>2013196777</v>
      </c>
      <c r="G194" s="140" t="s">
        <v>7632</v>
      </c>
      <c r="H194" s="140" t="s">
        <v>7633</v>
      </c>
      <c r="I194" s="142"/>
    </row>
    <row r="195" s="121" customFormat="1" customHeight="1" spans="1:9">
      <c r="A195" s="138">
        <f t="shared" si="2"/>
        <v>190</v>
      </c>
      <c r="B195" s="138" t="s">
        <v>470</v>
      </c>
      <c r="C195" s="139" t="s">
        <v>471</v>
      </c>
      <c r="D195" s="138" t="s">
        <v>7007</v>
      </c>
      <c r="E195" s="138" t="s">
        <v>62</v>
      </c>
      <c r="F195" s="140">
        <v>2012063505</v>
      </c>
      <c r="G195" s="140" t="s">
        <v>7634</v>
      </c>
      <c r="H195" s="140" t="s">
        <v>7635</v>
      </c>
      <c r="I195" s="142"/>
    </row>
    <row r="196" s="121" customFormat="1" customHeight="1" spans="1:9">
      <c r="A196" s="138">
        <f t="shared" si="2"/>
        <v>191</v>
      </c>
      <c r="B196" s="138" t="s">
        <v>5546</v>
      </c>
      <c r="C196" s="139" t="s">
        <v>5547</v>
      </c>
      <c r="D196" s="138" t="s">
        <v>7007</v>
      </c>
      <c r="E196" s="138" t="s">
        <v>62</v>
      </c>
      <c r="F196" s="140">
        <v>2012083042</v>
      </c>
      <c r="G196" s="140" t="s">
        <v>7636</v>
      </c>
      <c r="H196" s="140" t="s">
        <v>7637</v>
      </c>
      <c r="I196" s="142"/>
    </row>
    <row r="197" s="121" customFormat="1" customHeight="1" spans="1:9">
      <c r="A197" s="138">
        <f t="shared" si="2"/>
        <v>192</v>
      </c>
      <c r="B197" s="138" t="s">
        <v>279</v>
      </c>
      <c r="C197" s="139" t="s">
        <v>281</v>
      </c>
      <c r="D197" s="138" t="s">
        <v>7007</v>
      </c>
      <c r="E197" s="138" t="s">
        <v>62</v>
      </c>
      <c r="F197" s="140">
        <v>2013224757</v>
      </c>
      <c r="G197" s="140" t="s">
        <v>7638</v>
      </c>
      <c r="H197" s="140" t="s">
        <v>7639</v>
      </c>
      <c r="I197" s="142"/>
    </row>
    <row r="198" s="121" customFormat="1" customHeight="1" spans="1:9">
      <c r="A198" s="138">
        <f t="shared" ref="A198:A261" si="3">A197+1</f>
        <v>193</v>
      </c>
      <c r="B198" s="138" t="s">
        <v>1176</v>
      </c>
      <c r="C198" s="139" t="s">
        <v>1178</v>
      </c>
      <c r="D198" s="138" t="s">
        <v>7007</v>
      </c>
      <c r="E198" s="138" t="s">
        <v>62</v>
      </c>
      <c r="F198" s="140">
        <v>2015037471</v>
      </c>
      <c r="G198" s="140" t="s">
        <v>7640</v>
      </c>
      <c r="H198" s="140" t="s">
        <v>7641</v>
      </c>
      <c r="I198" s="142"/>
    </row>
    <row r="199" s="121" customFormat="1" customHeight="1" spans="1:9">
      <c r="A199" s="138">
        <f t="shared" si="3"/>
        <v>194</v>
      </c>
      <c r="B199" s="138" t="s">
        <v>4560</v>
      </c>
      <c r="C199" s="139" t="s">
        <v>4561</v>
      </c>
      <c r="D199" s="138" t="s">
        <v>7007</v>
      </c>
      <c r="E199" s="138" t="s">
        <v>62</v>
      </c>
      <c r="F199" s="140">
        <v>2015076947</v>
      </c>
      <c r="G199" s="140" t="s">
        <v>7642</v>
      </c>
      <c r="H199" s="140" t="s">
        <v>7643</v>
      </c>
      <c r="I199" s="142"/>
    </row>
    <row r="200" s="121" customFormat="1" customHeight="1" spans="1:9">
      <c r="A200" s="138">
        <f t="shared" si="3"/>
        <v>195</v>
      </c>
      <c r="B200" s="138" t="s">
        <v>688</v>
      </c>
      <c r="C200" s="139" t="s">
        <v>689</v>
      </c>
      <c r="D200" s="138" t="s">
        <v>7007</v>
      </c>
      <c r="E200" s="138" t="s">
        <v>62</v>
      </c>
      <c r="F200" s="140">
        <v>2012094024</v>
      </c>
      <c r="G200" s="140" t="s">
        <v>7644</v>
      </c>
      <c r="H200" s="140" t="s">
        <v>7645</v>
      </c>
      <c r="I200" s="142"/>
    </row>
    <row r="201" s="121" customFormat="1" customHeight="1" spans="1:9">
      <c r="A201" s="138">
        <f t="shared" si="3"/>
        <v>196</v>
      </c>
      <c r="B201" s="138" t="s">
        <v>675</v>
      </c>
      <c r="C201" s="139" t="s">
        <v>676</v>
      </c>
      <c r="D201" s="138" t="s">
        <v>7007</v>
      </c>
      <c r="E201" s="138" t="s">
        <v>62</v>
      </c>
      <c r="F201" s="140">
        <v>2013103827</v>
      </c>
      <c r="G201" s="140" t="s">
        <v>7646</v>
      </c>
      <c r="H201" s="140" t="s">
        <v>7647</v>
      </c>
      <c r="I201" s="142"/>
    </row>
    <row r="202" s="121" customFormat="1" customHeight="1" spans="1:9">
      <c r="A202" s="138">
        <f t="shared" si="3"/>
        <v>197</v>
      </c>
      <c r="B202" s="138" t="s">
        <v>5617</v>
      </c>
      <c r="C202" s="139" t="s">
        <v>5618</v>
      </c>
      <c r="D202" s="138" t="s">
        <v>7007</v>
      </c>
      <c r="E202" s="138" t="s">
        <v>62</v>
      </c>
      <c r="F202" s="140">
        <v>2013203759</v>
      </c>
      <c r="G202" s="140" t="s">
        <v>7648</v>
      </c>
      <c r="H202" s="140" t="s">
        <v>7649</v>
      </c>
      <c r="I202" s="142"/>
    </row>
    <row r="203" s="121" customFormat="1" customHeight="1" spans="1:9">
      <c r="A203" s="138">
        <f t="shared" si="3"/>
        <v>198</v>
      </c>
      <c r="B203" s="141" t="s">
        <v>2402</v>
      </c>
      <c r="C203" s="142" t="s">
        <v>2403</v>
      </c>
      <c r="D203" s="138" t="s">
        <v>7007</v>
      </c>
      <c r="E203" s="138" t="s">
        <v>62</v>
      </c>
      <c r="F203" s="140">
        <v>2012050812</v>
      </c>
      <c r="G203" s="140" t="s">
        <v>7471</v>
      </c>
      <c r="H203" s="140" t="s">
        <v>7650</v>
      </c>
      <c r="I203" s="142"/>
    </row>
    <row r="204" s="121" customFormat="1" customHeight="1" spans="1:9">
      <c r="A204" s="138">
        <f t="shared" si="3"/>
        <v>199</v>
      </c>
      <c r="B204" s="138" t="s">
        <v>4417</v>
      </c>
      <c r="C204" s="139" t="s">
        <v>4418</v>
      </c>
      <c r="D204" s="138" t="s">
        <v>7007</v>
      </c>
      <c r="E204" s="138" t="s">
        <v>62</v>
      </c>
      <c r="F204" s="140">
        <v>2013029143</v>
      </c>
      <c r="G204" s="140" t="s">
        <v>7651</v>
      </c>
      <c r="H204" s="140" t="s">
        <v>7652</v>
      </c>
      <c r="I204" s="142"/>
    </row>
    <row r="205" s="121" customFormat="1" customHeight="1" spans="1:9">
      <c r="A205" s="138">
        <f t="shared" si="3"/>
        <v>200</v>
      </c>
      <c r="B205" s="138" t="s">
        <v>928</v>
      </c>
      <c r="C205" s="139" t="s">
        <v>929</v>
      </c>
      <c r="D205" s="138" t="s">
        <v>7007</v>
      </c>
      <c r="E205" s="138" t="s">
        <v>62</v>
      </c>
      <c r="F205" s="140">
        <v>2012052635</v>
      </c>
      <c r="G205" s="140" t="s">
        <v>7653</v>
      </c>
      <c r="H205" s="140" t="s">
        <v>7654</v>
      </c>
      <c r="I205" s="142"/>
    </row>
    <row r="206" s="121" customFormat="1" customHeight="1" spans="1:9">
      <c r="A206" s="138">
        <f t="shared" si="3"/>
        <v>201</v>
      </c>
      <c r="B206" s="138" t="s">
        <v>2747</v>
      </c>
      <c r="C206" s="139" t="s">
        <v>2748</v>
      </c>
      <c r="D206" s="138" t="s">
        <v>7007</v>
      </c>
      <c r="E206" s="138" t="s">
        <v>62</v>
      </c>
      <c r="F206" s="140">
        <v>2012076837</v>
      </c>
      <c r="G206" s="140" t="s">
        <v>7655</v>
      </c>
      <c r="H206" s="140" t="s">
        <v>7656</v>
      </c>
      <c r="I206" s="142"/>
    </row>
    <row r="207" s="121" customFormat="1" customHeight="1" spans="1:9">
      <c r="A207" s="138">
        <f t="shared" si="3"/>
        <v>202</v>
      </c>
      <c r="B207" s="141" t="s">
        <v>2134</v>
      </c>
      <c r="C207" s="139" t="s">
        <v>2135</v>
      </c>
      <c r="D207" s="138" t="s">
        <v>3991</v>
      </c>
      <c r="E207" s="138" t="s">
        <v>62</v>
      </c>
      <c r="F207" s="140">
        <v>2013047068</v>
      </c>
      <c r="G207" s="140" t="s">
        <v>7657</v>
      </c>
      <c r="H207" s="140" t="s">
        <v>7658</v>
      </c>
      <c r="I207" s="142"/>
    </row>
    <row r="208" s="121" customFormat="1" customHeight="1" spans="1:9">
      <c r="A208" s="138">
        <f t="shared" si="3"/>
        <v>203</v>
      </c>
      <c r="B208" s="141" t="s">
        <v>3203</v>
      </c>
      <c r="C208" s="139" t="s">
        <v>3204</v>
      </c>
      <c r="D208" s="138" t="s">
        <v>3991</v>
      </c>
      <c r="E208" s="138" t="s">
        <v>62</v>
      </c>
      <c r="F208" s="140">
        <v>2013056911</v>
      </c>
      <c r="G208" s="140" t="s">
        <v>7659</v>
      </c>
      <c r="H208" s="140" t="s">
        <v>7660</v>
      </c>
      <c r="I208" s="142"/>
    </row>
    <row r="209" s="121" customFormat="1" customHeight="1" spans="1:9">
      <c r="A209" s="138">
        <f t="shared" si="3"/>
        <v>204</v>
      </c>
      <c r="B209" s="141" t="s">
        <v>422</v>
      </c>
      <c r="C209" s="142" t="s">
        <v>424</v>
      </c>
      <c r="D209" s="141" t="s">
        <v>3991</v>
      </c>
      <c r="E209" s="141" t="s">
        <v>62</v>
      </c>
      <c r="F209" s="140">
        <v>2013107081</v>
      </c>
      <c r="G209" s="140" t="s">
        <v>7661</v>
      </c>
      <c r="H209" s="140" t="s">
        <v>7662</v>
      </c>
      <c r="I209" s="142"/>
    </row>
    <row r="210" s="121" customFormat="1" customHeight="1" spans="1:9">
      <c r="A210" s="138">
        <f t="shared" si="3"/>
        <v>205</v>
      </c>
      <c r="B210" s="141" t="s">
        <v>4481</v>
      </c>
      <c r="C210" s="139" t="s">
        <v>4482</v>
      </c>
      <c r="D210" s="138" t="s">
        <v>3991</v>
      </c>
      <c r="E210" s="138" t="s">
        <v>62</v>
      </c>
      <c r="F210" s="140">
        <v>2012052663</v>
      </c>
      <c r="G210" s="140" t="s">
        <v>7663</v>
      </c>
      <c r="H210" s="140" t="s">
        <v>7664</v>
      </c>
      <c r="I210" s="142"/>
    </row>
    <row r="211" s="121" customFormat="1" customHeight="1" spans="1:9">
      <c r="A211" s="138">
        <f t="shared" si="3"/>
        <v>206</v>
      </c>
      <c r="B211" s="141" t="s">
        <v>3989</v>
      </c>
      <c r="C211" s="139" t="s">
        <v>3990</v>
      </c>
      <c r="D211" s="138" t="s">
        <v>3991</v>
      </c>
      <c r="E211" s="138" t="s">
        <v>62</v>
      </c>
      <c r="F211" s="140">
        <v>2012051049</v>
      </c>
      <c r="G211" s="140" t="s">
        <v>7665</v>
      </c>
      <c r="H211" s="140" t="s">
        <v>7666</v>
      </c>
      <c r="I211" s="142"/>
    </row>
    <row r="212" s="121" customFormat="1" customHeight="1" spans="1:9">
      <c r="A212" s="138">
        <f t="shared" si="3"/>
        <v>207</v>
      </c>
      <c r="B212" s="138" t="s">
        <v>934</v>
      </c>
      <c r="C212" s="139" t="s">
        <v>935</v>
      </c>
      <c r="D212" s="138" t="s">
        <v>3991</v>
      </c>
      <c r="E212" s="138" t="s">
        <v>62</v>
      </c>
      <c r="F212" s="140">
        <v>2013184555</v>
      </c>
      <c r="G212" s="140" t="s">
        <v>7667</v>
      </c>
      <c r="H212" s="140" t="s">
        <v>7668</v>
      </c>
      <c r="I212" s="142"/>
    </row>
    <row r="213" s="121" customFormat="1" customHeight="1" spans="1:9">
      <c r="A213" s="138">
        <f t="shared" si="3"/>
        <v>208</v>
      </c>
      <c r="B213" s="141" t="s">
        <v>3880</v>
      </c>
      <c r="C213" s="139" t="s">
        <v>3881</v>
      </c>
      <c r="D213" s="138" t="s">
        <v>3991</v>
      </c>
      <c r="E213" s="138" t="s">
        <v>62</v>
      </c>
      <c r="F213" s="140">
        <v>2012094881</v>
      </c>
      <c r="G213" s="140" t="s">
        <v>7669</v>
      </c>
      <c r="H213" s="140" t="s">
        <v>7670</v>
      </c>
      <c r="I213" s="142"/>
    </row>
    <row r="214" s="121" customFormat="1" customHeight="1" spans="1:9">
      <c r="A214" s="138">
        <f t="shared" si="3"/>
        <v>209</v>
      </c>
      <c r="B214" s="141" t="s">
        <v>1839</v>
      </c>
      <c r="C214" s="139" t="s">
        <v>1840</v>
      </c>
      <c r="D214" s="138" t="s">
        <v>3991</v>
      </c>
      <c r="E214" s="138" t="s">
        <v>62</v>
      </c>
      <c r="F214" s="140">
        <v>2013055866</v>
      </c>
      <c r="G214" s="140" t="s">
        <v>7671</v>
      </c>
      <c r="H214" s="140" t="s">
        <v>7672</v>
      </c>
      <c r="I214" s="142"/>
    </row>
    <row r="215" s="121" customFormat="1" customHeight="1" spans="1:9">
      <c r="A215" s="138">
        <f t="shared" si="3"/>
        <v>210</v>
      </c>
      <c r="B215" s="138" t="s">
        <v>1486</v>
      </c>
      <c r="C215" s="139" t="s">
        <v>1488</v>
      </c>
      <c r="D215" s="138" t="s">
        <v>3991</v>
      </c>
      <c r="E215" s="138" t="s">
        <v>62</v>
      </c>
      <c r="F215" s="140">
        <v>2012076598</v>
      </c>
      <c r="G215" s="140" t="s">
        <v>7673</v>
      </c>
      <c r="H215" s="140" t="s">
        <v>7674</v>
      </c>
      <c r="I215" s="142"/>
    </row>
    <row r="216" s="121" customFormat="1" customHeight="1" spans="1:9">
      <c r="A216" s="138">
        <f t="shared" si="3"/>
        <v>211</v>
      </c>
      <c r="B216" s="138" t="s">
        <v>5010</v>
      </c>
      <c r="C216" s="139" t="s">
        <v>7675</v>
      </c>
      <c r="D216" s="138" t="s">
        <v>3991</v>
      </c>
      <c r="E216" s="138" t="s">
        <v>62</v>
      </c>
      <c r="F216" s="140">
        <v>2012072209</v>
      </c>
      <c r="G216" s="140" t="s">
        <v>7676</v>
      </c>
      <c r="H216" s="140" t="s">
        <v>7677</v>
      </c>
      <c r="I216" s="142"/>
    </row>
    <row r="217" s="121" customFormat="1" customHeight="1" spans="1:9">
      <c r="A217" s="138">
        <f t="shared" si="3"/>
        <v>212</v>
      </c>
      <c r="B217" s="141" t="s">
        <v>622</v>
      </c>
      <c r="C217" s="139" t="s">
        <v>7678</v>
      </c>
      <c r="D217" s="138" t="s">
        <v>4333</v>
      </c>
      <c r="E217" s="138" t="s">
        <v>62</v>
      </c>
      <c r="F217" s="140">
        <v>2012057094</v>
      </c>
      <c r="G217" s="140" t="s">
        <v>7679</v>
      </c>
      <c r="H217" s="140" t="s">
        <v>7680</v>
      </c>
      <c r="I217" s="142"/>
    </row>
    <row r="218" s="121" customFormat="1" customHeight="1" spans="1:9">
      <c r="A218" s="138">
        <f t="shared" si="3"/>
        <v>213</v>
      </c>
      <c r="B218" s="138" t="s">
        <v>484</v>
      </c>
      <c r="C218" s="139" t="s">
        <v>486</v>
      </c>
      <c r="D218" s="138" t="s">
        <v>4333</v>
      </c>
      <c r="E218" s="138" t="s">
        <v>62</v>
      </c>
      <c r="F218" s="140">
        <v>2013017013</v>
      </c>
      <c r="G218" s="140" t="s">
        <v>7681</v>
      </c>
      <c r="H218" s="140" t="s">
        <v>7682</v>
      </c>
      <c r="I218" s="142"/>
    </row>
    <row r="219" s="121" customFormat="1" customHeight="1" spans="1:9">
      <c r="A219" s="138">
        <f t="shared" si="3"/>
        <v>214</v>
      </c>
      <c r="B219" s="138" t="s">
        <v>212</v>
      </c>
      <c r="C219" s="139" t="s">
        <v>213</v>
      </c>
      <c r="D219" s="138" t="s">
        <v>4333</v>
      </c>
      <c r="E219" s="138" t="s">
        <v>62</v>
      </c>
      <c r="F219" s="140">
        <v>2012038231</v>
      </c>
      <c r="G219" s="140" t="s">
        <v>7683</v>
      </c>
      <c r="H219" s="140" t="s">
        <v>7684</v>
      </c>
      <c r="I219" s="142"/>
    </row>
    <row r="220" s="121" customFormat="1" customHeight="1" spans="1:9">
      <c r="A220" s="138">
        <f t="shared" si="3"/>
        <v>215</v>
      </c>
      <c r="B220" s="138" t="s">
        <v>4300</v>
      </c>
      <c r="C220" s="139" t="s">
        <v>4301</v>
      </c>
      <c r="D220" s="138" t="s">
        <v>4333</v>
      </c>
      <c r="E220" s="138" t="s">
        <v>62</v>
      </c>
      <c r="F220" s="140">
        <v>2012063342</v>
      </c>
      <c r="G220" s="140" t="s">
        <v>7685</v>
      </c>
      <c r="H220" s="140" t="s">
        <v>7686</v>
      </c>
      <c r="I220" s="142"/>
    </row>
    <row r="221" s="121" customFormat="1" customHeight="1" spans="1:9">
      <c r="A221" s="138">
        <f t="shared" si="3"/>
        <v>216</v>
      </c>
      <c r="B221" s="138" t="s">
        <v>4760</v>
      </c>
      <c r="C221" s="139" t="s">
        <v>4761</v>
      </c>
      <c r="D221" s="138" t="s">
        <v>4333</v>
      </c>
      <c r="E221" s="138" t="s">
        <v>62</v>
      </c>
      <c r="F221" s="140">
        <v>2013173836</v>
      </c>
      <c r="G221" s="140" t="s">
        <v>7687</v>
      </c>
      <c r="H221" s="140" t="s">
        <v>7688</v>
      </c>
      <c r="I221" s="142"/>
    </row>
    <row r="222" s="121" customFormat="1" customHeight="1" spans="1:9">
      <c r="A222" s="138">
        <f t="shared" si="3"/>
        <v>217</v>
      </c>
      <c r="B222" s="138" t="s">
        <v>3109</v>
      </c>
      <c r="C222" s="139" t="s">
        <v>3110</v>
      </c>
      <c r="D222" s="138" t="s">
        <v>4333</v>
      </c>
      <c r="E222" s="138" t="s">
        <v>62</v>
      </c>
      <c r="F222" s="140">
        <v>2012068045</v>
      </c>
      <c r="G222" s="140" t="s">
        <v>7689</v>
      </c>
      <c r="H222" s="140" t="s">
        <v>7690</v>
      </c>
      <c r="I222" s="142"/>
    </row>
    <row r="223" s="121" customFormat="1" customHeight="1" spans="1:9">
      <c r="A223" s="138">
        <f t="shared" si="3"/>
        <v>218</v>
      </c>
      <c r="B223" s="138" t="s">
        <v>890</v>
      </c>
      <c r="C223" s="139" t="s">
        <v>6713</v>
      </c>
      <c r="D223" s="138" t="s">
        <v>4333</v>
      </c>
      <c r="E223" s="138" t="s">
        <v>62</v>
      </c>
      <c r="F223" s="140">
        <v>2012027265</v>
      </c>
      <c r="G223" s="140" t="s">
        <v>7691</v>
      </c>
      <c r="H223" s="140" t="s">
        <v>7692</v>
      </c>
      <c r="I223" s="142"/>
    </row>
    <row r="224" s="121" customFormat="1" customHeight="1" spans="1:9">
      <c r="A224" s="138">
        <f t="shared" si="3"/>
        <v>219</v>
      </c>
      <c r="B224" s="138" t="s">
        <v>3096</v>
      </c>
      <c r="C224" s="139" t="s">
        <v>3097</v>
      </c>
      <c r="D224" s="138" t="s">
        <v>4333</v>
      </c>
      <c r="E224" s="138" t="s">
        <v>62</v>
      </c>
      <c r="F224" s="140">
        <v>2012046823</v>
      </c>
      <c r="G224" s="140" t="s">
        <v>7693</v>
      </c>
      <c r="H224" s="140" t="s">
        <v>7694</v>
      </c>
      <c r="I224" s="142"/>
    </row>
    <row r="225" s="121" customFormat="1" customHeight="1" spans="1:9">
      <c r="A225" s="138">
        <f t="shared" si="3"/>
        <v>220</v>
      </c>
      <c r="B225" s="138" t="s">
        <v>4244</v>
      </c>
      <c r="C225" s="139" t="s">
        <v>7695</v>
      </c>
      <c r="D225" s="138" t="s">
        <v>4333</v>
      </c>
      <c r="E225" s="138" t="s">
        <v>62</v>
      </c>
      <c r="F225" s="140">
        <v>2012065074</v>
      </c>
      <c r="G225" s="140" t="s">
        <v>7696</v>
      </c>
      <c r="H225" s="140" t="s">
        <v>7697</v>
      </c>
      <c r="I225" s="142"/>
    </row>
    <row r="226" s="121" customFormat="1" customHeight="1" spans="1:9">
      <c r="A226" s="138">
        <f t="shared" si="3"/>
        <v>221</v>
      </c>
      <c r="B226" s="138" t="s">
        <v>2902</v>
      </c>
      <c r="C226" s="139" t="s">
        <v>2903</v>
      </c>
      <c r="D226" s="138" t="s">
        <v>4333</v>
      </c>
      <c r="E226" s="138" t="s">
        <v>62</v>
      </c>
      <c r="F226" s="140">
        <v>2012024982</v>
      </c>
      <c r="G226" s="140" t="s">
        <v>7698</v>
      </c>
      <c r="H226" s="140" t="s">
        <v>7699</v>
      </c>
      <c r="I226" s="142"/>
    </row>
    <row r="227" s="121" customFormat="1" customHeight="1" spans="1:9">
      <c r="A227" s="138">
        <f t="shared" si="3"/>
        <v>222</v>
      </c>
      <c r="B227" s="138" t="s">
        <v>4331</v>
      </c>
      <c r="C227" s="139" t="s">
        <v>4332</v>
      </c>
      <c r="D227" s="138" t="s">
        <v>4333</v>
      </c>
      <c r="E227" s="138" t="s">
        <v>62</v>
      </c>
      <c r="F227" s="140">
        <v>2015315376</v>
      </c>
      <c r="G227" s="140" t="s">
        <v>7700</v>
      </c>
      <c r="H227" s="140" t="s">
        <v>7701</v>
      </c>
      <c r="I227" s="142"/>
    </row>
    <row r="228" s="121" customFormat="1" customHeight="1" spans="1:9">
      <c r="A228" s="138">
        <f t="shared" si="3"/>
        <v>223</v>
      </c>
      <c r="B228" s="138" t="s">
        <v>4778</v>
      </c>
      <c r="C228" s="139" t="s">
        <v>4779</v>
      </c>
      <c r="D228" s="138" t="s">
        <v>4333</v>
      </c>
      <c r="E228" s="138" t="s">
        <v>62</v>
      </c>
      <c r="F228" s="140">
        <v>2010014864</v>
      </c>
      <c r="G228" s="140" t="s">
        <v>7702</v>
      </c>
      <c r="H228" s="140" t="s">
        <v>7703</v>
      </c>
      <c r="I228" s="142"/>
    </row>
    <row r="229" s="121" customFormat="1" customHeight="1" spans="1:9">
      <c r="A229" s="138">
        <f t="shared" si="3"/>
        <v>224</v>
      </c>
      <c r="B229" s="138" t="s">
        <v>2933</v>
      </c>
      <c r="C229" s="139" t="s">
        <v>2934</v>
      </c>
      <c r="D229" s="138" t="s">
        <v>7017</v>
      </c>
      <c r="E229" s="138" t="s">
        <v>360</v>
      </c>
      <c r="F229" s="140">
        <v>2013051019</v>
      </c>
      <c r="G229" s="140" t="s">
        <v>7704</v>
      </c>
      <c r="H229" s="140" t="s">
        <v>7705</v>
      </c>
      <c r="I229" s="142"/>
    </row>
    <row r="230" s="121" customFormat="1" customHeight="1" spans="1:9">
      <c r="A230" s="138">
        <f t="shared" si="3"/>
        <v>225</v>
      </c>
      <c r="B230" s="138" t="s">
        <v>3345</v>
      </c>
      <c r="C230" s="139" t="s">
        <v>7706</v>
      </c>
      <c r="D230" s="138" t="s">
        <v>7017</v>
      </c>
      <c r="E230" s="138" t="s">
        <v>360</v>
      </c>
      <c r="F230" s="140">
        <v>2013039759</v>
      </c>
      <c r="G230" s="140" t="s">
        <v>7707</v>
      </c>
      <c r="H230" s="140" t="s">
        <v>7708</v>
      </c>
      <c r="I230" s="142"/>
    </row>
    <row r="231" s="121" customFormat="1" customHeight="1" spans="1:9">
      <c r="A231" s="138">
        <f t="shared" si="3"/>
        <v>226</v>
      </c>
      <c r="B231" s="138" t="s">
        <v>3121</v>
      </c>
      <c r="C231" s="139" t="s">
        <v>3122</v>
      </c>
      <c r="D231" s="138" t="s">
        <v>7017</v>
      </c>
      <c r="E231" s="138" t="s">
        <v>360</v>
      </c>
      <c r="F231" s="140">
        <v>2013146385</v>
      </c>
      <c r="G231" s="140" t="s">
        <v>7709</v>
      </c>
      <c r="H231" s="140" t="s">
        <v>7710</v>
      </c>
      <c r="I231" s="142"/>
    </row>
    <row r="232" s="121" customFormat="1" customHeight="1" spans="1:9">
      <c r="A232" s="138">
        <f t="shared" si="3"/>
        <v>227</v>
      </c>
      <c r="B232" s="138" t="s">
        <v>5034</v>
      </c>
      <c r="C232" s="139" t="s">
        <v>5035</v>
      </c>
      <c r="D232" s="138" t="s">
        <v>7017</v>
      </c>
      <c r="E232" s="138" t="s">
        <v>360</v>
      </c>
      <c r="F232" s="140">
        <v>2013099630</v>
      </c>
      <c r="G232" s="140" t="s">
        <v>7711</v>
      </c>
      <c r="H232" s="140" t="s">
        <v>7712</v>
      </c>
      <c r="I232" s="142"/>
    </row>
    <row r="233" s="121" customFormat="1" customHeight="1" spans="1:9">
      <c r="A233" s="138">
        <f t="shared" si="3"/>
        <v>228</v>
      </c>
      <c r="B233" s="138" t="s">
        <v>3438</v>
      </c>
      <c r="C233" s="139" t="s">
        <v>1732</v>
      </c>
      <c r="D233" s="138" t="s">
        <v>7017</v>
      </c>
      <c r="E233" s="138" t="s">
        <v>360</v>
      </c>
      <c r="F233" s="140">
        <v>2013058515</v>
      </c>
      <c r="G233" s="140" t="s">
        <v>7713</v>
      </c>
      <c r="H233" s="140" t="s">
        <v>7714</v>
      </c>
      <c r="I233" s="142"/>
    </row>
    <row r="234" s="121" customFormat="1" customHeight="1" spans="1:9">
      <c r="A234" s="138">
        <f t="shared" si="3"/>
        <v>229</v>
      </c>
      <c r="B234" s="138" t="s">
        <v>3172</v>
      </c>
      <c r="C234" s="139" t="s">
        <v>3173</v>
      </c>
      <c r="D234" s="138" t="s">
        <v>7017</v>
      </c>
      <c r="E234" s="138" t="s">
        <v>360</v>
      </c>
      <c r="F234" s="140">
        <v>2012103654</v>
      </c>
      <c r="G234" s="140" t="s">
        <v>7715</v>
      </c>
      <c r="H234" s="140" t="s">
        <v>7716</v>
      </c>
      <c r="I234" s="142"/>
    </row>
    <row r="235" s="121" customFormat="1" customHeight="1" spans="1:9">
      <c r="A235" s="138">
        <f t="shared" si="3"/>
        <v>230</v>
      </c>
      <c r="B235" s="138" t="s">
        <v>3325</v>
      </c>
      <c r="C235" s="139" t="s">
        <v>3326</v>
      </c>
      <c r="D235" s="138" t="s">
        <v>7017</v>
      </c>
      <c r="E235" s="138" t="s">
        <v>360</v>
      </c>
      <c r="F235" s="140">
        <v>2012024952</v>
      </c>
      <c r="G235" s="140" t="s">
        <v>7717</v>
      </c>
      <c r="H235" s="140" t="s">
        <v>7718</v>
      </c>
      <c r="I235" s="142"/>
    </row>
    <row r="236" s="121" customFormat="1" customHeight="1" spans="1:9">
      <c r="A236" s="138">
        <f t="shared" si="3"/>
        <v>231</v>
      </c>
      <c r="B236" s="138" t="s">
        <v>1409</v>
      </c>
      <c r="C236" s="139" t="s">
        <v>1410</v>
      </c>
      <c r="D236" s="138" t="s">
        <v>7017</v>
      </c>
      <c r="E236" s="138" t="s">
        <v>360</v>
      </c>
      <c r="F236" s="140">
        <v>2013095518</v>
      </c>
      <c r="G236" s="140" t="s">
        <v>7719</v>
      </c>
      <c r="H236" s="140" t="s">
        <v>7720</v>
      </c>
      <c r="I236" s="142"/>
    </row>
    <row r="237" s="121" customFormat="1" customHeight="1" spans="1:9">
      <c r="A237" s="138">
        <f t="shared" si="3"/>
        <v>232</v>
      </c>
      <c r="B237" s="138" t="s">
        <v>1210</v>
      </c>
      <c r="C237" s="139" t="s">
        <v>1212</v>
      </c>
      <c r="D237" s="138" t="s">
        <v>7017</v>
      </c>
      <c r="E237" s="138" t="s">
        <v>360</v>
      </c>
      <c r="F237" s="140">
        <v>2013017631</v>
      </c>
      <c r="G237" s="140" t="s">
        <v>7721</v>
      </c>
      <c r="H237" s="140" t="s">
        <v>7722</v>
      </c>
      <c r="I237" s="142"/>
    </row>
    <row r="238" s="121" customFormat="1" customHeight="1" spans="1:9">
      <c r="A238" s="138">
        <f t="shared" si="3"/>
        <v>233</v>
      </c>
      <c r="B238" s="138" t="s">
        <v>2247</v>
      </c>
      <c r="C238" s="139" t="s">
        <v>2248</v>
      </c>
      <c r="D238" s="138" t="s">
        <v>7021</v>
      </c>
      <c r="E238" s="138" t="s">
        <v>360</v>
      </c>
      <c r="F238" s="140">
        <v>2013092795</v>
      </c>
      <c r="G238" s="140" t="s">
        <v>7723</v>
      </c>
      <c r="H238" s="140" t="s">
        <v>7724</v>
      </c>
      <c r="I238" s="142"/>
    </row>
    <row r="239" s="121" customFormat="1" customHeight="1" spans="1:9">
      <c r="A239" s="138">
        <f t="shared" si="3"/>
        <v>234</v>
      </c>
      <c r="B239" s="138" t="s">
        <v>3035</v>
      </c>
      <c r="C239" s="139" t="s">
        <v>3036</v>
      </c>
      <c r="D239" s="138" t="s">
        <v>7021</v>
      </c>
      <c r="E239" s="138" t="s">
        <v>360</v>
      </c>
      <c r="F239" s="140">
        <v>2013054576</v>
      </c>
      <c r="G239" s="140" t="s">
        <v>7725</v>
      </c>
      <c r="H239" s="140" t="s">
        <v>7726</v>
      </c>
      <c r="I239" s="142"/>
    </row>
    <row r="240" s="121" customFormat="1" customHeight="1" spans="1:9">
      <c r="A240" s="138">
        <f t="shared" si="3"/>
        <v>235</v>
      </c>
      <c r="B240" s="138" t="s">
        <v>3005</v>
      </c>
      <c r="C240" s="139" t="s">
        <v>3006</v>
      </c>
      <c r="D240" s="138" t="s">
        <v>7021</v>
      </c>
      <c r="E240" s="138" t="s">
        <v>360</v>
      </c>
      <c r="F240" s="140">
        <v>2013077641</v>
      </c>
      <c r="G240" s="140" t="s">
        <v>7727</v>
      </c>
      <c r="H240" s="140" t="s">
        <v>7728</v>
      </c>
      <c r="I240" s="142"/>
    </row>
    <row r="241" s="121" customFormat="1" customHeight="1" spans="1:9">
      <c r="A241" s="138">
        <f t="shared" si="3"/>
        <v>236</v>
      </c>
      <c r="B241" s="138" t="s">
        <v>3298</v>
      </c>
      <c r="C241" s="139" t="s">
        <v>3299</v>
      </c>
      <c r="D241" s="138" t="s">
        <v>7021</v>
      </c>
      <c r="E241" s="138" t="s">
        <v>360</v>
      </c>
      <c r="F241" s="140">
        <v>2012042352</v>
      </c>
      <c r="G241" s="140" t="s">
        <v>7729</v>
      </c>
      <c r="H241" s="140" t="s">
        <v>7730</v>
      </c>
      <c r="I241" s="142"/>
    </row>
    <row r="242" s="121" customFormat="1" customHeight="1" spans="1:9">
      <c r="A242" s="138">
        <f t="shared" si="3"/>
        <v>237</v>
      </c>
      <c r="B242" s="138" t="s">
        <v>3600</v>
      </c>
      <c r="C242" s="139" t="s">
        <v>3601</v>
      </c>
      <c r="D242" s="138" t="s">
        <v>7021</v>
      </c>
      <c r="E242" s="138" t="s">
        <v>360</v>
      </c>
      <c r="F242" s="140">
        <v>2013112954</v>
      </c>
      <c r="G242" s="140" t="s">
        <v>7731</v>
      </c>
      <c r="H242" s="140" t="s">
        <v>7732</v>
      </c>
      <c r="I242" s="142"/>
    </row>
    <row r="243" s="121" customFormat="1" customHeight="1" spans="1:9">
      <c r="A243" s="138">
        <f t="shared" si="3"/>
        <v>238</v>
      </c>
      <c r="B243" s="138" t="s">
        <v>2662</v>
      </c>
      <c r="C243" s="139" t="s">
        <v>2663</v>
      </c>
      <c r="D243" s="138" t="s">
        <v>7021</v>
      </c>
      <c r="E243" s="138" t="s">
        <v>360</v>
      </c>
      <c r="F243" s="140">
        <v>2013151472</v>
      </c>
      <c r="G243" s="140" t="s">
        <v>7733</v>
      </c>
      <c r="H243" s="140" t="s">
        <v>7734</v>
      </c>
      <c r="I243" s="142"/>
    </row>
    <row r="244" s="121" customFormat="1" customHeight="1" spans="1:9">
      <c r="A244" s="138">
        <f t="shared" si="3"/>
        <v>239</v>
      </c>
      <c r="B244" s="138" t="s">
        <v>4883</v>
      </c>
      <c r="C244" s="139" t="s">
        <v>4884</v>
      </c>
      <c r="D244" s="138" t="s">
        <v>7021</v>
      </c>
      <c r="E244" s="138" t="s">
        <v>360</v>
      </c>
      <c r="F244" s="140">
        <v>2013033336</v>
      </c>
      <c r="G244" s="140" t="s">
        <v>7735</v>
      </c>
      <c r="H244" s="140" t="s">
        <v>7736</v>
      </c>
      <c r="I244" s="142"/>
    </row>
    <row r="245" s="121" customFormat="1" customHeight="1" spans="1:9">
      <c r="A245" s="138">
        <f t="shared" si="3"/>
        <v>240</v>
      </c>
      <c r="B245" s="138" t="s">
        <v>5300</v>
      </c>
      <c r="C245" s="139" t="s">
        <v>5301</v>
      </c>
      <c r="D245" s="138" t="s">
        <v>7021</v>
      </c>
      <c r="E245" s="138" t="s">
        <v>360</v>
      </c>
      <c r="F245" s="140">
        <v>2013210931</v>
      </c>
      <c r="G245" s="140" t="s">
        <v>7737</v>
      </c>
      <c r="H245" s="140" t="s">
        <v>7738</v>
      </c>
      <c r="I245" s="142"/>
    </row>
    <row r="246" s="121" customFormat="1" customHeight="1" spans="1:9">
      <c r="A246" s="138">
        <f t="shared" si="3"/>
        <v>241</v>
      </c>
      <c r="B246" s="138" t="s">
        <v>1346</v>
      </c>
      <c r="C246" s="139" t="s">
        <v>1348</v>
      </c>
      <c r="D246" s="138" t="s">
        <v>7021</v>
      </c>
      <c r="E246" s="138" t="s">
        <v>360</v>
      </c>
      <c r="F246" s="140">
        <v>2015017199</v>
      </c>
      <c r="G246" s="140" t="s">
        <v>7739</v>
      </c>
      <c r="H246" s="140" t="s">
        <v>7740</v>
      </c>
      <c r="I246" s="142"/>
    </row>
    <row r="247" s="121" customFormat="1" customHeight="1" spans="1:9">
      <c r="A247" s="138">
        <f t="shared" si="3"/>
        <v>242</v>
      </c>
      <c r="B247" s="138" t="s">
        <v>3178</v>
      </c>
      <c r="C247" s="139" t="s">
        <v>3179</v>
      </c>
      <c r="D247" s="138" t="s">
        <v>7021</v>
      </c>
      <c r="E247" s="138" t="s">
        <v>360</v>
      </c>
      <c r="F247" s="140">
        <v>2015025014</v>
      </c>
      <c r="G247" s="140" t="s">
        <v>7741</v>
      </c>
      <c r="H247" s="140" t="s">
        <v>7742</v>
      </c>
      <c r="I247" s="142"/>
    </row>
    <row r="248" s="121" customFormat="1" customHeight="1" spans="1:9">
      <c r="A248" s="138">
        <f t="shared" si="3"/>
        <v>243</v>
      </c>
      <c r="B248" s="138" t="s">
        <v>2888</v>
      </c>
      <c r="C248" s="139" t="s">
        <v>2889</v>
      </c>
      <c r="D248" s="138" t="s">
        <v>7021</v>
      </c>
      <c r="E248" s="138" t="s">
        <v>360</v>
      </c>
      <c r="F248" s="140">
        <v>2013138209</v>
      </c>
      <c r="G248" s="140" t="s">
        <v>7743</v>
      </c>
      <c r="H248" s="140" t="s">
        <v>7744</v>
      </c>
      <c r="I248" s="142"/>
    </row>
    <row r="249" s="121" customFormat="1" customHeight="1" spans="1:9">
      <c r="A249" s="138">
        <f t="shared" si="3"/>
        <v>244</v>
      </c>
      <c r="B249" s="138" t="s">
        <v>1527</v>
      </c>
      <c r="C249" s="139" t="s">
        <v>1528</v>
      </c>
      <c r="D249" s="138" t="s">
        <v>7021</v>
      </c>
      <c r="E249" s="138" t="s">
        <v>360</v>
      </c>
      <c r="F249" s="140">
        <v>2013190658</v>
      </c>
      <c r="G249" s="140" t="s">
        <v>7745</v>
      </c>
      <c r="H249" s="140" t="s">
        <v>7746</v>
      </c>
      <c r="I249" s="142"/>
    </row>
    <row r="250" s="121" customFormat="1" customHeight="1" spans="1:9">
      <c r="A250" s="138">
        <f t="shared" si="3"/>
        <v>245</v>
      </c>
      <c r="B250" s="138" t="s">
        <v>2612</v>
      </c>
      <c r="C250" s="139" t="s">
        <v>2613</v>
      </c>
      <c r="D250" s="138" t="s">
        <v>7025</v>
      </c>
      <c r="E250" s="138" t="s">
        <v>360</v>
      </c>
      <c r="F250" s="140">
        <v>2013037204</v>
      </c>
      <c r="G250" s="140" t="s">
        <v>7747</v>
      </c>
      <c r="H250" s="140" t="s">
        <v>7748</v>
      </c>
      <c r="I250" s="142"/>
    </row>
    <row r="251" s="121" customFormat="1" customHeight="1" spans="1:9">
      <c r="A251" s="138">
        <f t="shared" si="3"/>
        <v>246</v>
      </c>
      <c r="B251" s="145" t="s">
        <v>3331</v>
      </c>
      <c r="C251" s="139" t="s">
        <v>3332</v>
      </c>
      <c r="D251" s="138" t="s">
        <v>7025</v>
      </c>
      <c r="E251" s="138" t="s">
        <v>360</v>
      </c>
      <c r="F251" s="140">
        <v>2013144136</v>
      </c>
      <c r="G251" s="140" t="s">
        <v>7749</v>
      </c>
      <c r="H251" s="140" t="s">
        <v>7750</v>
      </c>
      <c r="I251" s="142"/>
    </row>
    <row r="252" s="121" customFormat="1" customHeight="1" spans="1:9">
      <c r="A252" s="138">
        <f t="shared" si="3"/>
        <v>247</v>
      </c>
      <c r="B252" s="138" t="s">
        <v>1920</v>
      </c>
      <c r="C252" s="139" t="s">
        <v>1921</v>
      </c>
      <c r="D252" s="138" t="s">
        <v>7025</v>
      </c>
      <c r="E252" s="138" t="s">
        <v>360</v>
      </c>
      <c r="F252" s="140">
        <v>2012063961</v>
      </c>
      <c r="G252" s="140" t="s">
        <v>7751</v>
      </c>
      <c r="H252" s="140" t="s">
        <v>7752</v>
      </c>
      <c r="I252" s="142"/>
    </row>
    <row r="253" s="121" customFormat="1" customHeight="1" spans="1:9">
      <c r="A253" s="138">
        <f t="shared" si="3"/>
        <v>248</v>
      </c>
      <c r="B253" s="138" t="s">
        <v>1963</v>
      </c>
      <c r="C253" s="139" t="s">
        <v>1964</v>
      </c>
      <c r="D253" s="138" t="s">
        <v>7025</v>
      </c>
      <c r="E253" s="138" t="s">
        <v>360</v>
      </c>
      <c r="F253" s="140">
        <v>2013209728</v>
      </c>
      <c r="G253" s="140" t="s">
        <v>7753</v>
      </c>
      <c r="H253" s="140" t="s">
        <v>7754</v>
      </c>
      <c r="I253" s="142"/>
    </row>
    <row r="254" s="121" customFormat="1" customHeight="1" spans="1:9">
      <c r="A254" s="138">
        <f t="shared" si="3"/>
        <v>249</v>
      </c>
      <c r="B254" s="138" t="s">
        <v>1421</v>
      </c>
      <c r="C254" s="139" t="s">
        <v>1422</v>
      </c>
      <c r="D254" s="138" t="s">
        <v>7025</v>
      </c>
      <c r="E254" s="138" t="s">
        <v>360</v>
      </c>
      <c r="F254" s="140">
        <v>2013033622</v>
      </c>
      <c r="G254" s="140" t="s">
        <v>7755</v>
      </c>
      <c r="H254" s="140" t="s">
        <v>7756</v>
      </c>
      <c r="I254" s="142"/>
    </row>
    <row r="255" s="121" customFormat="1" customHeight="1" spans="1:9">
      <c r="A255" s="138">
        <f t="shared" si="3"/>
        <v>250</v>
      </c>
      <c r="B255" s="138" t="s">
        <v>1269</v>
      </c>
      <c r="C255" s="139" t="s">
        <v>1270</v>
      </c>
      <c r="D255" s="138" t="s">
        <v>7025</v>
      </c>
      <c r="E255" s="138" t="s">
        <v>360</v>
      </c>
      <c r="F255" s="140">
        <v>2012094619</v>
      </c>
      <c r="G255" s="140" t="s">
        <v>7757</v>
      </c>
      <c r="H255" s="140" t="s">
        <v>7758</v>
      </c>
      <c r="I255" s="142"/>
    </row>
    <row r="256" s="121" customFormat="1" customHeight="1" spans="1:9">
      <c r="A256" s="138">
        <f t="shared" si="3"/>
        <v>251</v>
      </c>
      <c r="B256" s="138" t="s">
        <v>3522</v>
      </c>
      <c r="C256" s="139" t="s">
        <v>3523</v>
      </c>
      <c r="D256" s="138" t="s">
        <v>7025</v>
      </c>
      <c r="E256" s="138" t="s">
        <v>360</v>
      </c>
      <c r="F256" s="140">
        <v>2013226122</v>
      </c>
      <c r="G256" s="140" t="s">
        <v>7759</v>
      </c>
      <c r="H256" s="140" t="s">
        <v>7760</v>
      </c>
      <c r="I256" s="142"/>
    </row>
    <row r="257" s="121" customFormat="1" customHeight="1" spans="1:9">
      <c r="A257" s="138">
        <f t="shared" si="3"/>
        <v>252</v>
      </c>
      <c r="B257" s="138" t="s">
        <v>602</v>
      </c>
      <c r="C257" s="139" t="s">
        <v>603</v>
      </c>
      <c r="D257" s="138" t="s">
        <v>7025</v>
      </c>
      <c r="E257" s="138" t="s">
        <v>360</v>
      </c>
      <c r="F257" s="140">
        <v>2013202454</v>
      </c>
      <c r="G257" s="140" t="s">
        <v>7761</v>
      </c>
      <c r="H257" s="140" t="s">
        <v>7762</v>
      </c>
      <c r="I257" s="142"/>
    </row>
    <row r="258" s="121" customFormat="1" customHeight="1" spans="1:9">
      <c r="A258" s="138">
        <f t="shared" si="3"/>
        <v>253</v>
      </c>
      <c r="B258" s="138" t="s">
        <v>2113</v>
      </c>
      <c r="C258" s="139" t="s">
        <v>2114</v>
      </c>
      <c r="D258" s="138" t="s">
        <v>7025</v>
      </c>
      <c r="E258" s="138" t="s">
        <v>360</v>
      </c>
      <c r="F258" s="140">
        <v>2013158841</v>
      </c>
      <c r="G258" s="140" t="s">
        <v>7763</v>
      </c>
      <c r="H258" s="140" t="s">
        <v>7764</v>
      </c>
      <c r="I258" s="142"/>
    </row>
    <row r="259" s="121" customFormat="1" customHeight="1" spans="1:9">
      <c r="A259" s="138">
        <f t="shared" si="3"/>
        <v>254</v>
      </c>
      <c r="B259" s="138" t="s">
        <v>3401</v>
      </c>
      <c r="C259" s="139" t="s">
        <v>3402</v>
      </c>
      <c r="D259" s="138" t="s">
        <v>7025</v>
      </c>
      <c r="E259" s="138" t="s">
        <v>360</v>
      </c>
      <c r="F259" s="140">
        <v>2013172985</v>
      </c>
      <c r="G259" s="140" t="s">
        <v>7765</v>
      </c>
      <c r="H259" s="140" t="s">
        <v>7766</v>
      </c>
      <c r="I259" s="142"/>
    </row>
    <row r="260" s="121" customFormat="1" customHeight="1" spans="1:9">
      <c r="A260" s="138">
        <f t="shared" si="3"/>
        <v>255</v>
      </c>
      <c r="B260" s="138" t="s">
        <v>727</v>
      </c>
      <c r="C260" s="139" t="s">
        <v>728</v>
      </c>
      <c r="D260" s="138" t="s">
        <v>361</v>
      </c>
      <c r="E260" s="138" t="s">
        <v>360</v>
      </c>
      <c r="F260" s="140">
        <v>2013170781</v>
      </c>
      <c r="G260" s="140" t="s">
        <v>7767</v>
      </c>
      <c r="H260" s="140" t="s">
        <v>7768</v>
      </c>
      <c r="I260" s="142"/>
    </row>
    <row r="261" s="121" customFormat="1" customHeight="1" spans="1:9">
      <c r="A261" s="138">
        <f t="shared" si="3"/>
        <v>256</v>
      </c>
      <c r="B261" s="138" t="s">
        <v>3619</v>
      </c>
      <c r="C261" s="139" t="s">
        <v>7769</v>
      </c>
      <c r="D261" s="138" t="s">
        <v>361</v>
      </c>
      <c r="E261" s="138" t="s">
        <v>360</v>
      </c>
      <c r="F261" s="140">
        <v>2013193779</v>
      </c>
      <c r="G261" s="140" t="s">
        <v>7770</v>
      </c>
      <c r="H261" s="140" t="s">
        <v>7771</v>
      </c>
      <c r="I261" s="142"/>
    </row>
    <row r="262" s="121" customFormat="1" customHeight="1" spans="1:9">
      <c r="A262" s="138">
        <f t="shared" ref="A262:A325" si="4">A261+1</f>
        <v>257</v>
      </c>
      <c r="B262" s="141" t="s">
        <v>5715</v>
      </c>
      <c r="C262" s="142" t="s">
        <v>5716</v>
      </c>
      <c r="D262" s="141" t="s">
        <v>361</v>
      </c>
      <c r="E262" s="141" t="s">
        <v>360</v>
      </c>
      <c r="F262" s="140">
        <v>2013202419</v>
      </c>
      <c r="G262" s="140" t="s">
        <v>7772</v>
      </c>
      <c r="H262" s="140" t="s">
        <v>7773</v>
      </c>
      <c r="I262" s="142"/>
    </row>
    <row r="263" s="121" customFormat="1" customHeight="1" spans="1:9">
      <c r="A263" s="138">
        <f t="shared" si="4"/>
        <v>258</v>
      </c>
      <c r="B263" s="138" t="s">
        <v>3631</v>
      </c>
      <c r="C263" s="139" t="s">
        <v>3632</v>
      </c>
      <c r="D263" s="138" t="s">
        <v>361</v>
      </c>
      <c r="E263" s="138" t="s">
        <v>360</v>
      </c>
      <c r="F263" s="140">
        <v>2015013841</v>
      </c>
      <c r="G263" s="140" t="s">
        <v>7774</v>
      </c>
      <c r="H263" s="140" t="s">
        <v>7775</v>
      </c>
      <c r="I263" s="142"/>
    </row>
    <row r="264" s="121" customFormat="1" customHeight="1" spans="1:9">
      <c r="A264" s="138">
        <f t="shared" si="4"/>
        <v>259</v>
      </c>
      <c r="B264" s="138" t="s">
        <v>4711</v>
      </c>
      <c r="C264" s="139" t="s">
        <v>4712</v>
      </c>
      <c r="D264" s="138" t="s">
        <v>361</v>
      </c>
      <c r="E264" s="138" t="s">
        <v>360</v>
      </c>
      <c r="F264" s="140">
        <v>2013182099</v>
      </c>
      <c r="G264" s="140" t="s">
        <v>7776</v>
      </c>
      <c r="H264" s="140" t="s">
        <v>7777</v>
      </c>
      <c r="I264" s="142"/>
    </row>
    <row r="265" s="121" customFormat="1" customHeight="1" spans="1:9">
      <c r="A265" s="138">
        <f t="shared" si="4"/>
        <v>260</v>
      </c>
      <c r="B265" s="138" t="s">
        <v>3235</v>
      </c>
      <c r="C265" s="139" t="s">
        <v>3236</v>
      </c>
      <c r="D265" s="138" t="s">
        <v>361</v>
      </c>
      <c r="E265" s="138" t="s">
        <v>360</v>
      </c>
      <c r="F265" s="140">
        <v>2015033087</v>
      </c>
      <c r="G265" s="140" t="s">
        <v>7778</v>
      </c>
      <c r="H265" s="338" t="s">
        <v>7779</v>
      </c>
      <c r="I265" s="142"/>
    </row>
    <row r="266" s="121" customFormat="1" customHeight="1" spans="1:9">
      <c r="A266" s="138">
        <f t="shared" si="4"/>
        <v>261</v>
      </c>
      <c r="B266" s="138" t="s">
        <v>2946</v>
      </c>
      <c r="C266" s="139" t="s">
        <v>2947</v>
      </c>
      <c r="D266" s="138" t="s">
        <v>361</v>
      </c>
      <c r="E266" s="138" t="s">
        <v>360</v>
      </c>
      <c r="F266" s="140">
        <v>2013045706</v>
      </c>
      <c r="G266" s="140" t="s">
        <v>7780</v>
      </c>
      <c r="H266" s="140" t="s">
        <v>7781</v>
      </c>
      <c r="I266" s="142"/>
    </row>
    <row r="267" s="121" customFormat="1" customHeight="1" spans="1:9">
      <c r="A267" s="138">
        <f t="shared" si="4"/>
        <v>262</v>
      </c>
      <c r="B267" s="138" t="s">
        <v>615</v>
      </c>
      <c r="C267" s="139" t="s">
        <v>616</v>
      </c>
      <c r="D267" s="138" t="s">
        <v>361</v>
      </c>
      <c r="E267" s="138" t="s">
        <v>360</v>
      </c>
      <c r="F267" s="140">
        <v>2013093436</v>
      </c>
      <c r="G267" s="140" t="s">
        <v>7782</v>
      </c>
      <c r="H267" s="140" t="s">
        <v>7783</v>
      </c>
      <c r="I267" s="142"/>
    </row>
    <row r="268" s="121" customFormat="1" customHeight="1" spans="1:9">
      <c r="A268" s="138">
        <f t="shared" si="4"/>
        <v>263</v>
      </c>
      <c r="B268" s="138" t="s">
        <v>1340</v>
      </c>
      <c r="C268" s="139" t="s">
        <v>1341</v>
      </c>
      <c r="D268" s="138" t="s">
        <v>361</v>
      </c>
      <c r="E268" s="138" t="s">
        <v>360</v>
      </c>
      <c r="F268" s="140">
        <v>2013058517</v>
      </c>
      <c r="G268" s="140" t="s">
        <v>7784</v>
      </c>
      <c r="H268" s="140" t="s">
        <v>7785</v>
      </c>
      <c r="I268" s="142"/>
    </row>
    <row r="269" s="121" customFormat="1" customHeight="1" spans="1:9">
      <c r="A269" s="138">
        <f t="shared" si="4"/>
        <v>264</v>
      </c>
      <c r="B269" s="138" t="s">
        <v>204</v>
      </c>
      <c r="C269" s="139" t="s">
        <v>205</v>
      </c>
      <c r="D269" s="138" t="s">
        <v>361</v>
      </c>
      <c r="E269" s="138" t="s">
        <v>360</v>
      </c>
      <c r="F269" s="140">
        <v>2013143258</v>
      </c>
      <c r="G269" s="140" t="s">
        <v>7786</v>
      </c>
      <c r="H269" s="140" t="s">
        <v>7787</v>
      </c>
      <c r="I269" s="142"/>
    </row>
    <row r="270" s="121" customFormat="1" customHeight="1" spans="1:9">
      <c r="A270" s="138">
        <f t="shared" si="4"/>
        <v>265</v>
      </c>
      <c r="B270" s="138" t="s">
        <v>1183</v>
      </c>
      <c r="C270" s="139" t="s">
        <v>1185</v>
      </c>
      <c r="D270" s="138" t="s">
        <v>7032</v>
      </c>
      <c r="E270" s="138" t="s">
        <v>360</v>
      </c>
      <c r="F270" s="140">
        <v>2013102913</v>
      </c>
      <c r="G270" s="140" t="s">
        <v>7788</v>
      </c>
      <c r="H270" s="140" t="s">
        <v>7789</v>
      </c>
      <c r="I270" s="142"/>
    </row>
    <row r="271" s="121" customFormat="1" customHeight="1" spans="1:9">
      <c r="A271" s="138">
        <f t="shared" si="4"/>
        <v>266</v>
      </c>
      <c r="B271" s="138" t="s">
        <v>5406</v>
      </c>
      <c r="C271" s="139" t="s">
        <v>5407</v>
      </c>
      <c r="D271" s="138" t="s">
        <v>7032</v>
      </c>
      <c r="E271" s="138" t="s">
        <v>360</v>
      </c>
      <c r="F271" s="140">
        <v>2013133474</v>
      </c>
      <c r="G271" s="140" t="s">
        <v>7790</v>
      </c>
      <c r="H271" s="140" t="s">
        <v>7791</v>
      </c>
      <c r="I271" s="142"/>
    </row>
    <row r="272" s="121" customFormat="1" customHeight="1" spans="1:9">
      <c r="A272" s="138">
        <f t="shared" si="4"/>
        <v>267</v>
      </c>
      <c r="B272" s="138" t="s">
        <v>2100</v>
      </c>
      <c r="C272" s="139" t="s">
        <v>2101</v>
      </c>
      <c r="D272" s="138" t="s">
        <v>7032</v>
      </c>
      <c r="E272" s="138" t="s">
        <v>360</v>
      </c>
      <c r="F272" s="140">
        <v>2013091303</v>
      </c>
      <c r="G272" s="140" t="s">
        <v>7792</v>
      </c>
      <c r="H272" s="140" t="s">
        <v>7793</v>
      </c>
      <c r="I272" s="142"/>
    </row>
    <row r="273" s="121" customFormat="1" customHeight="1" spans="1:9">
      <c r="A273" s="138">
        <f t="shared" si="4"/>
        <v>268</v>
      </c>
      <c r="B273" s="138" t="s">
        <v>3778</v>
      </c>
      <c r="C273" s="139" t="s">
        <v>3779</v>
      </c>
      <c r="D273" s="138" t="s">
        <v>7032</v>
      </c>
      <c r="E273" s="138" t="s">
        <v>360</v>
      </c>
      <c r="F273" s="140">
        <v>2013112091</v>
      </c>
      <c r="G273" s="140" t="s">
        <v>7794</v>
      </c>
      <c r="H273" s="140" t="s">
        <v>7795</v>
      </c>
      <c r="I273" s="142"/>
    </row>
    <row r="274" s="121" customFormat="1" customHeight="1" spans="1:9">
      <c r="A274" s="138">
        <f t="shared" si="4"/>
        <v>269</v>
      </c>
      <c r="B274" s="138" t="s">
        <v>2993</v>
      </c>
      <c r="C274" s="139" t="s">
        <v>2994</v>
      </c>
      <c r="D274" s="138" t="s">
        <v>7032</v>
      </c>
      <c r="E274" s="138" t="s">
        <v>360</v>
      </c>
      <c r="F274" s="140">
        <v>2013197745</v>
      </c>
      <c r="G274" s="140" t="s">
        <v>7796</v>
      </c>
      <c r="H274" s="140" t="s">
        <v>7797</v>
      </c>
      <c r="I274" s="142"/>
    </row>
    <row r="275" s="121" customFormat="1" customHeight="1" spans="1:9">
      <c r="A275" s="138">
        <f t="shared" si="4"/>
        <v>270</v>
      </c>
      <c r="B275" s="138" t="s">
        <v>3261</v>
      </c>
      <c r="C275" s="139" t="s">
        <v>1550</v>
      </c>
      <c r="D275" s="138" t="s">
        <v>7032</v>
      </c>
      <c r="E275" s="138" t="s">
        <v>360</v>
      </c>
      <c r="F275" s="140">
        <v>2013216865</v>
      </c>
      <c r="G275" s="140" t="s">
        <v>7798</v>
      </c>
      <c r="H275" s="140" t="s">
        <v>7799</v>
      </c>
      <c r="I275" s="142"/>
    </row>
    <row r="276" s="121" customFormat="1" customHeight="1" spans="1:9">
      <c r="A276" s="138">
        <f t="shared" si="4"/>
        <v>271</v>
      </c>
      <c r="B276" s="138" t="s">
        <v>1547</v>
      </c>
      <c r="C276" s="139" t="s">
        <v>1548</v>
      </c>
      <c r="D276" s="138" t="s">
        <v>7032</v>
      </c>
      <c r="E276" s="138" t="s">
        <v>360</v>
      </c>
      <c r="F276" s="140">
        <v>2013095538</v>
      </c>
      <c r="G276" s="140" t="s">
        <v>7800</v>
      </c>
      <c r="H276" s="140" t="s">
        <v>7801</v>
      </c>
      <c r="I276" s="142"/>
    </row>
    <row r="277" s="121" customFormat="1" customHeight="1" spans="1:9">
      <c r="A277" s="138">
        <f t="shared" si="4"/>
        <v>272</v>
      </c>
      <c r="B277" s="138" t="s">
        <v>1382</v>
      </c>
      <c r="C277" s="139" t="s">
        <v>1384</v>
      </c>
      <c r="D277" s="138" t="s">
        <v>7032</v>
      </c>
      <c r="E277" s="138" t="s">
        <v>360</v>
      </c>
      <c r="F277" s="140">
        <v>2012050830</v>
      </c>
      <c r="G277" s="140" t="s">
        <v>7802</v>
      </c>
      <c r="H277" s="140" t="s">
        <v>7803</v>
      </c>
      <c r="I277" s="142"/>
    </row>
    <row r="278" s="121" customFormat="1" customHeight="1" spans="1:9">
      <c r="A278" s="138">
        <f t="shared" si="4"/>
        <v>273</v>
      </c>
      <c r="B278" s="138" t="s">
        <v>2520</v>
      </c>
      <c r="C278" s="139" t="s">
        <v>7804</v>
      </c>
      <c r="D278" s="138" t="s">
        <v>7032</v>
      </c>
      <c r="E278" s="138" t="s">
        <v>360</v>
      </c>
      <c r="F278" s="140">
        <v>2008160105</v>
      </c>
      <c r="G278" s="140" t="s">
        <v>7805</v>
      </c>
      <c r="H278" s="140" t="s">
        <v>7806</v>
      </c>
      <c r="I278" s="142"/>
    </row>
    <row r="279" s="121" customFormat="1" customHeight="1" spans="1:9">
      <c r="A279" s="138">
        <f t="shared" si="4"/>
        <v>274</v>
      </c>
      <c r="B279" s="138" t="s">
        <v>2740</v>
      </c>
      <c r="C279" s="139" t="s">
        <v>2741</v>
      </c>
      <c r="D279" s="138" t="s">
        <v>7032</v>
      </c>
      <c r="E279" s="138" t="s">
        <v>360</v>
      </c>
      <c r="F279" s="140">
        <v>2013157299</v>
      </c>
      <c r="G279" s="140" t="s">
        <v>7807</v>
      </c>
      <c r="H279" s="140" t="s">
        <v>7808</v>
      </c>
      <c r="I279" s="142"/>
    </row>
    <row r="280" s="121" customFormat="1" customHeight="1" spans="1:9">
      <c r="A280" s="138">
        <f t="shared" si="4"/>
        <v>275</v>
      </c>
      <c r="B280" s="138" t="s">
        <v>5325</v>
      </c>
      <c r="C280" s="139" t="s">
        <v>5326</v>
      </c>
      <c r="D280" s="138" t="s">
        <v>7036</v>
      </c>
      <c r="E280" s="138" t="s">
        <v>360</v>
      </c>
      <c r="F280" s="140">
        <v>2015024998</v>
      </c>
      <c r="G280" s="140" t="s">
        <v>7809</v>
      </c>
      <c r="H280" s="140" t="s">
        <v>7810</v>
      </c>
      <c r="I280" s="142"/>
    </row>
    <row r="281" s="121" customFormat="1" customHeight="1" spans="1:9">
      <c r="A281" s="138">
        <f t="shared" si="4"/>
        <v>276</v>
      </c>
      <c r="B281" s="146" t="s">
        <v>5028</v>
      </c>
      <c r="C281" s="139" t="s">
        <v>5029</v>
      </c>
      <c r="D281" s="138" t="s">
        <v>7036</v>
      </c>
      <c r="E281" s="138" t="s">
        <v>360</v>
      </c>
      <c r="F281" s="140">
        <v>2013075515</v>
      </c>
      <c r="G281" s="140" t="s">
        <v>7811</v>
      </c>
      <c r="H281" s="140" t="s">
        <v>7812</v>
      </c>
      <c r="I281" s="142"/>
    </row>
    <row r="282" s="121" customFormat="1" customHeight="1" spans="1:9">
      <c r="A282" s="138">
        <f t="shared" si="4"/>
        <v>277</v>
      </c>
      <c r="B282" s="138" t="s">
        <v>2260</v>
      </c>
      <c r="C282" s="139" t="s">
        <v>2261</v>
      </c>
      <c r="D282" s="138" t="s">
        <v>7036</v>
      </c>
      <c r="E282" s="138" t="s">
        <v>360</v>
      </c>
      <c r="F282" s="140">
        <v>2013205544</v>
      </c>
      <c r="G282" s="140" t="s">
        <v>7813</v>
      </c>
      <c r="H282" s="140" t="s">
        <v>7814</v>
      </c>
      <c r="I282" s="142"/>
    </row>
    <row r="283" s="121" customFormat="1" customHeight="1" spans="1:9">
      <c r="A283" s="138">
        <f t="shared" si="4"/>
        <v>278</v>
      </c>
      <c r="B283" s="138" t="s">
        <v>3041</v>
      </c>
      <c r="C283" s="139" t="s">
        <v>3042</v>
      </c>
      <c r="D283" s="138" t="s">
        <v>7036</v>
      </c>
      <c r="E283" s="138" t="s">
        <v>360</v>
      </c>
      <c r="F283" s="140">
        <v>2013114847</v>
      </c>
      <c r="G283" s="140" t="s">
        <v>7815</v>
      </c>
      <c r="H283" s="140" t="s">
        <v>7816</v>
      </c>
      <c r="I283" s="142"/>
    </row>
    <row r="284" s="121" customFormat="1" customHeight="1" spans="1:9">
      <c r="A284" s="138">
        <f t="shared" si="4"/>
        <v>279</v>
      </c>
      <c r="B284" s="138" t="s">
        <v>2765</v>
      </c>
      <c r="C284" s="139" t="s">
        <v>2766</v>
      </c>
      <c r="D284" s="138" t="s">
        <v>7036</v>
      </c>
      <c r="E284" s="138" t="s">
        <v>360</v>
      </c>
      <c r="F284" s="140">
        <v>2013185465</v>
      </c>
      <c r="G284" s="140" t="s">
        <v>7817</v>
      </c>
      <c r="H284" s="140" t="s">
        <v>7818</v>
      </c>
      <c r="I284" s="142"/>
    </row>
    <row r="285" s="121" customFormat="1" customHeight="1" spans="1:9">
      <c r="A285" s="138">
        <f t="shared" si="4"/>
        <v>280</v>
      </c>
      <c r="B285" s="138" t="s">
        <v>5169</v>
      </c>
      <c r="C285" s="139" t="s">
        <v>5170</v>
      </c>
      <c r="D285" s="138" t="s">
        <v>7036</v>
      </c>
      <c r="E285" s="138" t="s">
        <v>360</v>
      </c>
      <c r="F285" s="140">
        <v>2013185451</v>
      </c>
      <c r="G285" s="140" t="s">
        <v>7819</v>
      </c>
      <c r="H285" s="140" t="s">
        <v>7820</v>
      </c>
      <c r="I285" s="142"/>
    </row>
    <row r="286" s="121" customFormat="1" customHeight="1" spans="1:9">
      <c r="A286" s="138">
        <f t="shared" si="4"/>
        <v>281</v>
      </c>
      <c r="B286" s="138" t="s">
        <v>450</v>
      </c>
      <c r="C286" s="139" t="s">
        <v>451</v>
      </c>
      <c r="D286" s="138" t="s">
        <v>7036</v>
      </c>
      <c r="E286" s="138" t="s">
        <v>360</v>
      </c>
      <c r="F286" s="140">
        <v>2015081676</v>
      </c>
      <c r="G286" s="140" t="s">
        <v>7821</v>
      </c>
      <c r="H286" s="140" t="s">
        <v>7822</v>
      </c>
      <c r="I286" s="142"/>
    </row>
    <row r="287" s="121" customFormat="1" customHeight="1" spans="1:9">
      <c r="A287" s="138">
        <f t="shared" si="4"/>
        <v>282</v>
      </c>
      <c r="B287" s="138" t="s">
        <v>3710</v>
      </c>
      <c r="C287" s="139" t="s">
        <v>3711</v>
      </c>
      <c r="D287" s="138" t="s">
        <v>7036</v>
      </c>
      <c r="E287" s="138" t="s">
        <v>360</v>
      </c>
      <c r="F287" s="140">
        <v>2013120717</v>
      </c>
      <c r="G287" s="140" t="s">
        <v>7823</v>
      </c>
      <c r="H287" s="140" t="s">
        <v>7824</v>
      </c>
      <c r="I287" s="142"/>
    </row>
    <row r="288" s="121" customFormat="1" customHeight="1" spans="1:9">
      <c r="A288" s="138">
        <f t="shared" si="4"/>
        <v>283</v>
      </c>
      <c r="B288" s="138" t="s">
        <v>4069</v>
      </c>
      <c r="C288" s="139" t="s">
        <v>4070</v>
      </c>
      <c r="D288" s="138" t="s">
        <v>7036</v>
      </c>
      <c r="E288" s="138" t="s">
        <v>360</v>
      </c>
      <c r="F288" s="140">
        <v>2013193751</v>
      </c>
      <c r="G288" s="140" t="s">
        <v>7825</v>
      </c>
      <c r="H288" s="140" t="s">
        <v>7826</v>
      </c>
      <c r="I288" s="142"/>
    </row>
    <row r="289" s="121" customFormat="1" customHeight="1" spans="1:9">
      <c r="A289" s="138">
        <f t="shared" si="4"/>
        <v>284</v>
      </c>
      <c r="B289" s="138" t="s">
        <v>5227</v>
      </c>
      <c r="C289" s="139" t="s">
        <v>5228</v>
      </c>
      <c r="D289" s="138" t="s">
        <v>2954</v>
      </c>
      <c r="E289" s="138" t="s">
        <v>2953</v>
      </c>
      <c r="F289" s="140">
        <v>2013226128</v>
      </c>
      <c r="G289" s="140" t="s">
        <v>7827</v>
      </c>
      <c r="H289" s="140" t="s">
        <v>7828</v>
      </c>
      <c r="I289" s="142"/>
    </row>
    <row r="290" s="121" customFormat="1" customHeight="1" spans="1:9">
      <c r="A290" s="138">
        <f t="shared" si="4"/>
        <v>285</v>
      </c>
      <c r="B290" s="141" t="s">
        <v>3293</v>
      </c>
      <c r="C290" s="139" t="s">
        <v>987</v>
      </c>
      <c r="D290" s="138" t="s">
        <v>2954</v>
      </c>
      <c r="E290" s="138" t="s">
        <v>2953</v>
      </c>
      <c r="F290" s="140">
        <v>2013137455</v>
      </c>
      <c r="G290" s="140" t="s">
        <v>7829</v>
      </c>
      <c r="H290" s="140" t="s">
        <v>7830</v>
      </c>
      <c r="I290" s="142"/>
    </row>
    <row r="291" s="121" customFormat="1" customHeight="1" spans="1:9">
      <c r="A291" s="138">
        <f t="shared" si="4"/>
        <v>286</v>
      </c>
      <c r="B291" s="141" t="s">
        <v>5004</v>
      </c>
      <c r="C291" s="139" t="s">
        <v>5005</v>
      </c>
      <c r="D291" s="138" t="s">
        <v>2954</v>
      </c>
      <c r="E291" s="138" t="s">
        <v>2953</v>
      </c>
      <c r="F291" s="140">
        <v>2013075510</v>
      </c>
      <c r="G291" s="140" t="s">
        <v>7831</v>
      </c>
      <c r="H291" s="140" t="s">
        <v>7832</v>
      </c>
      <c r="I291" s="142"/>
    </row>
    <row r="292" s="121" customFormat="1" customHeight="1" spans="1:9">
      <c r="A292" s="138">
        <f t="shared" si="4"/>
        <v>287</v>
      </c>
      <c r="B292" s="141" t="s">
        <v>2952</v>
      </c>
      <c r="C292" s="139" t="s">
        <v>2799</v>
      </c>
      <c r="D292" s="138" t="s">
        <v>2954</v>
      </c>
      <c r="E292" s="138" t="s">
        <v>2953</v>
      </c>
      <c r="F292" s="140">
        <v>2013043606</v>
      </c>
      <c r="G292" s="140" t="s">
        <v>7833</v>
      </c>
      <c r="H292" s="140" t="s">
        <v>7834</v>
      </c>
      <c r="I292" s="142"/>
    </row>
    <row r="293" s="121" customFormat="1" customHeight="1" spans="1:9">
      <c r="A293" s="138">
        <f t="shared" si="4"/>
        <v>288</v>
      </c>
      <c r="B293" s="141" t="s">
        <v>983</v>
      </c>
      <c r="C293" s="139" t="s">
        <v>985</v>
      </c>
      <c r="D293" s="138" t="s">
        <v>2954</v>
      </c>
      <c r="E293" s="138" t="s">
        <v>2953</v>
      </c>
      <c r="F293" s="140">
        <v>2013134155</v>
      </c>
      <c r="G293" s="140" t="s">
        <v>7835</v>
      </c>
      <c r="H293" s="140" t="s">
        <v>7836</v>
      </c>
      <c r="I293" s="142"/>
    </row>
    <row r="294" s="121" customFormat="1" customHeight="1" spans="1:9">
      <c r="A294" s="138">
        <f t="shared" si="4"/>
        <v>289</v>
      </c>
      <c r="B294" s="141" t="s">
        <v>1710</v>
      </c>
      <c r="C294" s="139" t="s">
        <v>1711</v>
      </c>
      <c r="D294" s="138" t="s">
        <v>2954</v>
      </c>
      <c r="E294" s="138" t="s">
        <v>2953</v>
      </c>
      <c r="F294" s="140">
        <v>2013058110</v>
      </c>
      <c r="G294" s="140" t="s">
        <v>7837</v>
      </c>
      <c r="H294" s="140" t="s">
        <v>7838</v>
      </c>
      <c r="I294" s="142"/>
    </row>
    <row r="295" s="121" customFormat="1" customHeight="1" spans="1:9">
      <c r="A295" s="138">
        <f t="shared" si="4"/>
        <v>290</v>
      </c>
      <c r="B295" s="141" t="s">
        <v>2205</v>
      </c>
      <c r="C295" s="139" t="s">
        <v>2206</v>
      </c>
      <c r="D295" s="138" t="s">
        <v>2954</v>
      </c>
      <c r="E295" s="138" t="s">
        <v>2953</v>
      </c>
      <c r="F295" s="140">
        <v>2013104796</v>
      </c>
      <c r="G295" s="140" t="s">
        <v>7839</v>
      </c>
      <c r="H295" s="140" t="s">
        <v>7840</v>
      </c>
      <c r="I295" s="142"/>
    </row>
    <row r="296" s="121" customFormat="1" customHeight="1" spans="1:9">
      <c r="A296" s="138">
        <f t="shared" si="4"/>
        <v>291</v>
      </c>
      <c r="B296" s="141" t="s">
        <v>3698</v>
      </c>
      <c r="C296" s="139" t="s">
        <v>3699</v>
      </c>
      <c r="D296" s="138" t="s">
        <v>2954</v>
      </c>
      <c r="E296" s="138" t="s">
        <v>2953</v>
      </c>
      <c r="F296" s="140">
        <v>2013104806</v>
      </c>
      <c r="G296" s="140" t="s">
        <v>7841</v>
      </c>
      <c r="H296" s="140" t="s">
        <v>7842</v>
      </c>
      <c r="I296" s="142"/>
    </row>
    <row r="297" s="121" customFormat="1" customHeight="1" spans="1:9">
      <c r="A297" s="138">
        <f t="shared" si="4"/>
        <v>292</v>
      </c>
      <c r="B297" s="141" t="s">
        <v>3223</v>
      </c>
      <c r="C297" s="139" t="s">
        <v>3224</v>
      </c>
      <c r="D297" s="138" t="s">
        <v>2954</v>
      </c>
      <c r="E297" s="138" t="s">
        <v>2953</v>
      </c>
      <c r="F297" s="140">
        <v>2013200705</v>
      </c>
      <c r="G297" s="140" t="s">
        <v>7843</v>
      </c>
      <c r="H297" s="140" t="s">
        <v>7844</v>
      </c>
      <c r="I297" s="142"/>
    </row>
    <row r="298" s="121" customFormat="1" customHeight="1" spans="1:9">
      <c r="A298" s="138">
        <f t="shared" si="4"/>
        <v>293</v>
      </c>
      <c r="B298" s="141" t="s">
        <v>4599</v>
      </c>
      <c r="C298" s="139" t="s">
        <v>6505</v>
      </c>
      <c r="D298" s="138" t="s">
        <v>2954</v>
      </c>
      <c r="E298" s="138" t="s">
        <v>2953</v>
      </c>
      <c r="F298" s="140">
        <v>2013079239</v>
      </c>
      <c r="G298" s="140" t="s">
        <v>7845</v>
      </c>
      <c r="H298" s="140" t="s">
        <v>7846</v>
      </c>
      <c r="I298" s="142"/>
    </row>
    <row r="299" s="121" customFormat="1" customHeight="1" spans="1:9">
      <c r="A299" s="138">
        <f t="shared" si="4"/>
        <v>294</v>
      </c>
      <c r="B299" s="141" t="s">
        <v>1789</v>
      </c>
      <c r="C299" s="139" t="s">
        <v>1790</v>
      </c>
      <c r="D299" s="138" t="s">
        <v>2954</v>
      </c>
      <c r="E299" s="138" t="s">
        <v>2953</v>
      </c>
      <c r="F299" s="140">
        <v>2013134177</v>
      </c>
      <c r="G299" s="140" t="s">
        <v>7847</v>
      </c>
      <c r="H299" s="140" t="s">
        <v>7848</v>
      </c>
      <c r="I299" s="142"/>
    </row>
    <row r="300" s="121" customFormat="1" customHeight="1" spans="1:9">
      <c r="A300" s="138">
        <f t="shared" si="4"/>
        <v>295</v>
      </c>
      <c r="B300" s="141" t="s">
        <v>2927</v>
      </c>
      <c r="C300" s="139" t="s">
        <v>2928</v>
      </c>
      <c r="D300" s="138" t="s">
        <v>7043</v>
      </c>
      <c r="E300" s="138" t="s">
        <v>2953</v>
      </c>
      <c r="F300" s="140">
        <v>2013043748</v>
      </c>
      <c r="G300" s="140" t="s">
        <v>7849</v>
      </c>
      <c r="H300" s="140" t="s">
        <v>7850</v>
      </c>
      <c r="I300" s="142"/>
    </row>
    <row r="301" s="121" customFormat="1" customHeight="1" spans="1:9">
      <c r="A301" s="138">
        <f t="shared" si="4"/>
        <v>296</v>
      </c>
      <c r="B301" s="141" t="s">
        <v>1097</v>
      </c>
      <c r="C301" s="139" t="s">
        <v>1098</v>
      </c>
      <c r="D301" s="138" t="s">
        <v>7043</v>
      </c>
      <c r="E301" s="138" t="s">
        <v>2953</v>
      </c>
      <c r="F301" s="140">
        <v>2013224766</v>
      </c>
      <c r="G301" s="140" t="s">
        <v>7851</v>
      </c>
      <c r="H301" s="140" t="s">
        <v>7852</v>
      </c>
      <c r="I301" s="142"/>
    </row>
    <row r="302" s="121" customFormat="1" customHeight="1" spans="1:9">
      <c r="A302" s="138">
        <f t="shared" si="4"/>
        <v>297</v>
      </c>
      <c r="B302" s="141" t="s">
        <v>1163</v>
      </c>
      <c r="C302" s="139" t="s">
        <v>1164</v>
      </c>
      <c r="D302" s="138" t="s">
        <v>7043</v>
      </c>
      <c r="E302" s="138" t="s">
        <v>2953</v>
      </c>
      <c r="F302" s="140">
        <v>2013181259</v>
      </c>
      <c r="G302" s="140" t="s">
        <v>7853</v>
      </c>
      <c r="H302" s="140" t="s">
        <v>7854</v>
      </c>
      <c r="I302" s="142"/>
    </row>
    <row r="303" s="121" customFormat="1" customHeight="1" spans="1:9">
      <c r="A303" s="138">
        <f t="shared" si="4"/>
        <v>298</v>
      </c>
      <c r="B303" s="141" t="s">
        <v>2062</v>
      </c>
      <c r="C303" s="139" t="s">
        <v>2064</v>
      </c>
      <c r="D303" s="138" t="s">
        <v>7043</v>
      </c>
      <c r="E303" s="138" t="s">
        <v>2953</v>
      </c>
      <c r="F303" s="140">
        <v>2015021515</v>
      </c>
      <c r="G303" s="140" t="s">
        <v>7855</v>
      </c>
      <c r="H303" s="140" t="s">
        <v>7856</v>
      </c>
      <c r="I303" s="142"/>
    </row>
    <row r="304" s="121" customFormat="1" customHeight="1" spans="1:9">
      <c r="A304" s="138">
        <f t="shared" si="4"/>
        <v>299</v>
      </c>
      <c r="B304" s="141" t="s">
        <v>5707</v>
      </c>
      <c r="C304" s="139" t="s">
        <v>5708</v>
      </c>
      <c r="D304" s="138" t="s">
        <v>7043</v>
      </c>
      <c r="E304" s="138" t="s">
        <v>2953</v>
      </c>
      <c r="F304" s="140">
        <v>2015034428</v>
      </c>
      <c r="G304" s="140" t="s">
        <v>7857</v>
      </c>
      <c r="H304" s="140" t="s">
        <v>7858</v>
      </c>
      <c r="I304" s="142"/>
    </row>
    <row r="305" s="121" customFormat="1" customHeight="1" spans="1:9">
      <c r="A305" s="138">
        <f t="shared" si="4"/>
        <v>300</v>
      </c>
      <c r="B305" s="141" t="s">
        <v>4075</v>
      </c>
      <c r="C305" s="139" t="s">
        <v>4076</v>
      </c>
      <c r="D305" s="138" t="s">
        <v>7043</v>
      </c>
      <c r="E305" s="138" t="s">
        <v>2953</v>
      </c>
      <c r="F305" s="140">
        <v>2013223504</v>
      </c>
      <c r="G305" s="140" t="s">
        <v>7859</v>
      </c>
      <c r="H305" s="140" t="s">
        <v>7860</v>
      </c>
      <c r="I305" s="142"/>
    </row>
    <row r="306" s="121" customFormat="1" customHeight="1" spans="1:9">
      <c r="A306" s="138">
        <f t="shared" si="4"/>
        <v>301</v>
      </c>
      <c r="B306" s="141" t="s">
        <v>4753</v>
      </c>
      <c r="C306" s="139" t="s">
        <v>4754</v>
      </c>
      <c r="D306" s="138" t="s">
        <v>7043</v>
      </c>
      <c r="E306" s="138" t="s">
        <v>2953</v>
      </c>
      <c r="F306" s="140">
        <v>2015268179</v>
      </c>
      <c r="G306" s="140" t="s">
        <v>7861</v>
      </c>
      <c r="H306" s="140" t="s">
        <v>7862</v>
      </c>
      <c r="I306" s="142"/>
    </row>
    <row r="307" s="121" customFormat="1" customHeight="1" spans="1:9">
      <c r="A307" s="138">
        <f t="shared" si="4"/>
        <v>302</v>
      </c>
      <c r="B307" s="141" t="s">
        <v>4997</v>
      </c>
      <c r="C307" s="139" t="s">
        <v>4998</v>
      </c>
      <c r="D307" s="138" t="s">
        <v>7043</v>
      </c>
      <c r="E307" s="138" t="s">
        <v>2953</v>
      </c>
      <c r="F307" s="140">
        <v>2013128281</v>
      </c>
      <c r="G307" s="140" t="s">
        <v>7863</v>
      </c>
      <c r="H307" s="140" t="s">
        <v>7864</v>
      </c>
      <c r="I307" s="142"/>
    </row>
    <row r="308" s="121" customFormat="1" customHeight="1" spans="1:9">
      <c r="A308" s="138">
        <f t="shared" si="4"/>
        <v>303</v>
      </c>
      <c r="B308" s="141" t="s">
        <v>3837</v>
      </c>
      <c r="C308" s="139" t="s">
        <v>3838</v>
      </c>
      <c r="D308" s="138" t="s">
        <v>7043</v>
      </c>
      <c r="E308" s="138" t="s">
        <v>2953</v>
      </c>
      <c r="F308" s="140">
        <v>2015031167</v>
      </c>
      <c r="G308" s="140" t="s">
        <v>7865</v>
      </c>
      <c r="H308" s="140" t="s">
        <v>7866</v>
      </c>
      <c r="I308" s="142"/>
    </row>
    <row r="309" s="121" customFormat="1" customHeight="1" spans="1:9">
      <c r="A309" s="138">
        <f t="shared" si="4"/>
        <v>304</v>
      </c>
      <c r="B309" s="141" t="s">
        <v>3491</v>
      </c>
      <c r="C309" s="139" t="s">
        <v>3492</v>
      </c>
      <c r="D309" s="138" t="s">
        <v>7043</v>
      </c>
      <c r="E309" s="138" t="s">
        <v>2953</v>
      </c>
      <c r="F309" s="140">
        <v>2013198974</v>
      </c>
      <c r="G309" s="140" t="s">
        <v>7867</v>
      </c>
      <c r="H309" s="140" t="s">
        <v>7868</v>
      </c>
      <c r="I309" s="142"/>
    </row>
    <row r="310" s="121" customFormat="1" customHeight="1" spans="1:9">
      <c r="A310" s="138">
        <f t="shared" si="4"/>
        <v>305</v>
      </c>
      <c r="B310" s="141" t="s">
        <v>4747</v>
      </c>
      <c r="C310" s="139" t="s">
        <v>4748</v>
      </c>
      <c r="D310" s="138" t="s">
        <v>7043</v>
      </c>
      <c r="E310" s="138" t="s">
        <v>2953</v>
      </c>
      <c r="F310" s="140">
        <v>2013063764</v>
      </c>
      <c r="G310" s="140" t="s">
        <v>7869</v>
      </c>
      <c r="H310" s="140" t="s">
        <v>7870</v>
      </c>
      <c r="I310" s="142"/>
    </row>
    <row r="311" s="121" customFormat="1" customHeight="1" spans="1:9">
      <c r="A311" s="138">
        <f t="shared" si="4"/>
        <v>306</v>
      </c>
      <c r="B311" s="141" t="s">
        <v>4635</v>
      </c>
      <c r="C311" s="139" t="s">
        <v>4636</v>
      </c>
      <c r="D311" s="138" t="s">
        <v>3645</v>
      </c>
      <c r="E311" s="138" t="s">
        <v>2953</v>
      </c>
      <c r="F311" s="140">
        <v>2012023156</v>
      </c>
      <c r="G311" s="140" t="s">
        <v>7871</v>
      </c>
      <c r="H311" s="140" t="s">
        <v>7872</v>
      </c>
      <c r="I311" s="142"/>
    </row>
    <row r="312" s="121" customFormat="1" customHeight="1" spans="1:9">
      <c r="A312" s="138">
        <f t="shared" si="4"/>
        <v>307</v>
      </c>
      <c r="B312" s="141" t="s">
        <v>3643</v>
      </c>
      <c r="C312" s="139" t="s">
        <v>3644</v>
      </c>
      <c r="D312" s="138" t="s">
        <v>3645</v>
      </c>
      <c r="E312" s="138" t="s">
        <v>2953</v>
      </c>
      <c r="F312" s="140">
        <v>2013138946</v>
      </c>
      <c r="G312" s="140" t="s">
        <v>7873</v>
      </c>
      <c r="H312" s="140" t="s">
        <v>7874</v>
      </c>
      <c r="I312" s="142"/>
    </row>
    <row r="313" s="121" customFormat="1" customHeight="1" spans="1:9">
      <c r="A313" s="138">
        <f t="shared" si="4"/>
        <v>308</v>
      </c>
      <c r="B313" s="138" t="s">
        <v>5701</v>
      </c>
      <c r="C313" s="147" t="s">
        <v>5702</v>
      </c>
      <c r="D313" s="138" t="s">
        <v>3645</v>
      </c>
      <c r="E313" s="138" t="s">
        <v>2953</v>
      </c>
      <c r="F313" s="140">
        <v>2015025784</v>
      </c>
      <c r="G313" s="140" t="s">
        <v>7875</v>
      </c>
      <c r="H313" s="140" t="s">
        <v>7876</v>
      </c>
      <c r="I313" s="142"/>
    </row>
    <row r="314" s="121" customFormat="1" customHeight="1" spans="1:9">
      <c r="A314" s="138">
        <f t="shared" si="4"/>
        <v>309</v>
      </c>
      <c r="B314" s="141" t="s">
        <v>557</v>
      </c>
      <c r="C314" s="139" t="s">
        <v>558</v>
      </c>
      <c r="D314" s="138" t="s">
        <v>3645</v>
      </c>
      <c r="E314" s="138" t="s">
        <v>2953</v>
      </c>
      <c r="F314" s="140">
        <v>2013075513</v>
      </c>
      <c r="G314" s="140" t="s">
        <v>7877</v>
      </c>
      <c r="H314" s="140" t="s">
        <v>7878</v>
      </c>
      <c r="I314" s="142"/>
    </row>
    <row r="315" s="121" customFormat="1" customHeight="1" spans="1:9">
      <c r="A315" s="138">
        <f t="shared" si="4"/>
        <v>310</v>
      </c>
      <c r="B315" s="141" t="s">
        <v>1142</v>
      </c>
      <c r="C315" s="139" t="s">
        <v>1143</v>
      </c>
      <c r="D315" s="138" t="s">
        <v>3645</v>
      </c>
      <c r="E315" s="138" t="s">
        <v>2953</v>
      </c>
      <c r="F315" s="140">
        <v>2015101775</v>
      </c>
      <c r="G315" s="140" t="s">
        <v>7879</v>
      </c>
      <c r="H315" s="140" t="s">
        <v>7880</v>
      </c>
      <c r="I315" s="142"/>
    </row>
    <row r="316" s="121" customFormat="1" customHeight="1" spans="1:9">
      <c r="A316" s="138">
        <f t="shared" si="4"/>
        <v>311</v>
      </c>
      <c r="B316" s="141" t="s">
        <v>4699</v>
      </c>
      <c r="C316" s="139" t="s">
        <v>4700</v>
      </c>
      <c r="D316" s="138" t="s">
        <v>3645</v>
      </c>
      <c r="E316" s="138" t="s">
        <v>2953</v>
      </c>
      <c r="F316" s="140">
        <v>2015134167</v>
      </c>
      <c r="G316" s="140" t="s">
        <v>7881</v>
      </c>
      <c r="H316" s="140" t="s">
        <v>7882</v>
      </c>
      <c r="I316" s="142"/>
    </row>
    <row r="317" s="121" customFormat="1" customHeight="1" spans="1:9">
      <c r="A317" s="138">
        <f t="shared" si="4"/>
        <v>312</v>
      </c>
      <c r="B317" s="141" t="s">
        <v>1761</v>
      </c>
      <c r="C317" s="139" t="s">
        <v>1762</v>
      </c>
      <c r="D317" s="138" t="s">
        <v>3645</v>
      </c>
      <c r="E317" s="138" t="s">
        <v>2953</v>
      </c>
      <c r="F317" s="140">
        <v>2013200698</v>
      </c>
      <c r="G317" s="140" t="s">
        <v>7883</v>
      </c>
      <c r="H317" s="140" t="s">
        <v>7884</v>
      </c>
      <c r="I317" s="142"/>
    </row>
    <row r="318" s="121" customFormat="1" customHeight="1" spans="1:9">
      <c r="A318" s="138">
        <f t="shared" si="4"/>
        <v>313</v>
      </c>
      <c r="B318" s="141" t="s">
        <v>3977</v>
      </c>
      <c r="C318" s="139" t="s">
        <v>7885</v>
      </c>
      <c r="D318" s="138" t="s">
        <v>3645</v>
      </c>
      <c r="E318" s="138" t="s">
        <v>2953</v>
      </c>
      <c r="F318" s="140">
        <v>2015274465</v>
      </c>
      <c r="G318" s="140" t="s">
        <v>7886</v>
      </c>
      <c r="H318" s="140" t="s">
        <v>7887</v>
      </c>
      <c r="I318" s="142"/>
    </row>
    <row r="319" s="121" customFormat="1" customHeight="1" spans="1:9">
      <c r="A319" s="138">
        <f t="shared" si="4"/>
        <v>314</v>
      </c>
      <c r="B319" s="141" t="s">
        <v>3748</v>
      </c>
      <c r="C319" s="139" t="s">
        <v>3749</v>
      </c>
      <c r="D319" s="138" t="s">
        <v>3645</v>
      </c>
      <c r="E319" s="138" t="s">
        <v>2953</v>
      </c>
      <c r="F319" s="140">
        <v>2013017763</v>
      </c>
      <c r="G319" s="140" t="s">
        <v>7888</v>
      </c>
      <c r="H319" s="140" t="s">
        <v>7889</v>
      </c>
      <c r="I319" s="142"/>
    </row>
    <row r="320" s="121" customFormat="1" customHeight="1" spans="1:9">
      <c r="A320" s="138">
        <f t="shared" si="4"/>
        <v>315</v>
      </c>
      <c r="B320" s="138" t="s">
        <v>5575</v>
      </c>
      <c r="C320" s="139" t="s">
        <v>5576</v>
      </c>
      <c r="D320" s="138" t="s">
        <v>3645</v>
      </c>
      <c r="E320" s="138" t="s">
        <v>2953</v>
      </c>
      <c r="F320" s="140">
        <v>2015056571</v>
      </c>
      <c r="G320" s="140" t="s">
        <v>7890</v>
      </c>
      <c r="H320" s="140" t="s">
        <v>7891</v>
      </c>
      <c r="I320" s="142"/>
    </row>
    <row r="321" s="121" customFormat="1" customHeight="1" spans="1:9">
      <c r="A321" s="138">
        <f t="shared" si="4"/>
        <v>316</v>
      </c>
      <c r="B321" s="138" t="s">
        <v>5495</v>
      </c>
      <c r="C321" s="139" t="s">
        <v>5496</v>
      </c>
      <c r="D321" s="138" t="s">
        <v>7050</v>
      </c>
      <c r="E321" s="138" t="s">
        <v>2953</v>
      </c>
      <c r="F321" s="140">
        <v>2015080003</v>
      </c>
      <c r="G321" s="140" t="s">
        <v>7892</v>
      </c>
      <c r="H321" s="140" t="s">
        <v>7893</v>
      </c>
      <c r="I321" s="142"/>
    </row>
    <row r="322" s="121" customFormat="1" customHeight="1" spans="1:9">
      <c r="A322" s="138">
        <f t="shared" si="4"/>
        <v>317</v>
      </c>
      <c r="B322" s="141" t="s">
        <v>5644</v>
      </c>
      <c r="C322" s="142" t="s">
        <v>5645</v>
      </c>
      <c r="D322" s="138" t="s">
        <v>7050</v>
      </c>
      <c r="E322" s="138" t="s">
        <v>2953</v>
      </c>
      <c r="F322" s="140">
        <v>2015113462</v>
      </c>
      <c r="G322" s="140" t="s">
        <v>7894</v>
      </c>
      <c r="H322" s="140" t="s">
        <v>7895</v>
      </c>
      <c r="I322" s="142"/>
    </row>
    <row r="323" s="121" customFormat="1" customHeight="1" spans="1:9">
      <c r="A323" s="138">
        <f t="shared" si="4"/>
        <v>318</v>
      </c>
      <c r="B323" s="138" t="s">
        <v>5558</v>
      </c>
      <c r="C323" s="144" t="s">
        <v>2046</v>
      </c>
      <c r="D323" s="138" t="s">
        <v>7050</v>
      </c>
      <c r="E323" s="138" t="s">
        <v>2953</v>
      </c>
      <c r="F323" s="140">
        <v>2013134184</v>
      </c>
      <c r="G323" s="140" t="s">
        <v>7896</v>
      </c>
      <c r="H323" s="140" t="s">
        <v>7897</v>
      </c>
      <c r="I323" s="142"/>
    </row>
    <row r="324" s="121" customFormat="1" customHeight="1" spans="1:9">
      <c r="A324" s="138">
        <f t="shared" si="4"/>
        <v>319</v>
      </c>
      <c r="B324" s="141" t="s">
        <v>2254</v>
      </c>
      <c r="C324" s="139" t="s">
        <v>2255</v>
      </c>
      <c r="D324" s="138" t="s">
        <v>7050</v>
      </c>
      <c r="E324" s="138" t="s">
        <v>2953</v>
      </c>
      <c r="F324" s="140">
        <v>2013119488</v>
      </c>
      <c r="G324" s="140" t="s">
        <v>7898</v>
      </c>
      <c r="H324" s="140" t="s">
        <v>7899</v>
      </c>
      <c r="I324" s="142"/>
    </row>
    <row r="325" s="121" customFormat="1" customHeight="1" spans="1:9">
      <c r="A325" s="138">
        <f t="shared" si="4"/>
        <v>320</v>
      </c>
      <c r="B325" s="141" t="s">
        <v>1946</v>
      </c>
      <c r="C325" s="139" t="s">
        <v>1947</v>
      </c>
      <c r="D325" s="138" t="s">
        <v>7050</v>
      </c>
      <c r="E325" s="138" t="s">
        <v>2953</v>
      </c>
      <c r="F325" s="140">
        <v>2013063758</v>
      </c>
      <c r="G325" s="140" t="s">
        <v>7900</v>
      </c>
      <c r="H325" s="140" t="s">
        <v>7901</v>
      </c>
      <c r="I325" s="142"/>
    </row>
    <row r="326" s="121" customFormat="1" customHeight="1" spans="1:9">
      <c r="A326" s="138">
        <f t="shared" ref="A326:A389" si="5">A325+1</f>
        <v>321</v>
      </c>
      <c r="B326" s="141" t="s">
        <v>4592</v>
      </c>
      <c r="C326" s="139" t="s">
        <v>6508</v>
      </c>
      <c r="D326" s="138" t="s">
        <v>7050</v>
      </c>
      <c r="E326" s="138" t="s">
        <v>2953</v>
      </c>
      <c r="F326" s="140">
        <v>2013188815</v>
      </c>
      <c r="G326" s="140" t="s">
        <v>7902</v>
      </c>
      <c r="H326" s="140" t="s">
        <v>7903</v>
      </c>
      <c r="I326" s="142"/>
    </row>
    <row r="327" s="121" customFormat="1" customHeight="1" spans="1:9">
      <c r="A327" s="138">
        <f t="shared" si="5"/>
        <v>322</v>
      </c>
      <c r="B327" s="141" t="s">
        <v>3216</v>
      </c>
      <c r="C327" s="139" t="s">
        <v>3217</v>
      </c>
      <c r="D327" s="138" t="s">
        <v>7050</v>
      </c>
      <c r="E327" s="138" t="s">
        <v>2953</v>
      </c>
      <c r="F327" s="140">
        <v>2015076889</v>
      </c>
      <c r="G327" s="140" t="s">
        <v>7904</v>
      </c>
      <c r="H327" s="140" t="s">
        <v>7905</v>
      </c>
      <c r="I327" s="142"/>
    </row>
    <row r="328" s="121" customFormat="1" customHeight="1" spans="1:9">
      <c r="A328" s="138">
        <f t="shared" si="5"/>
        <v>323</v>
      </c>
      <c r="B328" s="141" t="s">
        <v>2043</v>
      </c>
      <c r="C328" s="139" t="s">
        <v>2044</v>
      </c>
      <c r="D328" s="138" t="s">
        <v>7050</v>
      </c>
      <c r="E328" s="138" t="s">
        <v>2953</v>
      </c>
      <c r="F328" s="140">
        <v>2015160041</v>
      </c>
      <c r="G328" s="140" t="s">
        <v>7906</v>
      </c>
      <c r="H328" s="140" t="s">
        <v>7907</v>
      </c>
      <c r="I328" s="142"/>
    </row>
    <row r="329" s="121" customFormat="1" customHeight="1" spans="1:9">
      <c r="A329" s="138">
        <f t="shared" si="5"/>
        <v>324</v>
      </c>
      <c r="B329" s="141" t="s">
        <v>3473</v>
      </c>
      <c r="C329" s="139" t="s">
        <v>3474</v>
      </c>
      <c r="D329" s="138" t="s">
        <v>7050</v>
      </c>
      <c r="E329" s="138" t="s">
        <v>2953</v>
      </c>
      <c r="F329" s="140">
        <v>2011017069</v>
      </c>
      <c r="G329" s="140" t="s">
        <v>7908</v>
      </c>
      <c r="H329" s="140" t="s">
        <v>7909</v>
      </c>
      <c r="I329" s="142"/>
    </row>
    <row r="330" s="121" customFormat="1" customHeight="1" spans="1:9">
      <c r="A330" s="138">
        <f t="shared" si="5"/>
        <v>325</v>
      </c>
      <c r="B330" s="141" t="s">
        <v>3735</v>
      </c>
      <c r="C330" s="139" t="s">
        <v>3736</v>
      </c>
      <c r="D330" s="138" t="s">
        <v>7050</v>
      </c>
      <c r="E330" s="138" t="s">
        <v>2953</v>
      </c>
      <c r="F330" s="140">
        <v>2013219466</v>
      </c>
      <c r="G330" s="140" t="s">
        <v>7910</v>
      </c>
      <c r="H330" s="140" t="s">
        <v>7911</v>
      </c>
      <c r="I330" s="142"/>
    </row>
    <row r="331" s="121" customFormat="1" customHeight="1" spans="1:9">
      <c r="A331" s="138">
        <f t="shared" si="5"/>
        <v>326</v>
      </c>
      <c r="B331" s="141" t="s">
        <v>3266</v>
      </c>
      <c r="C331" s="139" t="s">
        <v>3267</v>
      </c>
      <c r="D331" s="138" t="s">
        <v>7050</v>
      </c>
      <c r="E331" s="138" t="s">
        <v>2953</v>
      </c>
      <c r="F331" s="140">
        <v>2013217397</v>
      </c>
      <c r="G331" s="140" t="s">
        <v>7912</v>
      </c>
      <c r="H331" s="140" t="s">
        <v>7913</v>
      </c>
      <c r="I331" s="142"/>
    </row>
    <row r="332" s="121" customFormat="1" customHeight="1" spans="1:9">
      <c r="A332" s="138">
        <f t="shared" si="5"/>
        <v>327</v>
      </c>
      <c r="B332" s="141" t="s">
        <v>2432</v>
      </c>
      <c r="C332" s="139" t="s">
        <v>2433</v>
      </c>
      <c r="D332" s="138" t="s">
        <v>7054</v>
      </c>
      <c r="E332" s="138" t="s">
        <v>2953</v>
      </c>
      <c r="F332" s="140">
        <v>2013200704</v>
      </c>
      <c r="G332" s="140" t="s">
        <v>7914</v>
      </c>
      <c r="H332" s="140" t="s">
        <v>7915</v>
      </c>
      <c r="I332" s="142"/>
    </row>
    <row r="333" s="121" customFormat="1" customHeight="1" spans="1:9">
      <c r="A333" s="138">
        <f t="shared" si="5"/>
        <v>328</v>
      </c>
      <c r="B333" s="141" t="s">
        <v>783</v>
      </c>
      <c r="C333" s="139" t="s">
        <v>785</v>
      </c>
      <c r="D333" s="138" t="s">
        <v>7054</v>
      </c>
      <c r="E333" s="138" t="s">
        <v>2953</v>
      </c>
      <c r="F333" s="140">
        <v>2013001330</v>
      </c>
      <c r="G333" s="140" t="s">
        <v>7916</v>
      </c>
      <c r="H333" s="140" t="s">
        <v>7917</v>
      </c>
      <c r="I333" s="142"/>
    </row>
    <row r="334" s="121" customFormat="1" customHeight="1" spans="1:9">
      <c r="A334" s="138">
        <f t="shared" si="5"/>
        <v>329</v>
      </c>
      <c r="B334" s="138" t="s">
        <v>921</v>
      </c>
      <c r="C334" s="144" t="s">
        <v>922</v>
      </c>
      <c r="D334" s="138" t="s">
        <v>7054</v>
      </c>
      <c r="E334" s="138" t="s">
        <v>2953</v>
      </c>
      <c r="F334" s="140">
        <v>2013227499</v>
      </c>
      <c r="G334" s="140" t="s">
        <v>7918</v>
      </c>
      <c r="H334" s="140" t="s">
        <v>7919</v>
      </c>
      <c r="I334" s="142"/>
    </row>
    <row r="335" s="121" customFormat="1" customHeight="1" spans="1:9">
      <c r="A335" s="138">
        <f t="shared" si="5"/>
        <v>330</v>
      </c>
      <c r="B335" s="141" t="s">
        <v>5099</v>
      </c>
      <c r="C335" s="139" t="s">
        <v>5100</v>
      </c>
      <c r="D335" s="138" t="s">
        <v>7054</v>
      </c>
      <c r="E335" s="138" t="s">
        <v>2953</v>
      </c>
      <c r="F335" s="140">
        <v>2013124923</v>
      </c>
      <c r="G335" s="140" t="s">
        <v>7920</v>
      </c>
      <c r="H335" s="140" t="s">
        <v>7921</v>
      </c>
      <c r="I335" s="142"/>
    </row>
    <row r="336" s="121" customFormat="1" customHeight="1" spans="1:9">
      <c r="A336" s="138">
        <f t="shared" si="5"/>
        <v>331</v>
      </c>
      <c r="B336" s="138" t="s">
        <v>5669</v>
      </c>
      <c r="C336" s="139" t="s">
        <v>5670</v>
      </c>
      <c r="D336" s="138" t="s">
        <v>7054</v>
      </c>
      <c r="E336" s="138" t="s">
        <v>2953</v>
      </c>
      <c r="F336" s="140">
        <v>2015064023</v>
      </c>
      <c r="G336" s="140" t="s">
        <v>7922</v>
      </c>
      <c r="H336" s="140" t="s">
        <v>7923</v>
      </c>
      <c r="I336" s="142"/>
    </row>
    <row r="337" s="121" customFormat="1" customHeight="1" spans="1:9">
      <c r="A337" s="138">
        <f t="shared" si="5"/>
        <v>332</v>
      </c>
      <c r="B337" s="138" t="s">
        <v>5457</v>
      </c>
      <c r="C337" s="139" t="s">
        <v>5458</v>
      </c>
      <c r="D337" s="138" t="s">
        <v>7054</v>
      </c>
      <c r="E337" s="138" t="s">
        <v>2953</v>
      </c>
      <c r="F337" s="140">
        <v>2015058169</v>
      </c>
      <c r="G337" s="140" t="s">
        <v>7924</v>
      </c>
      <c r="H337" s="140" t="s">
        <v>7925</v>
      </c>
      <c r="I337" s="142"/>
    </row>
    <row r="338" s="121" customFormat="1" customHeight="1" spans="1:9">
      <c r="A338" s="138">
        <f t="shared" si="5"/>
        <v>333</v>
      </c>
      <c r="B338" s="141" t="s">
        <v>1065</v>
      </c>
      <c r="C338" s="139" t="s">
        <v>1066</v>
      </c>
      <c r="D338" s="138" t="s">
        <v>7054</v>
      </c>
      <c r="E338" s="138" t="s">
        <v>2953</v>
      </c>
      <c r="F338" s="140">
        <v>2013096645</v>
      </c>
      <c r="G338" s="140" t="s">
        <v>7926</v>
      </c>
      <c r="H338" s="140" t="s">
        <v>7927</v>
      </c>
      <c r="I338" s="142"/>
    </row>
    <row r="339" s="121" customFormat="1" customHeight="1" spans="1:9">
      <c r="A339" s="138">
        <f t="shared" si="5"/>
        <v>334</v>
      </c>
      <c r="B339" s="148" t="s">
        <v>5470</v>
      </c>
      <c r="C339" s="139" t="s">
        <v>5471</v>
      </c>
      <c r="D339" s="138" t="s">
        <v>7054</v>
      </c>
      <c r="E339" s="138" t="s">
        <v>2953</v>
      </c>
      <c r="F339" s="140">
        <v>2013068654</v>
      </c>
      <c r="G339" s="140" t="s">
        <v>7928</v>
      </c>
      <c r="H339" s="140" t="s">
        <v>7929</v>
      </c>
      <c r="I339" s="142"/>
    </row>
    <row r="340" s="121" customFormat="1" customHeight="1" spans="1:9">
      <c r="A340" s="138">
        <f t="shared" si="5"/>
        <v>335</v>
      </c>
      <c r="B340" s="141" t="s">
        <v>232</v>
      </c>
      <c r="C340" s="139" t="s">
        <v>233</v>
      </c>
      <c r="D340" s="138" t="s">
        <v>7054</v>
      </c>
      <c r="E340" s="138" t="s">
        <v>2953</v>
      </c>
      <c r="F340" s="140">
        <v>2015025659</v>
      </c>
      <c r="G340" s="140" t="s">
        <v>7930</v>
      </c>
      <c r="H340" s="140" t="s">
        <v>7931</v>
      </c>
      <c r="I340" s="142"/>
    </row>
    <row r="341" s="121" customFormat="1" customHeight="1" spans="1:9">
      <c r="A341" s="138">
        <f t="shared" si="5"/>
        <v>336</v>
      </c>
      <c r="B341" s="141" t="s">
        <v>4807</v>
      </c>
      <c r="C341" s="139" t="s">
        <v>4808</v>
      </c>
      <c r="D341" s="138" t="s">
        <v>7054</v>
      </c>
      <c r="E341" s="138" t="s">
        <v>2953</v>
      </c>
      <c r="F341" s="140">
        <v>2015056582</v>
      </c>
      <c r="G341" s="140" t="s">
        <v>7932</v>
      </c>
      <c r="H341" s="140" t="s">
        <v>7933</v>
      </c>
      <c r="I341" s="142"/>
    </row>
    <row r="342" s="121" customFormat="1" customHeight="1" spans="1:9">
      <c r="A342" s="138">
        <f t="shared" si="5"/>
        <v>337</v>
      </c>
      <c r="B342" s="141" t="s">
        <v>3911</v>
      </c>
      <c r="C342" s="139" t="s">
        <v>1602</v>
      </c>
      <c r="D342" s="138" t="s">
        <v>7054</v>
      </c>
      <c r="E342" s="138" t="s">
        <v>2953</v>
      </c>
      <c r="F342" s="140">
        <v>2015158421</v>
      </c>
      <c r="G342" s="140" t="s">
        <v>7934</v>
      </c>
      <c r="H342" s="140" t="s">
        <v>7935</v>
      </c>
      <c r="I342" s="142"/>
    </row>
    <row r="343" s="121" customFormat="1" customHeight="1" spans="1:9">
      <c r="A343" s="138">
        <f t="shared" si="5"/>
        <v>338</v>
      </c>
      <c r="B343" s="141" t="s">
        <v>1599</v>
      </c>
      <c r="C343" s="139" t="s">
        <v>1600</v>
      </c>
      <c r="D343" s="138" t="s">
        <v>7054</v>
      </c>
      <c r="E343" s="138" t="s">
        <v>2953</v>
      </c>
      <c r="F343" s="140">
        <v>2015258040</v>
      </c>
      <c r="G343" s="140" t="s">
        <v>7936</v>
      </c>
      <c r="H343" s="140" t="s">
        <v>7937</v>
      </c>
      <c r="I343" s="142"/>
    </row>
    <row r="344" s="121" customFormat="1" customHeight="1" spans="1:9">
      <c r="A344" s="138">
        <f t="shared" si="5"/>
        <v>339</v>
      </c>
      <c r="B344" s="138" t="s">
        <v>340</v>
      </c>
      <c r="C344" s="139" t="s">
        <v>6085</v>
      </c>
      <c r="D344" s="138" t="s">
        <v>7058</v>
      </c>
      <c r="E344" s="138" t="s">
        <v>141</v>
      </c>
      <c r="F344" s="140">
        <v>2013134189</v>
      </c>
      <c r="G344" s="140" t="s">
        <v>7938</v>
      </c>
      <c r="H344" s="140" t="s">
        <v>7939</v>
      </c>
      <c r="I344" s="142"/>
    </row>
    <row r="345" s="121" customFormat="1" customHeight="1" spans="1:9">
      <c r="A345" s="138">
        <f t="shared" si="5"/>
        <v>340</v>
      </c>
      <c r="B345" s="138" t="s">
        <v>2482</v>
      </c>
      <c r="C345" s="139" t="s">
        <v>2483</v>
      </c>
      <c r="D345" s="138" t="s">
        <v>7058</v>
      </c>
      <c r="E345" s="138" t="s">
        <v>141</v>
      </c>
      <c r="F345" s="140">
        <v>2013014557</v>
      </c>
      <c r="G345" s="140" t="s">
        <v>7940</v>
      </c>
      <c r="H345" s="140" t="s">
        <v>7941</v>
      </c>
      <c r="I345" s="142"/>
    </row>
    <row r="346" s="121" customFormat="1" customHeight="1" spans="1:9">
      <c r="A346" s="138">
        <f t="shared" si="5"/>
        <v>341</v>
      </c>
      <c r="B346" s="141" t="s">
        <v>4667</v>
      </c>
      <c r="C346" s="139" t="s">
        <v>4668</v>
      </c>
      <c r="D346" s="138" t="s">
        <v>7058</v>
      </c>
      <c r="E346" s="138" t="s">
        <v>141</v>
      </c>
      <c r="F346" s="140">
        <v>2015034353</v>
      </c>
      <c r="G346" s="140" t="s">
        <v>7942</v>
      </c>
      <c r="H346" s="140" t="s">
        <v>7943</v>
      </c>
      <c r="I346" s="142"/>
    </row>
    <row r="347" s="121" customFormat="1" customHeight="1" spans="1:9">
      <c r="A347" s="138">
        <f t="shared" si="5"/>
        <v>342</v>
      </c>
      <c r="B347" s="138" t="s">
        <v>1592</v>
      </c>
      <c r="C347" s="139" t="s">
        <v>1593</v>
      </c>
      <c r="D347" s="138" t="s">
        <v>7058</v>
      </c>
      <c r="E347" s="138" t="s">
        <v>141</v>
      </c>
      <c r="F347" s="140">
        <v>2013201254</v>
      </c>
      <c r="G347" s="140" t="s">
        <v>7944</v>
      </c>
      <c r="H347" s="140" t="s">
        <v>7945</v>
      </c>
      <c r="I347" s="142"/>
    </row>
    <row r="348" s="121" customFormat="1" customHeight="1" spans="1:9">
      <c r="A348" s="138">
        <f t="shared" si="5"/>
        <v>343</v>
      </c>
      <c r="B348" s="138" t="s">
        <v>2814</v>
      </c>
      <c r="C348" s="139" t="s">
        <v>2815</v>
      </c>
      <c r="D348" s="138" t="s">
        <v>7058</v>
      </c>
      <c r="E348" s="138" t="s">
        <v>141</v>
      </c>
      <c r="F348" s="140">
        <v>2015022819</v>
      </c>
      <c r="G348" s="140" t="s">
        <v>7946</v>
      </c>
      <c r="H348" s="140" t="s">
        <v>7947</v>
      </c>
      <c r="I348" s="142"/>
    </row>
    <row r="349" s="121" customFormat="1" customHeight="1" spans="1:9">
      <c r="A349" s="138">
        <f t="shared" si="5"/>
        <v>344</v>
      </c>
      <c r="B349" s="138" t="s">
        <v>5157</v>
      </c>
      <c r="C349" s="139" t="s">
        <v>5158</v>
      </c>
      <c r="D349" s="138" t="s">
        <v>7058</v>
      </c>
      <c r="E349" s="138" t="s">
        <v>141</v>
      </c>
      <c r="F349" s="140">
        <v>2012076503</v>
      </c>
      <c r="G349" s="140" t="s">
        <v>7948</v>
      </c>
      <c r="H349" s="140" t="s">
        <v>7949</v>
      </c>
      <c r="I349" s="142"/>
    </row>
    <row r="350" s="121" customFormat="1" customHeight="1" spans="1:9">
      <c r="A350" s="138">
        <f t="shared" si="5"/>
        <v>345</v>
      </c>
      <c r="B350" s="141" t="s">
        <v>4081</v>
      </c>
      <c r="C350" s="139" t="s">
        <v>4082</v>
      </c>
      <c r="D350" s="138" t="s">
        <v>7058</v>
      </c>
      <c r="E350" s="138" t="s">
        <v>141</v>
      </c>
      <c r="F350" s="140">
        <v>2015019350</v>
      </c>
      <c r="G350" s="140" t="s">
        <v>7950</v>
      </c>
      <c r="H350" s="140" t="s">
        <v>7951</v>
      </c>
      <c r="I350" s="142"/>
    </row>
    <row r="351" s="121" customFormat="1" customHeight="1" spans="1:9">
      <c r="A351" s="138">
        <f t="shared" si="5"/>
        <v>346</v>
      </c>
      <c r="B351" s="138" t="s">
        <v>5074</v>
      </c>
      <c r="C351" s="139" t="s">
        <v>7952</v>
      </c>
      <c r="D351" s="138" t="s">
        <v>7058</v>
      </c>
      <c r="E351" s="138" t="s">
        <v>141</v>
      </c>
      <c r="F351" s="140">
        <v>2013202387</v>
      </c>
      <c r="G351" s="140" t="s">
        <v>7953</v>
      </c>
      <c r="H351" s="140" t="s">
        <v>7954</v>
      </c>
      <c r="I351" s="142"/>
    </row>
    <row r="352" s="121" customFormat="1" customHeight="1" spans="1:9">
      <c r="A352" s="138">
        <f t="shared" si="5"/>
        <v>347</v>
      </c>
      <c r="B352" s="141" t="s">
        <v>1969</v>
      </c>
      <c r="C352" s="139" t="s">
        <v>1970</v>
      </c>
      <c r="D352" s="138" t="s">
        <v>7058</v>
      </c>
      <c r="E352" s="138" t="s">
        <v>141</v>
      </c>
      <c r="F352" s="140">
        <v>2012091398</v>
      </c>
      <c r="G352" s="140" t="s">
        <v>7955</v>
      </c>
      <c r="H352" s="140" t="s">
        <v>7956</v>
      </c>
      <c r="I352" s="142"/>
    </row>
    <row r="353" s="121" customFormat="1" customHeight="1" spans="1:9">
      <c r="A353" s="138">
        <f t="shared" si="5"/>
        <v>348</v>
      </c>
      <c r="B353" s="141" t="s">
        <v>3659</v>
      </c>
      <c r="C353" s="139" t="s">
        <v>3660</v>
      </c>
      <c r="D353" s="138" t="s">
        <v>7058</v>
      </c>
      <c r="E353" s="138" t="s">
        <v>141</v>
      </c>
      <c r="F353" s="140">
        <v>2013064581</v>
      </c>
      <c r="G353" s="140" t="s">
        <v>7957</v>
      </c>
      <c r="H353" s="140" t="s">
        <v>7958</v>
      </c>
      <c r="I353" s="142"/>
    </row>
    <row r="354" s="121" customFormat="1" customHeight="1" spans="1:9">
      <c r="A354" s="138">
        <f t="shared" si="5"/>
        <v>349</v>
      </c>
      <c r="B354" s="138" t="s">
        <v>2501</v>
      </c>
      <c r="C354" s="139" t="s">
        <v>2502</v>
      </c>
      <c r="D354" s="138" t="s">
        <v>7058</v>
      </c>
      <c r="E354" s="138" t="s">
        <v>141</v>
      </c>
      <c r="F354" s="140">
        <v>2015040397</v>
      </c>
      <c r="G354" s="140" t="s">
        <v>7959</v>
      </c>
      <c r="H354" s="140" t="s">
        <v>7960</v>
      </c>
      <c r="I354" s="142"/>
    </row>
    <row r="355" s="121" customFormat="1" customHeight="1" spans="1:9">
      <c r="A355" s="138">
        <f t="shared" si="5"/>
        <v>350</v>
      </c>
      <c r="B355" s="138" t="s">
        <v>3941</v>
      </c>
      <c r="C355" s="139" t="s">
        <v>3942</v>
      </c>
      <c r="D355" s="138" t="s">
        <v>7058</v>
      </c>
      <c r="E355" s="138" t="s">
        <v>141</v>
      </c>
      <c r="F355" s="140">
        <v>2013156522</v>
      </c>
      <c r="G355" s="140" t="s">
        <v>7961</v>
      </c>
      <c r="H355" s="140" t="s">
        <v>7962</v>
      </c>
      <c r="I355" s="142"/>
    </row>
    <row r="356" s="121" customFormat="1" customHeight="1" spans="1:9">
      <c r="A356" s="138">
        <f t="shared" si="5"/>
        <v>351</v>
      </c>
      <c r="B356" s="138" t="s">
        <v>2862</v>
      </c>
      <c r="C356" s="139" t="s">
        <v>2864</v>
      </c>
      <c r="D356" s="138" t="s">
        <v>7062</v>
      </c>
      <c r="E356" s="138" t="s">
        <v>141</v>
      </c>
      <c r="F356" s="140">
        <v>2013010591</v>
      </c>
      <c r="G356" s="140" t="s">
        <v>7963</v>
      </c>
      <c r="H356" s="140" t="s">
        <v>7964</v>
      </c>
      <c r="I356" s="142"/>
    </row>
    <row r="357" s="121" customFormat="1" customHeight="1" spans="1:9">
      <c r="A357" s="138">
        <f t="shared" si="5"/>
        <v>352</v>
      </c>
      <c r="B357" s="138" t="s">
        <v>2415</v>
      </c>
      <c r="C357" s="139" t="s">
        <v>2416</v>
      </c>
      <c r="D357" s="138" t="s">
        <v>7062</v>
      </c>
      <c r="E357" s="138" t="s">
        <v>141</v>
      </c>
      <c r="F357" s="140">
        <v>2012056401</v>
      </c>
      <c r="G357" s="140" t="s">
        <v>7965</v>
      </c>
      <c r="H357" s="140" t="s">
        <v>7966</v>
      </c>
      <c r="I357" s="142"/>
    </row>
    <row r="358" s="121" customFormat="1" customHeight="1" spans="1:9">
      <c r="A358" s="138">
        <f t="shared" si="5"/>
        <v>353</v>
      </c>
      <c r="B358" s="138" t="s">
        <v>4921</v>
      </c>
      <c r="C358" s="139" t="s">
        <v>4922</v>
      </c>
      <c r="D358" s="138" t="s">
        <v>7062</v>
      </c>
      <c r="E358" s="138" t="s">
        <v>141</v>
      </c>
      <c r="F358" s="140">
        <v>2013041402</v>
      </c>
      <c r="G358" s="140" t="s">
        <v>7967</v>
      </c>
      <c r="H358" s="140" t="s">
        <v>7968</v>
      </c>
      <c r="I358" s="142"/>
    </row>
    <row r="359" s="121" customFormat="1" customHeight="1" spans="1:9">
      <c r="A359" s="138">
        <f t="shared" si="5"/>
        <v>354</v>
      </c>
      <c r="B359" s="138" t="s">
        <v>5106</v>
      </c>
      <c r="C359" s="139" t="s">
        <v>7969</v>
      </c>
      <c r="D359" s="138" t="s">
        <v>7062</v>
      </c>
      <c r="E359" s="138" t="s">
        <v>141</v>
      </c>
      <c r="F359" s="140">
        <v>2013098588</v>
      </c>
      <c r="G359" s="140" t="s">
        <v>7970</v>
      </c>
      <c r="H359" s="140" t="s">
        <v>7971</v>
      </c>
      <c r="I359" s="142"/>
    </row>
    <row r="360" s="121" customFormat="1" customHeight="1" spans="1:9">
      <c r="A360" s="138">
        <f t="shared" si="5"/>
        <v>355</v>
      </c>
      <c r="B360" s="138" t="s">
        <v>3388</v>
      </c>
      <c r="C360" s="139" t="s">
        <v>7972</v>
      </c>
      <c r="D360" s="138" t="s">
        <v>7062</v>
      </c>
      <c r="E360" s="138" t="s">
        <v>141</v>
      </c>
      <c r="F360" s="140">
        <v>2013014351</v>
      </c>
      <c r="G360" s="140" t="s">
        <v>7973</v>
      </c>
      <c r="H360" s="140" t="s">
        <v>7974</v>
      </c>
      <c r="I360" s="142"/>
    </row>
    <row r="361" s="121" customFormat="1" customHeight="1" spans="1:9">
      <c r="A361" s="138">
        <f t="shared" si="5"/>
        <v>356</v>
      </c>
      <c r="B361" s="138" t="s">
        <v>1402</v>
      </c>
      <c r="C361" s="139" t="s">
        <v>1403</v>
      </c>
      <c r="D361" s="138" t="s">
        <v>7062</v>
      </c>
      <c r="E361" s="138" t="s">
        <v>141</v>
      </c>
      <c r="F361" s="140">
        <v>2012082660</v>
      </c>
      <c r="G361" s="140" t="s">
        <v>7975</v>
      </c>
      <c r="H361" s="140" t="s">
        <v>7976</v>
      </c>
      <c r="I361" s="142"/>
    </row>
    <row r="362" s="121" customFormat="1" customHeight="1" spans="1:9">
      <c r="A362" s="138">
        <f t="shared" si="5"/>
        <v>357</v>
      </c>
      <c r="B362" s="138" t="s">
        <v>2192</v>
      </c>
      <c r="C362" s="139" t="s">
        <v>2193</v>
      </c>
      <c r="D362" s="138" t="s">
        <v>7062</v>
      </c>
      <c r="E362" s="138" t="s">
        <v>141</v>
      </c>
      <c r="F362" s="140">
        <v>2013042007</v>
      </c>
      <c r="G362" s="140" t="s">
        <v>7977</v>
      </c>
      <c r="H362" s="140" t="s">
        <v>7978</v>
      </c>
      <c r="I362" s="142"/>
    </row>
    <row r="363" s="121" customFormat="1" customHeight="1" spans="1:9">
      <c r="A363" s="138">
        <f t="shared" si="5"/>
        <v>358</v>
      </c>
      <c r="B363" s="138" t="s">
        <v>3209</v>
      </c>
      <c r="C363" s="139" t="s">
        <v>3210</v>
      </c>
      <c r="D363" s="138" t="s">
        <v>7062</v>
      </c>
      <c r="E363" s="138" t="s">
        <v>141</v>
      </c>
      <c r="F363" s="140">
        <v>2013158285</v>
      </c>
      <c r="G363" s="140" t="s">
        <v>7979</v>
      </c>
      <c r="H363" s="140" t="s">
        <v>7980</v>
      </c>
      <c r="I363" s="142"/>
    </row>
    <row r="364" s="121" customFormat="1" customHeight="1" spans="1:9">
      <c r="A364" s="138">
        <f t="shared" si="5"/>
        <v>359</v>
      </c>
      <c r="B364" s="138" t="s">
        <v>2921</v>
      </c>
      <c r="C364" s="139" t="s">
        <v>2922</v>
      </c>
      <c r="D364" s="138" t="s">
        <v>7062</v>
      </c>
      <c r="E364" s="138" t="s">
        <v>141</v>
      </c>
      <c r="F364" s="140">
        <v>2013064578</v>
      </c>
      <c r="G364" s="140" t="s">
        <v>7981</v>
      </c>
      <c r="H364" s="140" t="s">
        <v>7982</v>
      </c>
      <c r="I364" s="142"/>
    </row>
    <row r="365" s="121" customFormat="1" customHeight="1" spans="1:9">
      <c r="A365" s="138">
        <f t="shared" si="5"/>
        <v>360</v>
      </c>
      <c r="B365" s="138" t="s">
        <v>1819</v>
      </c>
      <c r="C365" s="139" t="s">
        <v>1820</v>
      </c>
      <c r="D365" s="138" t="s">
        <v>7062</v>
      </c>
      <c r="E365" s="138" t="s">
        <v>141</v>
      </c>
      <c r="F365" s="140">
        <v>2013030225</v>
      </c>
      <c r="G365" s="140" t="s">
        <v>7983</v>
      </c>
      <c r="H365" s="140" t="s">
        <v>7984</v>
      </c>
      <c r="I365" s="142"/>
    </row>
    <row r="366" s="121" customFormat="1" customHeight="1" spans="1:9">
      <c r="A366" s="138">
        <f t="shared" si="5"/>
        <v>361</v>
      </c>
      <c r="B366" s="138" t="s">
        <v>2973</v>
      </c>
      <c r="C366" s="139" t="s">
        <v>6101</v>
      </c>
      <c r="D366" s="138" t="s">
        <v>142</v>
      </c>
      <c r="E366" s="138" t="s">
        <v>141</v>
      </c>
      <c r="F366" s="140">
        <v>2013067973</v>
      </c>
      <c r="G366" s="140" t="s">
        <v>7985</v>
      </c>
      <c r="H366" s="140" t="s">
        <v>7986</v>
      </c>
      <c r="I366" s="142"/>
    </row>
    <row r="367" s="121" customFormat="1" customHeight="1" spans="1:9">
      <c r="A367" s="138">
        <f t="shared" si="5"/>
        <v>362</v>
      </c>
      <c r="B367" s="138" t="s">
        <v>2914</v>
      </c>
      <c r="C367" s="139" t="s">
        <v>2915</v>
      </c>
      <c r="D367" s="138" t="s">
        <v>142</v>
      </c>
      <c r="E367" s="138" t="s">
        <v>141</v>
      </c>
      <c r="F367" s="140">
        <v>2015022262</v>
      </c>
      <c r="G367" s="140" t="s">
        <v>7987</v>
      </c>
      <c r="H367" s="140" t="s">
        <v>7988</v>
      </c>
      <c r="I367" s="142"/>
    </row>
    <row r="368" s="121" customFormat="1" customHeight="1" spans="1:9">
      <c r="A368" s="138">
        <f t="shared" si="5"/>
        <v>363</v>
      </c>
      <c r="B368" s="138" t="s">
        <v>3061</v>
      </c>
      <c r="C368" s="139" t="s">
        <v>3062</v>
      </c>
      <c r="D368" s="138" t="s">
        <v>142</v>
      </c>
      <c r="E368" s="138" t="s">
        <v>141</v>
      </c>
      <c r="F368" s="140">
        <v>2013116642</v>
      </c>
      <c r="G368" s="140" t="s">
        <v>7989</v>
      </c>
      <c r="H368" s="140" t="s">
        <v>7990</v>
      </c>
      <c r="I368" s="142"/>
    </row>
    <row r="369" s="121" customFormat="1" customHeight="1" spans="1:9">
      <c r="A369" s="138">
        <f t="shared" si="5"/>
        <v>364</v>
      </c>
      <c r="B369" s="138" t="s">
        <v>2561</v>
      </c>
      <c r="C369" s="139" t="s">
        <v>2562</v>
      </c>
      <c r="D369" s="138" t="s">
        <v>142</v>
      </c>
      <c r="E369" s="138" t="s">
        <v>141</v>
      </c>
      <c r="F369" s="140">
        <v>2013033620</v>
      </c>
      <c r="G369" s="140" t="s">
        <v>7991</v>
      </c>
      <c r="H369" s="140" t="s">
        <v>7992</v>
      </c>
      <c r="I369" s="142"/>
    </row>
    <row r="370" s="121" customFormat="1" customHeight="1" spans="1:9">
      <c r="A370" s="138">
        <f t="shared" si="5"/>
        <v>365</v>
      </c>
      <c r="B370" s="138" t="s">
        <v>1844</v>
      </c>
      <c r="C370" s="139" t="s">
        <v>1845</v>
      </c>
      <c r="D370" s="138" t="s">
        <v>142</v>
      </c>
      <c r="E370" s="138" t="s">
        <v>141</v>
      </c>
      <c r="F370" s="140">
        <v>2013014554</v>
      </c>
      <c r="G370" s="140" t="s">
        <v>7993</v>
      </c>
      <c r="H370" s="140" t="s">
        <v>7994</v>
      </c>
      <c r="I370" s="142"/>
    </row>
    <row r="371" s="121" customFormat="1" customHeight="1" spans="1:9">
      <c r="A371" s="138">
        <f t="shared" si="5"/>
        <v>366</v>
      </c>
      <c r="B371" s="138" t="s">
        <v>1367</v>
      </c>
      <c r="C371" s="139" t="s">
        <v>1369</v>
      </c>
      <c r="D371" s="138" t="s">
        <v>142</v>
      </c>
      <c r="E371" s="138" t="s">
        <v>141</v>
      </c>
      <c r="F371" s="140">
        <v>2013094242</v>
      </c>
      <c r="G371" s="140" t="s">
        <v>7995</v>
      </c>
      <c r="H371" s="140" t="s">
        <v>7996</v>
      </c>
      <c r="I371" s="142"/>
    </row>
    <row r="372" s="121" customFormat="1" customHeight="1" spans="1:9">
      <c r="A372" s="138">
        <f t="shared" si="5"/>
        <v>367</v>
      </c>
      <c r="B372" s="138" t="s">
        <v>653</v>
      </c>
      <c r="C372" s="139" t="s">
        <v>655</v>
      </c>
      <c r="D372" s="138" t="s">
        <v>142</v>
      </c>
      <c r="E372" s="138" t="s">
        <v>141</v>
      </c>
      <c r="F372" s="140">
        <v>2013010594</v>
      </c>
      <c r="G372" s="140" t="s">
        <v>7997</v>
      </c>
      <c r="H372" s="140" t="s">
        <v>7998</v>
      </c>
      <c r="I372" s="142"/>
    </row>
    <row r="373" s="121" customFormat="1" customHeight="1" spans="1:9">
      <c r="A373" s="138">
        <f t="shared" si="5"/>
        <v>368</v>
      </c>
      <c r="B373" s="138" t="s">
        <v>5343</v>
      </c>
      <c r="C373" s="139" t="s">
        <v>5344</v>
      </c>
      <c r="D373" s="138" t="s">
        <v>142</v>
      </c>
      <c r="E373" s="138" t="s">
        <v>141</v>
      </c>
      <c r="F373" s="140">
        <v>2013076683</v>
      </c>
      <c r="G373" s="140" t="s">
        <v>7999</v>
      </c>
      <c r="H373" s="140" t="s">
        <v>8000</v>
      </c>
      <c r="I373" s="142"/>
    </row>
    <row r="374" s="121" customFormat="1" customHeight="1" spans="1:9">
      <c r="A374" s="138">
        <f t="shared" si="5"/>
        <v>369</v>
      </c>
      <c r="B374" s="138" t="s">
        <v>1204</v>
      </c>
      <c r="C374" s="139" t="s">
        <v>1205</v>
      </c>
      <c r="D374" s="138" t="s">
        <v>142</v>
      </c>
      <c r="E374" s="138" t="s">
        <v>141</v>
      </c>
      <c r="F374" s="140">
        <v>2015040438</v>
      </c>
      <c r="G374" s="140" t="s">
        <v>8001</v>
      </c>
      <c r="H374" s="140" t="s">
        <v>8002</v>
      </c>
      <c r="I374" s="142"/>
    </row>
    <row r="375" s="121" customFormat="1" customHeight="1" spans="1:9">
      <c r="A375" s="138">
        <f t="shared" si="5"/>
        <v>370</v>
      </c>
      <c r="B375" s="138" t="s">
        <v>2177</v>
      </c>
      <c r="C375" s="139" t="s">
        <v>2178</v>
      </c>
      <c r="D375" s="138" t="s">
        <v>142</v>
      </c>
      <c r="E375" s="138" t="s">
        <v>141</v>
      </c>
      <c r="F375" s="140">
        <v>2015042147</v>
      </c>
      <c r="G375" s="140" t="s">
        <v>8003</v>
      </c>
      <c r="H375" s="140" t="s">
        <v>8004</v>
      </c>
      <c r="I375" s="142"/>
    </row>
    <row r="376" s="121" customFormat="1" customHeight="1" spans="1:9">
      <c r="A376" s="138">
        <f t="shared" si="5"/>
        <v>371</v>
      </c>
      <c r="B376" s="138" t="s">
        <v>2495</v>
      </c>
      <c r="C376" s="139" t="s">
        <v>321</v>
      </c>
      <c r="D376" s="138" t="s">
        <v>142</v>
      </c>
      <c r="E376" s="138" t="s">
        <v>141</v>
      </c>
      <c r="F376" s="140">
        <v>2012101228</v>
      </c>
      <c r="G376" s="140" t="s">
        <v>8005</v>
      </c>
      <c r="H376" s="140" t="s">
        <v>8006</v>
      </c>
      <c r="I376" s="142"/>
    </row>
    <row r="377" s="121" customFormat="1" customHeight="1" spans="1:9">
      <c r="A377" s="138">
        <f t="shared" si="5"/>
        <v>372</v>
      </c>
      <c r="B377" s="138" t="s">
        <v>4574</v>
      </c>
      <c r="C377" s="139" t="s">
        <v>4575</v>
      </c>
      <c r="D377" s="138" t="s">
        <v>7069</v>
      </c>
      <c r="E377" s="138" t="s">
        <v>141</v>
      </c>
      <c r="F377" s="140">
        <v>2012059500</v>
      </c>
      <c r="G377" s="140" t="s">
        <v>8007</v>
      </c>
      <c r="H377" s="140" t="s">
        <v>8008</v>
      </c>
      <c r="I377" s="142"/>
    </row>
    <row r="378" s="121" customFormat="1" customHeight="1" spans="1:9">
      <c r="A378" s="138">
        <f t="shared" si="5"/>
        <v>373</v>
      </c>
      <c r="B378" s="138" t="s">
        <v>1117</v>
      </c>
      <c r="C378" s="139" t="s">
        <v>1118</v>
      </c>
      <c r="D378" s="138" t="s">
        <v>7069</v>
      </c>
      <c r="E378" s="138" t="s">
        <v>141</v>
      </c>
      <c r="F378" s="140">
        <v>2013051549</v>
      </c>
      <c r="G378" s="140" t="s">
        <v>8009</v>
      </c>
      <c r="H378" s="140" t="s">
        <v>8010</v>
      </c>
      <c r="I378" s="142"/>
    </row>
    <row r="379" s="121" customFormat="1" customHeight="1" spans="1:9">
      <c r="A379" s="138">
        <f t="shared" si="5"/>
        <v>374</v>
      </c>
      <c r="B379" s="138" t="s">
        <v>2279</v>
      </c>
      <c r="C379" s="139" t="s">
        <v>2280</v>
      </c>
      <c r="D379" s="138" t="s">
        <v>7069</v>
      </c>
      <c r="E379" s="138" t="s">
        <v>141</v>
      </c>
      <c r="F379" s="140">
        <v>2015022829</v>
      </c>
      <c r="G379" s="140" t="s">
        <v>8011</v>
      </c>
      <c r="H379" s="140" t="s">
        <v>8012</v>
      </c>
      <c r="I379" s="142"/>
    </row>
    <row r="380" s="121" customFormat="1" customHeight="1" spans="1:9">
      <c r="A380" s="138">
        <f t="shared" si="5"/>
        <v>375</v>
      </c>
      <c r="B380" s="138" t="s">
        <v>3959</v>
      </c>
      <c r="C380" s="139" t="s">
        <v>3960</v>
      </c>
      <c r="D380" s="138" t="s">
        <v>7069</v>
      </c>
      <c r="E380" s="138" t="s">
        <v>141</v>
      </c>
      <c r="F380" s="140">
        <v>2013229894</v>
      </c>
      <c r="G380" s="140" t="s">
        <v>8013</v>
      </c>
      <c r="H380" s="140" t="s">
        <v>8014</v>
      </c>
      <c r="I380" s="142"/>
    </row>
    <row r="381" s="121" customFormat="1" customHeight="1" spans="1:9">
      <c r="A381" s="138">
        <f t="shared" si="5"/>
        <v>376</v>
      </c>
      <c r="B381" s="138" t="s">
        <v>902</v>
      </c>
      <c r="C381" s="139" t="s">
        <v>903</v>
      </c>
      <c r="D381" s="138" t="s">
        <v>7069</v>
      </c>
      <c r="E381" s="138" t="s">
        <v>141</v>
      </c>
      <c r="F381" s="140">
        <v>2015028586</v>
      </c>
      <c r="G381" s="140" t="s">
        <v>8015</v>
      </c>
      <c r="H381" s="140" t="s">
        <v>8016</v>
      </c>
      <c r="I381" s="142"/>
    </row>
    <row r="382" s="121" customFormat="1" customHeight="1" spans="1:9">
      <c r="A382" s="138">
        <f t="shared" si="5"/>
        <v>377</v>
      </c>
      <c r="B382" s="138" t="s">
        <v>1059</v>
      </c>
      <c r="C382" s="139" t="s">
        <v>1060</v>
      </c>
      <c r="D382" s="138" t="s">
        <v>7069</v>
      </c>
      <c r="E382" s="138" t="s">
        <v>141</v>
      </c>
      <c r="F382" s="140">
        <v>2013160001</v>
      </c>
      <c r="G382" s="140" t="s">
        <v>8017</v>
      </c>
      <c r="H382" s="140" t="s">
        <v>8018</v>
      </c>
      <c r="I382" s="142"/>
    </row>
    <row r="383" s="121" customFormat="1" customHeight="1" spans="1:9">
      <c r="A383" s="138">
        <f t="shared" si="5"/>
        <v>378</v>
      </c>
      <c r="B383" s="138" t="s">
        <v>1586</v>
      </c>
      <c r="C383" s="139" t="s">
        <v>56</v>
      </c>
      <c r="D383" s="138" t="s">
        <v>7069</v>
      </c>
      <c r="E383" s="138" t="s">
        <v>141</v>
      </c>
      <c r="F383" s="140">
        <v>2013127515</v>
      </c>
      <c r="G383" s="140" t="s">
        <v>8019</v>
      </c>
      <c r="H383" s="140" t="s">
        <v>8020</v>
      </c>
      <c r="I383" s="142"/>
    </row>
    <row r="384" s="121" customFormat="1" customHeight="1" spans="1:9">
      <c r="A384" s="138">
        <f t="shared" si="5"/>
        <v>379</v>
      </c>
      <c r="B384" s="138" t="s">
        <v>436</v>
      </c>
      <c r="C384" s="139" t="s">
        <v>437</v>
      </c>
      <c r="D384" s="138" t="s">
        <v>7069</v>
      </c>
      <c r="E384" s="138" t="s">
        <v>141</v>
      </c>
      <c r="F384" s="140">
        <v>2012041484</v>
      </c>
      <c r="G384" s="140" t="s">
        <v>8021</v>
      </c>
      <c r="H384" s="140" t="s">
        <v>8022</v>
      </c>
      <c r="I384" s="142"/>
    </row>
    <row r="385" s="121" customFormat="1" customHeight="1" spans="1:9">
      <c r="A385" s="138">
        <f t="shared" si="5"/>
        <v>380</v>
      </c>
      <c r="B385" s="138" t="s">
        <v>3023</v>
      </c>
      <c r="C385" s="139" t="s">
        <v>3024</v>
      </c>
      <c r="D385" s="138" t="s">
        <v>7069</v>
      </c>
      <c r="E385" s="138" t="s">
        <v>141</v>
      </c>
      <c r="F385" s="140">
        <v>2013232341</v>
      </c>
      <c r="G385" s="140" t="s">
        <v>8023</v>
      </c>
      <c r="H385" s="140" t="s">
        <v>8024</v>
      </c>
      <c r="I385" s="142"/>
    </row>
    <row r="386" s="121" customFormat="1" customHeight="1" spans="1:9">
      <c r="A386" s="138">
        <f t="shared" si="5"/>
        <v>381</v>
      </c>
      <c r="B386" s="138" t="s">
        <v>2081</v>
      </c>
      <c r="C386" s="139" t="s">
        <v>2082</v>
      </c>
      <c r="D386" s="138" t="s">
        <v>7069</v>
      </c>
      <c r="E386" s="138" t="s">
        <v>141</v>
      </c>
      <c r="F386" s="140">
        <v>2013128284</v>
      </c>
      <c r="G386" s="140" t="s">
        <v>8025</v>
      </c>
      <c r="H386" s="140" t="s">
        <v>8026</v>
      </c>
      <c r="I386" s="142"/>
    </row>
    <row r="387" s="121" customFormat="1" customHeight="1" spans="1:9">
      <c r="A387" s="138">
        <f t="shared" si="5"/>
        <v>382</v>
      </c>
      <c r="B387" s="138" t="s">
        <v>1697</v>
      </c>
      <c r="C387" s="139" t="s">
        <v>1698</v>
      </c>
      <c r="D387" s="138" t="s">
        <v>7069</v>
      </c>
      <c r="E387" s="138" t="s">
        <v>141</v>
      </c>
      <c r="F387" s="140">
        <v>2012103666</v>
      </c>
      <c r="G387" s="140" t="s">
        <v>8027</v>
      </c>
      <c r="H387" s="140" t="s">
        <v>8028</v>
      </c>
      <c r="I387" s="142"/>
    </row>
    <row r="388" s="121" customFormat="1" customHeight="1" spans="1:9">
      <c r="A388" s="138">
        <f t="shared" si="5"/>
        <v>383</v>
      </c>
      <c r="B388" s="141" t="s">
        <v>5016</v>
      </c>
      <c r="C388" s="139" t="s">
        <v>5017</v>
      </c>
      <c r="D388" s="138" t="s">
        <v>7073</v>
      </c>
      <c r="E388" s="138" t="s">
        <v>141</v>
      </c>
      <c r="F388" s="140">
        <v>2013107078</v>
      </c>
      <c r="G388" s="140" t="s">
        <v>8029</v>
      </c>
      <c r="H388" s="140" t="s">
        <v>8030</v>
      </c>
      <c r="I388" s="142"/>
    </row>
    <row r="389" s="121" customFormat="1" customHeight="1" spans="1:9">
      <c r="A389" s="138">
        <f t="shared" si="5"/>
        <v>384</v>
      </c>
      <c r="B389" s="141" t="s">
        <v>5068</v>
      </c>
      <c r="C389" s="139" t="s">
        <v>5069</v>
      </c>
      <c r="D389" s="138" t="s">
        <v>7073</v>
      </c>
      <c r="E389" s="138" t="s">
        <v>141</v>
      </c>
      <c r="F389" s="140">
        <v>2015091542</v>
      </c>
      <c r="G389" s="140" t="s">
        <v>8031</v>
      </c>
      <c r="H389" s="140" t="s">
        <v>8032</v>
      </c>
      <c r="I389" s="142"/>
    </row>
    <row r="390" s="121" customFormat="1" customHeight="1" spans="1:9">
      <c r="A390" s="138">
        <f t="shared" ref="A390:A453" si="6">A389+1</f>
        <v>385</v>
      </c>
      <c r="B390" s="141" t="s">
        <v>4114</v>
      </c>
      <c r="C390" s="139" t="s">
        <v>4115</v>
      </c>
      <c r="D390" s="138" t="s">
        <v>7073</v>
      </c>
      <c r="E390" s="138" t="s">
        <v>141</v>
      </c>
      <c r="F390" s="140">
        <v>2013195871</v>
      </c>
      <c r="G390" s="140" t="s">
        <v>8033</v>
      </c>
      <c r="H390" s="140" t="s">
        <v>8034</v>
      </c>
      <c r="I390" s="142"/>
    </row>
    <row r="391" s="121" customFormat="1" customHeight="1" spans="1:9">
      <c r="A391" s="138">
        <f t="shared" si="6"/>
        <v>386</v>
      </c>
      <c r="B391" s="141" t="s">
        <v>4052</v>
      </c>
      <c r="C391" s="139" t="s">
        <v>4053</v>
      </c>
      <c r="D391" s="138" t="s">
        <v>7073</v>
      </c>
      <c r="E391" s="138" t="s">
        <v>141</v>
      </c>
      <c r="F391" s="140">
        <v>2015022322</v>
      </c>
      <c r="G391" s="140" t="s">
        <v>8035</v>
      </c>
      <c r="H391" s="140" t="s">
        <v>8036</v>
      </c>
      <c r="I391" s="142"/>
    </row>
    <row r="392" s="121" customFormat="1" customHeight="1" spans="1:9">
      <c r="A392" s="138">
        <f t="shared" si="6"/>
        <v>387</v>
      </c>
      <c r="B392" s="141" t="s">
        <v>3947</v>
      </c>
      <c r="C392" s="139" t="s">
        <v>3948</v>
      </c>
      <c r="D392" s="138" t="s">
        <v>7073</v>
      </c>
      <c r="E392" s="138" t="s">
        <v>141</v>
      </c>
      <c r="F392" s="140">
        <v>2013164899</v>
      </c>
      <c r="G392" s="140" t="s">
        <v>8037</v>
      </c>
      <c r="H392" s="140" t="s">
        <v>8038</v>
      </c>
      <c r="I392" s="142"/>
    </row>
    <row r="393" s="121" customFormat="1" customHeight="1" spans="1:9">
      <c r="A393" s="138">
        <f t="shared" si="6"/>
        <v>388</v>
      </c>
      <c r="B393" s="149" t="s">
        <v>5450</v>
      </c>
      <c r="C393" s="139" t="s">
        <v>5451</v>
      </c>
      <c r="D393" s="138" t="s">
        <v>7073</v>
      </c>
      <c r="E393" s="138" t="s">
        <v>141</v>
      </c>
      <c r="F393" s="140">
        <v>2013160002</v>
      </c>
      <c r="G393" s="140" t="s">
        <v>8039</v>
      </c>
      <c r="H393" s="140" t="s">
        <v>8040</v>
      </c>
      <c r="I393" s="142"/>
    </row>
    <row r="394" s="121" customFormat="1" customHeight="1" spans="1:9">
      <c r="A394" s="138">
        <f t="shared" si="6"/>
        <v>389</v>
      </c>
      <c r="B394" s="141" t="s">
        <v>3153</v>
      </c>
      <c r="C394" s="139" t="s">
        <v>3154</v>
      </c>
      <c r="D394" s="138" t="s">
        <v>7073</v>
      </c>
      <c r="E394" s="138" t="s">
        <v>141</v>
      </c>
      <c r="F394" s="140">
        <v>2013160089</v>
      </c>
      <c r="G394" s="140" t="s">
        <v>8041</v>
      </c>
      <c r="H394" s="140" t="s">
        <v>8042</v>
      </c>
      <c r="I394" s="142"/>
    </row>
    <row r="395" s="121" customFormat="1" customHeight="1" spans="1:9">
      <c r="A395" s="138">
        <f t="shared" si="6"/>
        <v>390</v>
      </c>
      <c r="B395" s="141" t="s">
        <v>402</v>
      </c>
      <c r="C395" s="139" t="s">
        <v>403</v>
      </c>
      <c r="D395" s="138" t="s">
        <v>7073</v>
      </c>
      <c r="E395" s="138" t="s">
        <v>141</v>
      </c>
      <c r="F395" s="140">
        <v>2013046734</v>
      </c>
      <c r="G395" s="140" t="s">
        <v>8043</v>
      </c>
      <c r="H395" s="140" t="s">
        <v>8044</v>
      </c>
      <c r="I395" s="142"/>
    </row>
    <row r="396" s="121" customFormat="1" customHeight="1" spans="1:9">
      <c r="A396" s="138">
        <f t="shared" si="6"/>
        <v>391</v>
      </c>
      <c r="B396" s="141" t="s">
        <v>2140</v>
      </c>
      <c r="C396" s="139" t="s">
        <v>2141</v>
      </c>
      <c r="D396" s="138" t="s">
        <v>7073</v>
      </c>
      <c r="E396" s="138" t="s">
        <v>141</v>
      </c>
      <c r="F396" s="140">
        <v>2015025766</v>
      </c>
      <c r="G396" s="140" t="s">
        <v>8045</v>
      </c>
      <c r="H396" s="140" t="s">
        <v>8046</v>
      </c>
      <c r="I396" s="142"/>
    </row>
    <row r="397" s="121" customFormat="1" customHeight="1" spans="1:9">
      <c r="A397" s="138">
        <f t="shared" si="6"/>
        <v>392</v>
      </c>
      <c r="B397" s="141" t="s">
        <v>2699</v>
      </c>
      <c r="C397" s="139" t="s">
        <v>2700</v>
      </c>
      <c r="D397" s="138" t="s">
        <v>7073</v>
      </c>
      <c r="E397" s="138" t="s">
        <v>141</v>
      </c>
      <c r="F397" s="140">
        <v>2013055920</v>
      </c>
      <c r="G397" s="140" t="s">
        <v>8047</v>
      </c>
      <c r="H397" s="140" t="s">
        <v>8048</v>
      </c>
      <c r="I397" s="142"/>
    </row>
    <row r="398" s="121" customFormat="1" customHeight="1" spans="1:9">
      <c r="A398" s="138">
        <f t="shared" si="6"/>
        <v>393</v>
      </c>
      <c r="B398" s="141" t="s">
        <v>3455</v>
      </c>
      <c r="C398" s="139" t="s">
        <v>3456</v>
      </c>
      <c r="D398" s="138" t="s">
        <v>7073</v>
      </c>
      <c r="E398" s="138" t="s">
        <v>141</v>
      </c>
      <c r="F398" s="140">
        <v>2013231214</v>
      </c>
      <c r="G398" s="140" t="s">
        <v>8049</v>
      </c>
      <c r="H398" s="140" t="s">
        <v>8050</v>
      </c>
      <c r="I398" s="142"/>
    </row>
    <row r="399" s="121" customFormat="1" customHeight="1" spans="1:9">
      <c r="A399" s="138">
        <f t="shared" si="6"/>
        <v>394</v>
      </c>
      <c r="B399" s="138" t="s">
        <v>4723</v>
      </c>
      <c r="C399" s="139" t="s">
        <v>4724</v>
      </c>
      <c r="D399" s="138" t="s">
        <v>7077</v>
      </c>
      <c r="E399" s="138" t="s">
        <v>312</v>
      </c>
      <c r="F399" s="140">
        <v>2013101779</v>
      </c>
      <c r="G399" s="140" t="s">
        <v>8051</v>
      </c>
      <c r="H399" s="140" t="s">
        <v>8052</v>
      </c>
      <c r="I399" s="142"/>
    </row>
    <row r="400" s="121" customFormat="1" customHeight="1" spans="1:9">
      <c r="A400" s="138">
        <f t="shared" si="6"/>
        <v>395</v>
      </c>
      <c r="B400" s="138" t="s">
        <v>1225</v>
      </c>
      <c r="C400" s="139" t="s">
        <v>1226</v>
      </c>
      <c r="D400" s="138" t="s">
        <v>7077</v>
      </c>
      <c r="E400" s="138" t="s">
        <v>312</v>
      </c>
      <c r="F400" s="140">
        <v>2013107068</v>
      </c>
      <c r="G400" s="140" t="s">
        <v>8053</v>
      </c>
      <c r="H400" s="140" t="s">
        <v>8054</v>
      </c>
      <c r="I400" s="142"/>
    </row>
    <row r="401" s="121" customFormat="1" customHeight="1" spans="1:9">
      <c r="A401" s="138">
        <f t="shared" si="6"/>
        <v>396</v>
      </c>
      <c r="B401" s="138" t="s">
        <v>3102</v>
      </c>
      <c r="C401" s="139" t="s">
        <v>3103</v>
      </c>
      <c r="D401" s="138" t="s">
        <v>7077</v>
      </c>
      <c r="E401" s="138" t="s">
        <v>312</v>
      </c>
      <c r="F401" s="140">
        <v>2013028056</v>
      </c>
      <c r="G401" s="140" t="s">
        <v>8055</v>
      </c>
      <c r="H401" s="140" t="s">
        <v>8056</v>
      </c>
      <c r="I401" s="142"/>
    </row>
    <row r="402" s="121" customFormat="1" customHeight="1" spans="1:9">
      <c r="A402" s="138">
        <f t="shared" si="6"/>
        <v>397</v>
      </c>
      <c r="B402" s="138" t="s">
        <v>4655</v>
      </c>
      <c r="C402" s="139" t="s">
        <v>6191</v>
      </c>
      <c r="D402" s="138" t="s">
        <v>7077</v>
      </c>
      <c r="E402" s="138" t="s">
        <v>312</v>
      </c>
      <c r="F402" s="140">
        <v>2012069791</v>
      </c>
      <c r="G402" s="140" t="s">
        <v>8057</v>
      </c>
      <c r="H402" s="140" t="s">
        <v>8058</v>
      </c>
      <c r="I402" s="142"/>
    </row>
    <row r="403" s="121" customFormat="1" customHeight="1" spans="1:9">
      <c r="A403" s="138">
        <f t="shared" si="6"/>
        <v>398</v>
      </c>
      <c r="B403" s="141" t="s">
        <v>5180</v>
      </c>
      <c r="C403" s="139" t="s">
        <v>5181</v>
      </c>
      <c r="D403" s="138" t="s">
        <v>7077</v>
      </c>
      <c r="E403" s="138" t="s">
        <v>312</v>
      </c>
      <c r="F403" s="140">
        <v>2013126126</v>
      </c>
      <c r="G403" s="140" t="s">
        <v>8059</v>
      </c>
      <c r="H403" s="140" t="s">
        <v>8060</v>
      </c>
      <c r="I403" s="142"/>
    </row>
    <row r="404" s="121" customFormat="1" customHeight="1" spans="1:9">
      <c r="A404" s="138">
        <f t="shared" si="6"/>
        <v>399</v>
      </c>
      <c r="B404" s="138" t="s">
        <v>1047</v>
      </c>
      <c r="C404" s="139" t="s">
        <v>1048</v>
      </c>
      <c r="D404" s="138" t="s">
        <v>7077</v>
      </c>
      <c r="E404" s="138" t="s">
        <v>312</v>
      </c>
      <c r="F404" s="140">
        <v>2013094709</v>
      </c>
      <c r="G404" s="140" t="s">
        <v>8061</v>
      </c>
      <c r="H404" s="140" t="s">
        <v>8062</v>
      </c>
      <c r="I404" s="142"/>
    </row>
    <row r="405" s="121" customFormat="1" customHeight="1" spans="1:9">
      <c r="A405" s="138">
        <f t="shared" si="6"/>
        <v>400</v>
      </c>
      <c r="B405" s="138" t="s">
        <v>2940</v>
      </c>
      <c r="C405" s="139" t="s">
        <v>2941</v>
      </c>
      <c r="D405" s="138" t="s">
        <v>7077</v>
      </c>
      <c r="E405" s="138" t="s">
        <v>312</v>
      </c>
      <c r="F405" s="140">
        <v>2013020968</v>
      </c>
      <c r="G405" s="140" t="s">
        <v>8063</v>
      </c>
      <c r="H405" s="140" t="s">
        <v>8064</v>
      </c>
      <c r="I405" s="142"/>
    </row>
    <row r="406" s="121" customFormat="1" customHeight="1" spans="1:9">
      <c r="A406" s="138">
        <f t="shared" si="6"/>
        <v>401</v>
      </c>
      <c r="B406" s="138" t="s">
        <v>1520</v>
      </c>
      <c r="C406" s="139" t="s">
        <v>1522</v>
      </c>
      <c r="D406" s="138" t="s">
        <v>7077</v>
      </c>
      <c r="E406" s="138" t="s">
        <v>312</v>
      </c>
      <c r="F406" s="140">
        <v>2015046897</v>
      </c>
      <c r="G406" s="140" t="s">
        <v>8065</v>
      </c>
      <c r="H406" s="140" t="s">
        <v>8066</v>
      </c>
      <c r="I406" s="142"/>
    </row>
    <row r="407" s="121" customFormat="1" customHeight="1" spans="1:9">
      <c r="A407" s="138">
        <f t="shared" si="6"/>
        <v>402</v>
      </c>
      <c r="B407" s="138" t="s">
        <v>1691</v>
      </c>
      <c r="C407" s="139" t="s">
        <v>1692</v>
      </c>
      <c r="D407" s="138" t="s">
        <v>7077</v>
      </c>
      <c r="E407" s="138" t="s">
        <v>312</v>
      </c>
      <c r="F407" s="140">
        <v>2013233665</v>
      </c>
      <c r="G407" s="140" t="s">
        <v>8067</v>
      </c>
      <c r="H407" s="338" t="s">
        <v>8068</v>
      </c>
      <c r="I407" s="142"/>
    </row>
    <row r="408" s="121" customFormat="1" customHeight="1" spans="1:9">
      <c r="A408" s="138">
        <f t="shared" si="6"/>
        <v>403</v>
      </c>
      <c r="B408" s="138" t="s">
        <v>2551</v>
      </c>
      <c r="C408" s="139" t="s">
        <v>2552</v>
      </c>
      <c r="D408" s="138" t="s">
        <v>7077</v>
      </c>
      <c r="E408" s="138" t="s">
        <v>312</v>
      </c>
      <c r="F408" s="140">
        <v>2015057838</v>
      </c>
      <c r="G408" s="140" t="s">
        <v>8069</v>
      </c>
      <c r="H408" s="140" t="s">
        <v>8070</v>
      </c>
      <c r="I408" s="142"/>
    </row>
    <row r="409" s="121" customFormat="1" customHeight="1" spans="1:9">
      <c r="A409" s="138">
        <f t="shared" si="6"/>
        <v>404</v>
      </c>
      <c r="B409" s="138" t="s">
        <v>5337</v>
      </c>
      <c r="C409" s="139" t="s">
        <v>5338</v>
      </c>
      <c r="D409" s="138" t="s">
        <v>7081</v>
      </c>
      <c r="E409" s="138" t="s">
        <v>312</v>
      </c>
      <c r="F409" s="140">
        <v>2013147946</v>
      </c>
      <c r="G409" s="140" t="s">
        <v>8071</v>
      </c>
      <c r="H409" s="140" t="s">
        <v>8072</v>
      </c>
      <c r="I409" s="142"/>
    </row>
    <row r="410" s="121" customFormat="1" customHeight="1" spans="1:9">
      <c r="A410" s="138">
        <f t="shared" si="6"/>
        <v>405</v>
      </c>
      <c r="B410" s="138" t="s">
        <v>4088</v>
      </c>
      <c r="C410" s="139" t="s">
        <v>6256</v>
      </c>
      <c r="D410" s="138" t="s">
        <v>7081</v>
      </c>
      <c r="E410" s="138" t="s">
        <v>312</v>
      </c>
      <c r="F410" s="140">
        <v>2012104984</v>
      </c>
      <c r="G410" s="140" t="s">
        <v>8073</v>
      </c>
      <c r="H410" s="140" t="s">
        <v>8074</v>
      </c>
      <c r="I410" s="142"/>
    </row>
    <row r="411" s="121" customFormat="1" customHeight="1" spans="1:9">
      <c r="A411" s="138">
        <f t="shared" si="6"/>
        <v>406</v>
      </c>
      <c r="B411" s="138" t="s">
        <v>178</v>
      </c>
      <c r="C411" s="139" t="s">
        <v>179</v>
      </c>
      <c r="D411" s="138" t="s">
        <v>7081</v>
      </c>
      <c r="E411" s="138" t="s">
        <v>312</v>
      </c>
      <c r="F411" s="140">
        <v>2015030653</v>
      </c>
      <c r="G411" s="140" t="s">
        <v>8075</v>
      </c>
      <c r="H411" s="140" t="s">
        <v>8076</v>
      </c>
      <c r="I411" s="142"/>
    </row>
    <row r="412" s="121" customFormat="1" customHeight="1" spans="1:9">
      <c r="A412" s="138">
        <f t="shared" si="6"/>
        <v>407</v>
      </c>
      <c r="B412" s="138" t="s">
        <v>1926</v>
      </c>
      <c r="C412" s="139" t="s">
        <v>1927</v>
      </c>
      <c r="D412" s="138" t="s">
        <v>7081</v>
      </c>
      <c r="E412" s="138" t="s">
        <v>312</v>
      </c>
      <c r="F412" s="140">
        <v>2013108738</v>
      </c>
      <c r="G412" s="140" t="s">
        <v>8077</v>
      </c>
      <c r="H412" s="140" t="s">
        <v>8078</v>
      </c>
      <c r="I412" s="142"/>
    </row>
    <row r="413" s="121" customFormat="1" customHeight="1" spans="1:9">
      <c r="A413" s="138">
        <f t="shared" si="6"/>
        <v>408</v>
      </c>
      <c r="B413" s="138" t="s">
        <v>1313</v>
      </c>
      <c r="C413" s="139" t="s">
        <v>174</v>
      </c>
      <c r="D413" s="138" t="s">
        <v>7081</v>
      </c>
      <c r="E413" s="138" t="s">
        <v>312</v>
      </c>
      <c r="F413" s="140">
        <v>2013050413</v>
      </c>
      <c r="G413" s="140" t="s">
        <v>8079</v>
      </c>
      <c r="H413" s="140" t="s">
        <v>8080</v>
      </c>
      <c r="I413" s="142"/>
    </row>
    <row r="414" s="121" customFormat="1" customHeight="1" spans="1:9">
      <c r="A414" s="138">
        <f t="shared" si="6"/>
        <v>409</v>
      </c>
      <c r="B414" s="138" t="s">
        <v>1717</v>
      </c>
      <c r="C414" s="139" t="s">
        <v>6254</v>
      </c>
      <c r="D414" s="138" t="s">
        <v>7081</v>
      </c>
      <c r="E414" s="138" t="s">
        <v>312</v>
      </c>
      <c r="F414" s="140">
        <v>2013054420</v>
      </c>
      <c r="G414" s="140" t="s">
        <v>8081</v>
      </c>
      <c r="H414" s="140" t="s">
        <v>8082</v>
      </c>
      <c r="I414" s="142"/>
    </row>
    <row r="415" s="121" customFormat="1" customHeight="1" spans="1:9">
      <c r="A415" s="138">
        <f t="shared" si="6"/>
        <v>410</v>
      </c>
      <c r="B415" s="138" t="s">
        <v>2772</v>
      </c>
      <c r="C415" s="139" t="s">
        <v>8083</v>
      </c>
      <c r="D415" s="138" t="s">
        <v>7081</v>
      </c>
      <c r="E415" s="138" t="s">
        <v>312</v>
      </c>
      <c r="F415" s="140">
        <v>2013099637</v>
      </c>
      <c r="G415" s="140" t="s">
        <v>8084</v>
      </c>
      <c r="H415" s="140" t="s">
        <v>8085</v>
      </c>
      <c r="I415" s="142"/>
    </row>
    <row r="416" s="121" customFormat="1" customHeight="1" spans="1:9">
      <c r="A416" s="138">
        <f t="shared" si="6"/>
        <v>411</v>
      </c>
      <c r="B416" s="138" t="s">
        <v>3443</v>
      </c>
      <c r="C416" s="139" t="s">
        <v>8086</v>
      </c>
      <c r="D416" s="138" t="s">
        <v>7081</v>
      </c>
      <c r="E416" s="138" t="s">
        <v>312</v>
      </c>
      <c r="F416" s="140">
        <v>2013009456</v>
      </c>
      <c r="G416" s="140" t="s">
        <v>8087</v>
      </c>
      <c r="H416" s="140" t="s">
        <v>8088</v>
      </c>
      <c r="I416" s="142"/>
    </row>
    <row r="417" s="121" customFormat="1" customHeight="1" spans="1:9">
      <c r="A417" s="138">
        <f t="shared" si="6"/>
        <v>412</v>
      </c>
      <c r="B417" s="138" t="s">
        <v>2488</v>
      </c>
      <c r="C417" s="139" t="s">
        <v>2489</v>
      </c>
      <c r="D417" s="138" t="s">
        <v>7081</v>
      </c>
      <c r="E417" s="138" t="s">
        <v>312</v>
      </c>
      <c r="F417" s="140">
        <v>2013117640</v>
      </c>
      <c r="G417" s="140" t="s">
        <v>8089</v>
      </c>
      <c r="H417" s="140" t="s">
        <v>8090</v>
      </c>
      <c r="I417" s="142"/>
    </row>
    <row r="418" s="121" customFormat="1" customHeight="1" spans="1:9">
      <c r="A418" s="138">
        <f t="shared" si="6"/>
        <v>413</v>
      </c>
      <c r="B418" s="138" t="s">
        <v>457</v>
      </c>
      <c r="C418" s="139" t="s">
        <v>458</v>
      </c>
      <c r="D418" s="138" t="s">
        <v>7081</v>
      </c>
      <c r="E418" s="138" t="s">
        <v>312</v>
      </c>
      <c r="F418" s="140">
        <v>2012108639</v>
      </c>
      <c r="G418" s="140" t="s">
        <v>8091</v>
      </c>
      <c r="H418" s="140" t="s">
        <v>8092</v>
      </c>
      <c r="I418" s="142"/>
    </row>
    <row r="419" s="121" customFormat="1" customHeight="1" spans="1:9">
      <c r="A419" s="138">
        <f t="shared" si="6"/>
        <v>414</v>
      </c>
      <c r="B419" s="138" t="s">
        <v>4679</v>
      </c>
      <c r="C419" s="139" t="s">
        <v>4680</v>
      </c>
      <c r="D419" s="138" t="s">
        <v>7081</v>
      </c>
      <c r="E419" s="138" t="s">
        <v>312</v>
      </c>
      <c r="F419" s="140">
        <v>2013048458</v>
      </c>
      <c r="G419" s="140" t="s">
        <v>8093</v>
      </c>
      <c r="H419" s="140" t="s">
        <v>8094</v>
      </c>
      <c r="I419" s="142"/>
    </row>
    <row r="420" s="121" customFormat="1" customHeight="1" spans="1:9">
      <c r="A420" s="138">
        <f t="shared" si="6"/>
        <v>415</v>
      </c>
      <c r="B420" s="138" t="s">
        <v>2378</v>
      </c>
      <c r="C420" s="139" t="s">
        <v>2379</v>
      </c>
      <c r="D420" s="138" t="s">
        <v>7081</v>
      </c>
      <c r="E420" s="138" t="s">
        <v>312</v>
      </c>
      <c r="F420" s="140">
        <v>2013055699</v>
      </c>
      <c r="G420" s="140" t="s">
        <v>8095</v>
      </c>
      <c r="H420" s="140" t="s">
        <v>8096</v>
      </c>
      <c r="I420" s="142"/>
    </row>
    <row r="421" s="121" customFormat="1" customHeight="1" spans="1:9">
      <c r="A421" s="138">
        <f t="shared" si="6"/>
        <v>416</v>
      </c>
      <c r="B421" s="138" t="s">
        <v>170</v>
      </c>
      <c r="C421" s="139" t="s">
        <v>171</v>
      </c>
      <c r="D421" s="138" t="s">
        <v>7085</v>
      </c>
      <c r="E421" s="138" t="s">
        <v>312</v>
      </c>
      <c r="F421" s="140">
        <v>2012109975</v>
      </c>
      <c r="G421" s="140" t="s">
        <v>8097</v>
      </c>
      <c r="H421" s="140" t="s">
        <v>8098</v>
      </c>
      <c r="I421" s="142"/>
    </row>
    <row r="422" s="121" customFormat="1" customHeight="1" spans="1:9">
      <c r="A422" s="138">
        <f t="shared" si="6"/>
        <v>417</v>
      </c>
      <c r="B422" s="138" t="s">
        <v>302</v>
      </c>
      <c r="C422" s="139" t="s">
        <v>303</v>
      </c>
      <c r="D422" s="138" t="s">
        <v>7085</v>
      </c>
      <c r="E422" s="138" t="s">
        <v>312</v>
      </c>
      <c r="F422" s="140">
        <v>2013124490</v>
      </c>
      <c r="G422" s="140" t="s">
        <v>8099</v>
      </c>
      <c r="H422" s="140" t="s">
        <v>8100</v>
      </c>
      <c r="I422" s="142"/>
    </row>
    <row r="423" s="121" customFormat="1" customHeight="1" spans="1:9">
      <c r="A423" s="138">
        <f t="shared" si="6"/>
        <v>418</v>
      </c>
      <c r="B423" s="138" t="s">
        <v>5689</v>
      </c>
      <c r="C423" s="139" t="s">
        <v>5690</v>
      </c>
      <c r="D423" s="138" t="s">
        <v>7085</v>
      </c>
      <c r="E423" s="138" t="s">
        <v>312</v>
      </c>
      <c r="F423" s="140">
        <v>2012046939</v>
      </c>
      <c r="G423" s="140" t="s">
        <v>8101</v>
      </c>
      <c r="H423" s="140" t="s">
        <v>8102</v>
      </c>
      <c r="I423" s="142"/>
    </row>
    <row r="424" s="121" customFormat="1" customHeight="1" spans="1:9">
      <c r="A424" s="138">
        <f t="shared" si="6"/>
        <v>419</v>
      </c>
      <c r="B424" s="138" t="s">
        <v>4286</v>
      </c>
      <c r="C424" s="139" t="s">
        <v>8103</v>
      </c>
      <c r="D424" s="138" t="s">
        <v>7085</v>
      </c>
      <c r="E424" s="138" t="s">
        <v>312</v>
      </c>
      <c r="F424" s="140">
        <v>2013130947</v>
      </c>
      <c r="G424" s="140" t="s">
        <v>8104</v>
      </c>
      <c r="H424" s="140" t="s">
        <v>8105</v>
      </c>
      <c r="I424" s="142"/>
    </row>
    <row r="425" s="121" customFormat="1" customHeight="1" spans="1:9">
      <c r="A425" s="138">
        <f t="shared" si="6"/>
        <v>420</v>
      </c>
      <c r="B425" s="138" t="s">
        <v>3613</v>
      </c>
      <c r="C425" s="139" t="s">
        <v>3614</v>
      </c>
      <c r="D425" s="138" t="s">
        <v>7085</v>
      </c>
      <c r="E425" s="138" t="s">
        <v>312</v>
      </c>
      <c r="F425" s="140">
        <v>2013227439</v>
      </c>
      <c r="G425" s="140" t="s">
        <v>8106</v>
      </c>
      <c r="H425" s="140" t="s">
        <v>8107</v>
      </c>
      <c r="I425" s="142"/>
    </row>
    <row r="426" s="121" customFormat="1" customHeight="1" spans="1:9">
      <c r="A426" s="138">
        <f t="shared" si="6"/>
        <v>421</v>
      </c>
      <c r="B426" s="138" t="s">
        <v>3432</v>
      </c>
      <c r="C426" s="139" t="s">
        <v>3433</v>
      </c>
      <c r="D426" s="138" t="s">
        <v>7085</v>
      </c>
      <c r="E426" s="138" t="s">
        <v>312</v>
      </c>
      <c r="F426" s="140">
        <v>2013229917</v>
      </c>
      <c r="G426" s="140" t="s">
        <v>8108</v>
      </c>
      <c r="H426" s="140" t="s">
        <v>8109</v>
      </c>
      <c r="I426" s="142"/>
    </row>
    <row r="427" s="121" customFormat="1" customHeight="1" spans="1:9">
      <c r="A427" s="138">
        <f t="shared" si="6"/>
        <v>422</v>
      </c>
      <c r="B427" s="138" t="s">
        <v>2464</v>
      </c>
      <c r="C427" s="139" t="s">
        <v>2465</v>
      </c>
      <c r="D427" s="138" t="s">
        <v>7085</v>
      </c>
      <c r="E427" s="138" t="s">
        <v>312</v>
      </c>
      <c r="F427" s="140">
        <v>2015105827</v>
      </c>
      <c r="G427" s="140" t="s">
        <v>8110</v>
      </c>
      <c r="H427" s="140" t="s">
        <v>8111</v>
      </c>
      <c r="I427" s="142"/>
    </row>
    <row r="428" s="121" customFormat="1" customHeight="1" spans="1:9">
      <c r="A428" s="138">
        <f t="shared" si="6"/>
        <v>423</v>
      </c>
      <c r="B428" s="138" t="s">
        <v>2532</v>
      </c>
      <c r="C428" s="139" t="s">
        <v>2533</v>
      </c>
      <c r="D428" s="138" t="s">
        <v>7085</v>
      </c>
      <c r="E428" s="138" t="s">
        <v>312</v>
      </c>
      <c r="F428" s="140">
        <v>2013157303</v>
      </c>
      <c r="G428" s="140" t="s">
        <v>8112</v>
      </c>
      <c r="H428" s="140" t="s">
        <v>8113</v>
      </c>
      <c r="I428" s="142"/>
    </row>
    <row r="429" s="121" customFormat="1" customHeight="1" spans="1:9">
      <c r="A429" s="138">
        <f t="shared" si="6"/>
        <v>424</v>
      </c>
      <c r="B429" s="138" t="s">
        <v>4940</v>
      </c>
      <c r="C429" s="139" t="s">
        <v>4941</v>
      </c>
      <c r="D429" s="138" t="s">
        <v>7085</v>
      </c>
      <c r="E429" s="138" t="s">
        <v>312</v>
      </c>
      <c r="F429" s="140">
        <v>2015071536</v>
      </c>
      <c r="G429" s="140" t="s">
        <v>8114</v>
      </c>
      <c r="H429" s="140" t="s">
        <v>8115</v>
      </c>
      <c r="I429" s="142"/>
    </row>
    <row r="430" s="121" customFormat="1" customHeight="1" spans="1:9">
      <c r="A430" s="138">
        <f t="shared" si="6"/>
        <v>425</v>
      </c>
      <c r="B430" s="138" t="s">
        <v>4430</v>
      </c>
      <c r="C430" s="139" t="s">
        <v>4431</v>
      </c>
      <c r="D430" s="138" t="s">
        <v>7085</v>
      </c>
      <c r="E430" s="138" t="s">
        <v>312</v>
      </c>
      <c r="F430" s="140">
        <v>2015051916</v>
      </c>
      <c r="G430" s="140" t="s">
        <v>8116</v>
      </c>
      <c r="H430" s="140" t="s">
        <v>8117</v>
      </c>
      <c r="I430" s="142"/>
    </row>
    <row r="431" s="121" customFormat="1" customHeight="1" spans="1:9">
      <c r="A431" s="138">
        <f t="shared" si="6"/>
        <v>426</v>
      </c>
      <c r="B431" s="138" t="s">
        <v>2421</v>
      </c>
      <c r="C431" s="139" t="s">
        <v>509</v>
      </c>
      <c r="D431" s="138" t="s">
        <v>7085</v>
      </c>
      <c r="E431" s="138" t="s">
        <v>312</v>
      </c>
      <c r="F431" s="140">
        <v>2015012031</v>
      </c>
      <c r="G431" s="140" t="s">
        <v>8118</v>
      </c>
      <c r="H431" s="140" t="s">
        <v>8119</v>
      </c>
      <c r="I431" s="142"/>
    </row>
    <row r="432" s="121" customFormat="1" customHeight="1" spans="1:9">
      <c r="A432" s="138">
        <f t="shared" si="6"/>
        <v>427</v>
      </c>
      <c r="B432" s="138" t="s">
        <v>4784</v>
      </c>
      <c r="C432" s="139" t="s">
        <v>4785</v>
      </c>
      <c r="D432" s="138" t="s">
        <v>7089</v>
      </c>
      <c r="E432" s="138" t="s">
        <v>312</v>
      </c>
      <c r="F432" s="140">
        <v>2013041397</v>
      </c>
      <c r="G432" s="140" t="s">
        <v>8120</v>
      </c>
      <c r="H432" s="140" t="s">
        <v>8121</v>
      </c>
      <c r="I432" s="142"/>
    </row>
    <row r="433" s="121" customFormat="1" customHeight="1" spans="1:9">
      <c r="A433" s="138">
        <f t="shared" si="6"/>
        <v>428</v>
      </c>
      <c r="B433" s="138" t="s">
        <v>3741</v>
      </c>
      <c r="C433" s="139" t="s">
        <v>3743</v>
      </c>
      <c r="D433" s="138" t="s">
        <v>7089</v>
      </c>
      <c r="E433" s="138" t="s">
        <v>312</v>
      </c>
      <c r="F433" s="140">
        <v>2013033603</v>
      </c>
      <c r="G433" s="140" t="s">
        <v>8122</v>
      </c>
      <c r="H433" s="140" t="s">
        <v>8123</v>
      </c>
      <c r="I433" s="142"/>
    </row>
    <row r="434" s="121" customFormat="1" customHeight="1" spans="1:9">
      <c r="A434" s="138">
        <f t="shared" si="6"/>
        <v>429</v>
      </c>
      <c r="B434" s="138" t="s">
        <v>4896</v>
      </c>
      <c r="C434" s="139" t="s">
        <v>4897</v>
      </c>
      <c r="D434" s="138" t="s">
        <v>7089</v>
      </c>
      <c r="E434" s="138" t="s">
        <v>312</v>
      </c>
      <c r="F434" s="140">
        <v>2012059533</v>
      </c>
      <c r="G434" s="140" t="s">
        <v>8124</v>
      </c>
      <c r="H434" s="140" t="s">
        <v>8125</v>
      </c>
      <c r="I434" s="142"/>
    </row>
    <row r="435" s="121" customFormat="1" customHeight="1" spans="1:9">
      <c r="A435" s="138">
        <f t="shared" si="6"/>
        <v>430</v>
      </c>
      <c r="B435" s="138" t="s">
        <v>520</v>
      </c>
      <c r="C435" s="144" t="s">
        <v>521</v>
      </c>
      <c r="D435" s="138" t="s">
        <v>7089</v>
      </c>
      <c r="E435" s="138" t="s">
        <v>312</v>
      </c>
      <c r="F435" s="140">
        <v>2015079996</v>
      </c>
      <c r="G435" s="140" t="s">
        <v>8126</v>
      </c>
      <c r="H435" s="140" t="s">
        <v>8127</v>
      </c>
      <c r="I435" s="142"/>
    </row>
    <row r="436" s="121" customFormat="1" customHeight="1" spans="1:9">
      <c r="A436" s="138">
        <f t="shared" si="6"/>
        <v>431</v>
      </c>
      <c r="B436" s="138" t="s">
        <v>3365</v>
      </c>
      <c r="C436" s="139" t="s">
        <v>3092</v>
      </c>
      <c r="D436" s="138" t="s">
        <v>7089</v>
      </c>
      <c r="E436" s="138" t="s">
        <v>312</v>
      </c>
      <c r="F436" s="140">
        <v>2013151459</v>
      </c>
      <c r="G436" s="140" t="s">
        <v>8128</v>
      </c>
      <c r="H436" s="140" t="s">
        <v>8129</v>
      </c>
      <c r="I436" s="142"/>
    </row>
    <row r="437" s="121" customFormat="1" customHeight="1" spans="1:9">
      <c r="A437" s="138">
        <f t="shared" si="6"/>
        <v>432</v>
      </c>
      <c r="B437" s="138" t="s">
        <v>2273</v>
      </c>
      <c r="C437" s="139" t="s">
        <v>2274</v>
      </c>
      <c r="D437" s="138" t="s">
        <v>7089</v>
      </c>
      <c r="E437" s="138" t="s">
        <v>312</v>
      </c>
      <c r="F437" s="140">
        <v>2013014594</v>
      </c>
      <c r="G437" s="140" t="s">
        <v>8130</v>
      </c>
      <c r="H437" s="140" t="s">
        <v>8131</v>
      </c>
      <c r="I437" s="142"/>
    </row>
    <row r="438" s="121" customFormat="1" customHeight="1" spans="1:9">
      <c r="A438" s="138">
        <f t="shared" si="6"/>
        <v>433</v>
      </c>
      <c r="B438" s="138" t="s">
        <v>4990</v>
      </c>
      <c r="C438" s="139" t="s">
        <v>4991</v>
      </c>
      <c r="D438" s="138" t="s">
        <v>7089</v>
      </c>
      <c r="E438" s="138" t="s">
        <v>312</v>
      </c>
      <c r="F438" s="140">
        <v>2013091296</v>
      </c>
      <c r="G438" s="140" t="s">
        <v>8132</v>
      </c>
      <c r="H438" s="140" t="s">
        <v>8133</v>
      </c>
      <c r="I438" s="142"/>
    </row>
    <row r="439" s="121" customFormat="1" customHeight="1" spans="1:9">
      <c r="A439" s="138">
        <f t="shared" si="6"/>
        <v>434</v>
      </c>
      <c r="B439" s="138" t="s">
        <v>3089</v>
      </c>
      <c r="C439" s="139" t="s">
        <v>3090</v>
      </c>
      <c r="D439" s="138" t="s">
        <v>7089</v>
      </c>
      <c r="E439" s="138" t="s">
        <v>312</v>
      </c>
      <c r="F439" s="140">
        <v>2013015970</v>
      </c>
      <c r="G439" s="140" t="s">
        <v>8134</v>
      </c>
      <c r="H439" s="140" t="s">
        <v>8135</v>
      </c>
      <c r="I439" s="142"/>
    </row>
    <row r="440" s="121" customFormat="1" customHeight="1" spans="1:9">
      <c r="A440" s="138">
        <f t="shared" si="6"/>
        <v>435</v>
      </c>
      <c r="B440" s="138" t="s">
        <v>2825</v>
      </c>
      <c r="C440" s="139" t="s">
        <v>2826</v>
      </c>
      <c r="D440" s="138" t="s">
        <v>7089</v>
      </c>
      <c r="E440" s="138" t="s">
        <v>312</v>
      </c>
      <c r="F440" s="140">
        <v>2015017181</v>
      </c>
      <c r="G440" s="140" t="s">
        <v>8136</v>
      </c>
      <c r="H440" s="140" t="s">
        <v>8137</v>
      </c>
      <c r="I440" s="142"/>
    </row>
    <row r="441" s="121" customFormat="1" customHeight="1" spans="1:9">
      <c r="A441" s="138">
        <f t="shared" si="6"/>
        <v>436</v>
      </c>
      <c r="B441" s="138" t="s">
        <v>5374</v>
      </c>
      <c r="C441" s="139" t="s">
        <v>8138</v>
      </c>
      <c r="D441" s="138" t="s">
        <v>7089</v>
      </c>
      <c r="E441" s="138" t="s">
        <v>312</v>
      </c>
      <c r="F441" s="140">
        <v>2013103818</v>
      </c>
      <c r="G441" s="140" t="s">
        <v>8139</v>
      </c>
      <c r="H441" s="140" t="s">
        <v>8140</v>
      </c>
      <c r="I441" s="142"/>
    </row>
    <row r="442" s="121" customFormat="1" customHeight="1" spans="1:9">
      <c r="A442" s="138">
        <f t="shared" si="6"/>
        <v>437</v>
      </c>
      <c r="B442" s="138" t="s">
        <v>3370</v>
      </c>
      <c r="C442" s="139" t="s">
        <v>3371</v>
      </c>
      <c r="D442" s="138" t="s">
        <v>7089</v>
      </c>
      <c r="E442" s="138" t="s">
        <v>312</v>
      </c>
      <c r="F442" s="140">
        <v>2013152101</v>
      </c>
      <c r="G442" s="140" t="s">
        <v>8141</v>
      </c>
      <c r="H442" s="140" t="s">
        <v>8142</v>
      </c>
      <c r="I442" s="142"/>
    </row>
    <row r="443" s="121" customFormat="1" customHeight="1" spans="1:9">
      <c r="A443" s="138">
        <f t="shared" si="6"/>
        <v>438</v>
      </c>
      <c r="B443" s="138" t="s">
        <v>3546</v>
      </c>
      <c r="C443" s="139" t="s">
        <v>3547</v>
      </c>
      <c r="D443" s="138" t="s">
        <v>7089</v>
      </c>
      <c r="E443" s="138" t="s">
        <v>312</v>
      </c>
      <c r="F443" s="140">
        <v>2015022266</v>
      </c>
      <c r="G443" s="140" t="s">
        <v>8143</v>
      </c>
      <c r="H443" s="140" t="s">
        <v>8144</v>
      </c>
      <c r="I443" s="142"/>
    </row>
    <row r="444" s="121" customFormat="1" customHeight="1" spans="1:9">
      <c r="A444" s="138">
        <f t="shared" si="6"/>
        <v>439</v>
      </c>
      <c r="B444" s="138" t="s">
        <v>542</v>
      </c>
      <c r="C444" s="139" t="s">
        <v>543</v>
      </c>
      <c r="D444" s="138" t="s">
        <v>313</v>
      </c>
      <c r="E444" s="138" t="s">
        <v>312</v>
      </c>
      <c r="F444" s="140">
        <v>2013160466</v>
      </c>
      <c r="G444" s="140" t="s">
        <v>8145</v>
      </c>
      <c r="H444" s="140" t="s">
        <v>8146</v>
      </c>
      <c r="I444" s="142"/>
    </row>
    <row r="445" s="121" customFormat="1" customHeight="1" spans="1:9">
      <c r="A445" s="138">
        <f t="shared" si="6"/>
        <v>440</v>
      </c>
      <c r="B445" s="138" t="s">
        <v>4772</v>
      </c>
      <c r="C445" s="139" t="s">
        <v>4773</v>
      </c>
      <c r="D445" s="138" t="s">
        <v>313</v>
      </c>
      <c r="E445" s="138" t="s">
        <v>312</v>
      </c>
      <c r="F445" s="140">
        <v>2013202405</v>
      </c>
      <c r="G445" s="140" t="s">
        <v>8147</v>
      </c>
      <c r="H445" s="140" t="s">
        <v>8148</v>
      </c>
      <c r="I445" s="142"/>
    </row>
    <row r="446" s="121" customFormat="1" customHeight="1" spans="1:9">
      <c r="A446" s="138">
        <f t="shared" si="6"/>
        <v>441</v>
      </c>
      <c r="B446" s="138" t="s">
        <v>4189</v>
      </c>
      <c r="C446" s="139" t="s">
        <v>8149</v>
      </c>
      <c r="D446" s="138" t="s">
        <v>313</v>
      </c>
      <c r="E446" s="138" t="s">
        <v>312</v>
      </c>
      <c r="F446" s="140">
        <v>2013120708</v>
      </c>
      <c r="G446" s="140" t="s">
        <v>8150</v>
      </c>
      <c r="H446" s="140" t="s">
        <v>8151</v>
      </c>
      <c r="I446" s="142"/>
    </row>
    <row r="447" s="121" customFormat="1" customHeight="1" spans="1:9">
      <c r="A447" s="138">
        <f t="shared" si="6"/>
        <v>442</v>
      </c>
      <c r="B447" s="138" t="s">
        <v>1000</v>
      </c>
      <c r="C447" s="139" t="s">
        <v>1001</v>
      </c>
      <c r="D447" s="138" t="s">
        <v>313</v>
      </c>
      <c r="E447" s="138" t="s">
        <v>312</v>
      </c>
      <c r="F447" s="140">
        <v>2013164898</v>
      </c>
      <c r="G447" s="140" t="s">
        <v>8152</v>
      </c>
      <c r="H447" s="140" t="s">
        <v>8153</v>
      </c>
      <c r="I447" s="142"/>
    </row>
    <row r="448" s="121" customFormat="1" customHeight="1" spans="1:9">
      <c r="A448" s="138">
        <f t="shared" si="6"/>
        <v>443</v>
      </c>
      <c r="B448" s="138" t="s">
        <v>5563</v>
      </c>
      <c r="C448" s="144" t="s">
        <v>5564</v>
      </c>
      <c r="D448" s="138" t="s">
        <v>313</v>
      </c>
      <c r="E448" s="138" t="s">
        <v>312</v>
      </c>
      <c r="F448" s="140">
        <v>2012031524</v>
      </c>
      <c r="G448" s="140" t="s">
        <v>8154</v>
      </c>
      <c r="H448" s="140" t="s">
        <v>8155</v>
      </c>
      <c r="I448" s="142"/>
    </row>
    <row r="449" s="121" customFormat="1" customHeight="1" spans="1:9">
      <c r="A449" s="138">
        <f t="shared" si="6"/>
        <v>444</v>
      </c>
      <c r="B449" s="138" t="s">
        <v>4058</v>
      </c>
      <c r="C449" s="139" t="s">
        <v>8156</v>
      </c>
      <c r="D449" s="138" t="s">
        <v>313</v>
      </c>
      <c r="E449" s="138" t="s">
        <v>312</v>
      </c>
      <c r="F449" s="140">
        <v>2013094707</v>
      </c>
      <c r="G449" s="140" t="s">
        <v>8157</v>
      </c>
      <c r="H449" s="140" t="s">
        <v>8158</v>
      </c>
      <c r="I449" s="142"/>
    </row>
    <row r="450" s="121" customFormat="1" customHeight="1" spans="1:9">
      <c r="A450" s="138">
        <f t="shared" si="6"/>
        <v>445</v>
      </c>
      <c r="B450" s="138" t="s">
        <v>5663</v>
      </c>
      <c r="C450" s="139" t="s">
        <v>8159</v>
      </c>
      <c r="D450" s="138" t="s">
        <v>313</v>
      </c>
      <c r="E450" s="138" t="s">
        <v>312</v>
      </c>
      <c r="F450" s="140">
        <v>2013151442</v>
      </c>
      <c r="G450" s="140" t="s">
        <v>8160</v>
      </c>
      <c r="H450" s="140" t="s">
        <v>8161</v>
      </c>
      <c r="I450" s="142"/>
    </row>
    <row r="451" s="121" customFormat="1" customHeight="1" spans="1:9">
      <c r="A451" s="138">
        <f t="shared" si="6"/>
        <v>446</v>
      </c>
      <c r="B451" s="138" t="s">
        <v>3552</v>
      </c>
      <c r="C451" s="139" t="s">
        <v>3553</v>
      </c>
      <c r="D451" s="138" t="s">
        <v>313</v>
      </c>
      <c r="E451" s="138" t="s">
        <v>312</v>
      </c>
      <c r="F451" s="140">
        <v>2013166139</v>
      </c>
      <c r="G451" s="140" t="s">
        <v>8162</v>
      </c>
      <c r="H451" s="140" t="s">
        <v>8163</v>
      </c>
      <c r="I451" s="142"/>
    </row>
    <row r="452" s="121" customFormat="1" customHeight="1" spans="1:9">
      <c r="A452" s="138">
        <f t="shared" si="6"/>
        <v>447</v>
      </c>
      <c r="B452" s="138" t="s">
        <v>2349</v>
      </c>
      <c r="C452" s="139" t="s">
        <v>2350</v>
      </c>
      <c r="D452" s="138" t="s">
        <v>313</v>
      </c>
      <c r="E452" s="138" t="s">
        <v>312</v>
      </c>
      <c r="F452" s="140">
        <v>2013157290</v>
      </c>
      <c r="G452" s="140" t="s">
        <v>8164</v>
      </c>
      <c r="H452" s="140" t="s">
        <v>8165</v>
      </c>
      <c r="I452" s="142"/>
    </row>
    <row r="453" s="121" customFormat="1" customHeight="1" spans="1:9">
      <c r="A453" s="138">
        <f t="shared" si="6"/>
        <v>448</v>
      </c>
      <c r="B453" s="138" t="s">
        <v>506</v>
      </c>
      <c r="C453" s="139" t="s">
        <v>507</v>
      </c>
      <c r="D453" s="138" t="s">
        <v>313</v>
      </c>
      <c r="E453" s="138" t="s">
        <v>312</v>
      </c>
      <c r="F453" s="140">
        <v>2013112938</v>
      </c>
      <c r="G453" s="140" t="s">
        <v>8166</v>
      </c>
      <c r="H453" s="140" t="s">
        <v>8167</v>
      </c>
      <c r="I453" s="142"/>
    </row>
    <row r="454" s="121" customFormat="1" customHeight="1" spans="1:9">
      <c r="A454" s="138">
        <f t="shared" ref="A454:A517" si="7">A453+1</f>
        <v>449</v>
      </c>
      <c r="B454" s="138" t="s">
        <v>1231</v>
      </c>
      <c r="C454" s="139" t="s">
        <v>1232</v>
      </c>
      <c r="D454" s="138" t="s">
        <v>313</v>
      </c>
      <c r="E454" s="138" t="s">
        <v>312</v>
      </c>
      <c r="F454" s="140">
        <v>2013212236</v>
      </c>
      <c r="G454" s="140" t="s">
        <v>8168</v>
      </c>
      <c r="H454" s="140" t="s">
        <v>8169</v>
      </c>
      <c r="I454" s="142"/>
    </row>
    <row r="455" s="121" customFormat="1" customHeight="1" spans="1:9">
      <c r="A455" s="138">
        <f t="shared" si="7"/>
        <v>450</v>
      </c>
      <c r="B455" s="138" t="s">
        <v>2556</v>
      </c>
      <c r="C455" s="139" t="s">
        <v>1234</v>
      </c>
      <c r="D455" s="138" t="s">
        <v>313</v>
      </c>
      <c r="E455" s="138" t="s">
        <v>312</v>
      </c>
      <c r="F455" s="140">
        <v>2015038511</v>
      </c>
      <c r="G455" s="140" t="s">
        <v>8170</v>
      </c>
      <c r="H455" s="140" t="s">
        <v>8171</v>
      </c>
      <c r="I455" s="142"/>
    </row>
    <row r="456" s="121" customFormat="1" customHeight="1" spans="1:9">
      <c r="A456" s="138">
        <f t="shared" si="7"/>
        <v>451</v>
      </c>
      <c r="B456" s="138" t="s">
        <v>2526</v>
      </c>
      <c r="C456" s="139" t="s">
        <v>2527</v>
      </c>
      <c r="D456" s="138" t="s">
        <v>313</v>
      </c>
      <c r="E456" s="138" t="s">
        <v>312</v>
      </c>
      <c r="F456" s="140">
        <v>2013037219</v>
      </c>
      <c r="G456" s="140" t="s">
        <v>8172</v>
      </c>
      <c r="H456" s="140" t="s">
        <v>8173</v>
      </c>
      <c r="I456" s="142"/>
    </row>
    <row r="457" s="121" customFormat="1" customHeight="1" spans="1:9">
      <c r="A457" s="138">
        <f t="shared" si="7"/>
        <v>452</v>
      </c>
      <c r="B457" s="138" t="s">
        <v>2753</v>
      </c>
      <c r="C457" s="139" t="s">
        <v>2754</v>
      </c>
      <c r="D457" s="138" t="s">
        <v>7096</v>
      </c>
      <c r="E457" s="138" t="s">
        <v>78</v>
      </c>
      <c r="F457" s="140">
        <v>2013132153</v>
      </c>
      <c r="G457" s="140" t="s">
        <v>8174</v>
      </c>
      <c r="H457" s="140" t="s">
        <v>8175</v>
      </c>
      <c r="I457" s="142"/>
    </row>
    <row r="458" s="121" customFormat="1" customHeight="1" spans="1:9">
      <c r="A458" s="138">
        <f t="shared" si="7"/>
        <v>453</v>
      </c>
      <c r="B458" s="138" t="s">
        <v>3134</v>
      </c>
      <c r="C458" s="139" t="s">
        <v>3135</v>
      </c>
      <c r="D458" s="138" t="s">
        <v>7096</v>
      </c>
      <c r="E458" s="138" t="s">
        <v>78</v>
      </c>
      <c r="F458" s="140">
        <v>2013099619</v>
      </c>
      <c r="G458" s="140" t="s">
        <v>8176</v>
      </c>
      <c r="H458" s="140" t="s">
        <v>8177</v>
      </c>
      <c r="I458" s="142"/>
    </row>
    <row r="459" s="121" customFormat="1" customHeight="1" spans="1:9">
      <c r="A459" s="138">
        <f t="shared" si="7"/>
        <v>454</v>
      </c>
      <c r="B459" s="138" t="s">
        <v>1301</v>
      </c>
      <c r="C459" s="139" t="s">
        <v>1302</v>
      </c>
      <c r="D459" s="138" t="s">
        <v>7096</v>
      </c>
      <c r="E459" s="138" t="s">
        <v>78</v>
      </c>
      <c r="F459" s="140">
        <v>2013008203</v>
      </c>
      <c r="G459" s="140" t="s">
        <v>8178</v>
      </c>
      <c r="H459" s="140" t="s">
        <v>8179</v>
      </c>
      <c r="I459" s="142"/>
    </row>
    <row r="460" s="121" customFormat="1" customHeight="1" spans="1:9">
      <c r="A460" s="138">
        <f t="shared" si="7"/>
        <v>455</v>
      </c>
      <c r="B460" s="138" t="s">
        <v>3671</v>
      </c>
      <c r="C460" s="139" t="s">
        <v>3672</v>
      </c>
      <c r="D460" s="138" t="s">
        <v>7096</v>
      </c>
      <c r="E460" s="138" t="s">
        <v>78</v>
      </c>
      <c r="F460" s="140">
        <v>2013143263</v>
      </c>
      <c r="G460" s="140" t="s">
        <v>8180</v>
      </c>
      <c r="H460" s="140" t="s">
        <v>8181</v>
      </c>
      <c r="I460" s="142"/>
    </row>
    <row r="461" s="121" customFormat="1" customHeight="1" spans="1:9">
      <c r="A461" s="138">
        <f t="shared" si="7"/>
        <v>456</v>
      </c>
      <c r="B461" s="141" t="s">
        <v>2001</v>
      </c>
      <c r="C461" s="139" t="s">
        <v>996</v>
      </c>
      <c r="D461" s="138" t="s">
        <v>7096</v>
      </c>
      <c r="E461" s="138" t="s">
        <v>78</v>
      </c>
      <c r="F461" s="140">
        <v>2013012855</v>
      </c>
      <c r="G461" s="140" t="s">
        <v>8182</v>
      </c>
      <c r="H461" s="140" t="s">
        <v>8183</v>
      </c>
      <c r="I461" s="142"/>
    </row>
    <row r="462" s="121" customFormat="1" customHeight="1" spans="1:9">
      <c r="A462" s="138">
        <f t="shared" si="7"/>
        <v>457</v>
      </c>
      <c r="B462" s="141" t="s">
        <v>3953</v>
      </c>
      <c r="C462" s="139" t="s">
        <v>3954</v>
      </c>
      <c r="D462" s="138" t="s">
        <v>7096</v>
      </c>
      <c r="E462" s="138" t="s">
        <v>78</v>
      </c>
      <c r="F462" s="140">
        <v>2013159758</v>
      </c>
      <c r="G462" s="140" t="s">
        <v>8184</v>
      </c>
      <c r="H462" s="140" t="s">
        <v>8185</v>
      </c>
      <c r="I462" s="142"/>
    </row>
    <row r="463" s="121" customFormat="1" customHeight="1" spans="1:9">
      <c r="A463" s="138">
        <f t="shared" si="7"/>
        <v>458</v>
      </c>
      <c r="B463" s="138" t="s">
        <v>2012</v>
      </c>
      <c r="C463" s="139" t="s">
        <v>2013</v>
      </c>
      <c r="D463" s="138" t="s">
        <v>7096</v>
      </c>
      <c r="E463" s="138" t="s">
        <v>78</v>
      </c>
      <c r="F463" s="140">
        <v>2015034236</v>
      </c>
      <c r="G463" s="140" t="s">
        <v>8186</v>
      </c>
      <c r="H463" s="140" t="s">
        <v>8187</v>
      </c>
      <c r="I463" s="142"/>
    </row>
    <row r="464" s="121" customFormat="1" customHeight="1" spans="1:9">
      <c r="A464" s="138">
        <f t="shared" si="7"/>
        <v>459</v>
      </c>
      <c r="B464" s="138" t="s">
        <v>1169</v>
      </c>
      <c r="C464" s="139" t="s">
        <v>1170</v>
      </c>
      <c r="D464" s="138" t="s">
        <v>7096</v>
      </c>
      <c r="E464" s="138" t="s">
        <v>78</v>
      </c>
      <c r="F464" s="140">
        <v>2013201241</v>
      </c>
      <c r="G464" s="140" t="s">
        <v>8188</v>
      </c>
      <c r="H464" s="140" t="s">
        <v>8189</v>
      </c>
      <c r="I464" s="142"/>
    </row>
    <row r="465" s="121" customFormat="1" customHeight="1" spans="1:9">
      <c r="A465" s="138">
        <f t="shared" si="7"/>
        <v>460</v>
      </c>
      <c r="B465" s="138" t="s">
        <v>2624</v>
      </c>
      <c r="C465" s="139" t="s">
        <v>2625</v>
      </c>
      <c r="D465" s="138" t="s">
        <v>7096</v>
      </c>
      <c r="E465" s="138" t="s">
        <v>78</v>
      </c>
      <c r="F465" s="140">
        <v>2015058138</v>
      </c>
      <c r="G465" s="140" t="s">
        <v>8190</v>
      </c>
      <c r="H465" s="140" t="s">
        <v>8191</v>
      </c>
      <c r="I465" s="142"/>
    </row>
    <row r="466" s="121" customFormat="1" customHeight="1" spans="1:9">
      <c r="A466" s="138">
        <f t="shared" si="7"/>
        <v>461</v>
      </c>
      <c r="B466" s="141" t="s">
        <v>3916</v>
      </c>
      <c r="C466" s="139" t="s">
        <v>3917</v>
      </c>
      <c r="D466" s="138" t="s">
        <v>7100</v>
      </c>
      <c r="E466" s="138" t="s">
        <v>78</v>
      </c>
      <c r="F466" s="140">
        <v>2013102918</v>
      </c>
      <c r="G466" s="140" t="s">
        <v>8192</v>
      </c>
      <c r="H466" s="140" t="s">
        <v>8193</v>
      </c>
      <c r="I466" s="142"/>
    </row>
    <row r="467" s="121" customFormat="1" customHeight="1" spans="1:9">
      <c r="A467" s="138">
        <f t="shared" si="7"/>
        <v>462</v>
      </c>
      <c r="B467" s="141" t="s">
        <v>3075</v>
      </c>
      <c r="C467" s="139" t="s">
        <v>3077</v>
      </c>
      <c r="D467" s="138" t="s">
        <v>7100</v>
      </c>
      <c r="E467" s="138" t="s">
        <v>78</v>
      </c>
      <c r="F467" s="140">
        <v>2012064314</v>
      </c>
      <c r="G467" s="140" t="s">
        <v>8194</v>
      </c>
      <c r="H467" s="140" t="s">
        <v>8195</v>
      </c>
      <c r="I467" s="142"/>
    </row>
    <row r="468" s="121" customFormat="1" customHeight="1" spans="1:9">
      <c r="A468" s="138">
        <f t="shared" si="7"/>
        <v>463</v>
      </c>
      <c r="B468" s="141" t="s">
        <v>374</v>
      </c>
      <c r="C468" s="139" t="s">
        <v>363</v>
      </c>
      <c r="D468" s="138" t="s">
        <v>7100</v>
      </c>
      <c r="E468" s="138" t="s">
        <v>78</v>
      </c>
      <c r="F468" s="140">
        <v>2015088918</v>
      </c>
      <c r="G468" s="140" t="s">
        <v>8196</v>
      </c>
      <c r="H468" s="140" t="s">
        <v>8197</v>
      </c>
      <c r="I468" s="142"/>
    </row>
    <row r="469" s="121" customFormat="1" customHeight="1" spans="1:9">
      <c r="A469" s="138">
        <f t="shared" si="7"/>
        <v>464</v>
      </c>
      <c r="B469" s="141" t="s">
        <v>1882</v>
      </c>
      <c r="C469" s="139" t="s">
        <v>1883</v>
      </c>
      <c r="D469" s="138" t="s">
        <v>7100</v>
      </c>
      <c r="E469" s="138" t="s">
        <v>78</v>
      </c>
      <c r="F469" s="140">
        <v>2015054017</v>
      </c>
      <c r="G469" s="140" t="s">
        <v>8198</v>
      </c>
      <c r="H469" s="140" t="s">
        <v>8199</v>
      </c>
      <c r="I469" s="142"/>
    </row>
    <row r="470" s="121" customFormat="1" customHeight="1" spans="1:9">
      <c r="A470" s="138">
        <f t="shared" si="7"/>
        <v>465</v>
      </c>
      <c r="B470" s="141" t="s">
        <v>3338</v>
      </c>
      <c r="C470" s="139" t="s">
        <v>3339</v>
      </c>
      <c r="D470" s="138" t="s">
        <v>7100</v>
      </c>
      <c r="E470" s="138" t="s">
        <v>78</v>
      </c>
      <c r="F470" s="140">
        <v>2013180133</v>
      </c>
      <c r="G470" s="140" t="s">
        <v>8200</v>
      </c>
      <c r="H470" s="140" t="s">
        <v>8201</v>
      </c>
      <c r="I470" s="142"/>
    </row>
    <row r="471" s="121" customFormat="1" customHeight="1" spans="1:9">
      <c r="A471" s="138">
        <f t="shared" si="7"/>
        <v>466</v>
      </c>
      <c r="B471" s="141" t="s">
        <v>1826</v>
      </c>
      <c r="C471" s="139" t="s">
        <v>1827</v>
      </c>
      <c r="D471" s="138" t="s">
        <v>7100</v>
      </c>
      <c r="E471" s="138" t="s">
        <v>78</v>
      </c>
      <c r="F471" s="140">
        <v>2013064563</v>
      </c>
      <c r="G471" s="140" t="s">
        <v>8202</v>
      </c>
      <c r="H471" s="140" t="s">
        <v>8203</v>
      </c>
      <c r="I471" s="142"/>
    </row>
    <row r="472" s="121" customFormat="1" customHeight="1" spans="1:9">
      <c r="A472" s="138">
        <f t="shared" si="7"/>
        <v>467</v>
      </c>
      <c r="B472" s="141" t="s">
        <v>3353</v>
      </c>
      <c r="C472" s="139" t="s">
        <v>3354</v>
      </c>
      <c r="D472" s="138" t="s">
        <v>7100</v>
      </c>
      <c r="E472" s="138" t="s">
        <v>78</v>
      </c>
      <c r="F472" s="140">
        <v>2013116651</v>
      </c>
      <c r="G472" s="140" t="s">
        <v>8204</v>
      </c>
      <c r="H472" s="140" t="s">
        <v>8205</v>
      </c>
      <c r="I472" s="142"/>
    </row>
    <row r="473" s="121" customFormat="1" customHeight="1" spans="1:9">
      <c r="A473" s="138">
        <f t="shared" si="7"/>
        <v>468</v>
      </c>
      <c r="B473" s="141" t="s">
        <v>4648</v>
      </c>
      <c r="C473" s="139" t="s">
        <v>4649</v>
      </c>
      <c r="D473" s="138" t="s">
        <v>7100</v>
      </c>
      <c r="E473" s="138" t="s">
        <v>78</v>
      </c>
      <c r="F473" s="140">
        <v>2013030185</v>
      </c>
      <c r="G473" s="140" t="s">
        <v>8206</v>
      </c>
      <c r="H473" s="140" t="s">
        <v>8207</v>
      </c>
      <c r="I473" s="142"/>
    </row>
    <row r="474" s="121" customFormat="1" customHeight="1" spans="1:9">
      <c r="A474" s="138">
        <f t="shared" si="7"/>
        <v>469</v>
      </c>
      <c r="B474" s="138" t="s">
        <v>5656</v>
      </c>
      <c r="C474" s="139" t="s">
        <v>5657</v>
      </c>
      <c r="D474" s="138" t="s">
        <v>7100</v>
      </c>
      <c r="E474" s="138" t="s">
        <v>78</v>
      </c>
      <c r="F474" s="140">
        <v>2013052028</v>
      </c>
      <c r="G474" s="140" t="s">
        <v>8208</v>
      </c>
      <c r="H474" s="140" t="s">
        <v>8209</v>
      </c>
      <c r="I474" s="142"/>
    </row>
    <row r="475" s="121" customFormat="1" customHeight="1" spans="1:9">
      <c r="A475" s="138">
        <f t="shared" si="7"/>
        <v>470</v>
      </c>
      <c r="B475" s="141" t="s">
        <v>357</v>
      </c>
      <c r="C475" s="139" t="s">
        <v>359</v>
      </c>
      <c r="D475" s="138" t="s">
        <v>7100</v>
      </c>
      <c r="E475" s="138" t="s">
        <v>78</v>
      </c>
      <c r="F475" s="140">
        <v>2013162488</v>
      </c>
      <c r="G475" s="140" t="s">
        <v>8210</v>
      </c>
      <c r="H475" s="140" t="s">
        <v>8211</v>
      </c>
      <c r="I475" s="142"/>
    </row>
    <row r="476" s="121" customFormat="1" customHeight="1" spans="1:9">
      <c r="A476" s="138">
        <f t="shared" si="7"/>
        <v>471</v>
      </c>
      <c r="B476" s="138" t="s">
        <v>4735</v>
      </c>
      <c r="C476" s="139" t="s">
        <v>4736</v>
      </c>
      <c r="D476" s="138" t="s">
        <v>7104</v>
      </c>
      <c r="E476" s="138" t="s">
        <v>78</v>
      </c>
      <c r="F476" s="140">
        <v>2015024946</v>
      </c>
      <c r="G476" s="140" t="s">
        <v>8212</v>
      </c>
      <c r="H476" s="140" t="s">
        <v>8213</v>
      </c>
      <c r="I476" s="142"/>
    </row>
    <row r="477" s="121" customFormat="1" customHeight="1" spans="1:9">
      <c r="A477" s="138">
        <f t="shared" si="7"/>
        <v>472</v>
      </c>
      <c r="B477" s="138" t="s">
        <v>1875</v>
      </c>
      <c r="C477" s="139" t="s">
        <v>1876</v>
      </c>
      <c r="D477" s="138" t="s">
        <v>7104</v>
      </c>
      <c r="E477" s="138" t="s">
        <v>78</v>
      </c>
      <c r="F477" s="140">
        <v>2015027303</v>
      </c>
      <c r="G477" s="140" t="s">
        <v>8214</v>
      </c>
      <c r="H477" s="140" t="s">
        <v>8215</v>
      </c>
      <c r="I477" s="142"/>
    </row>
    <row r="478" s="121" customFormat="1" customHeight="1" spans="1:9">
      <c r="A478" s="138">
        <f t="shared" si="7"/>
        <v>473</v>
      </c>
      <c r="B478" s="138" t="s">
        <v>1573</v>
      </c>
      <c r="C478" s="139" t="s">
        <v>1574</v>
      </c>
      <c r="D478" s="138" t="s">
        <v>7104</v>
      </c>
      <c r="E478" s="138" t="s">
        <v>78</v>
      </c>
      <c r="F478" s="140">
        <v>2015022860</v>
      </c>
      <c r="G478" s="140" t="s">
        <v>8216</v>
      </c>
      <c r="H478" s="140" t="s">
        <v>8217</v>
      </c>
      <c r="I478" s="142"/>
    </row>
    <row r="479" s="121" customFormat="1" customHeight="1" spans="1:9">
      <c r="A479" s="138">
        <f t="shared" si="7"/>
        <v>474</v>
      </c>
      <c r="B479" s="138" t="s">
        <v>3147</v>
      </c>
      <c r="C479" s="139" t="s">
        <v>3148</v>
      </c>
      <c r="D479" s="138" t="s">
        <v>7104</v>
      </c>
      <c r="E479" s="138" t="s">
        <v>78</v>
      </c>
      <c r="F479" s="140">
        <v>2013132154</v>
      </c>
      <c r="G479" s="140" t="s">
        <v>8218</v>
      </c>
      <c r="H479" s="140" t="s">
        <v>8219</v>
      </c>
      <c r="I479" s="142"/>
    </row>
    <row r="480" s="121" customFormat="1" customHeight="1" spans="1:9">
      <c r="A480" s="138">
        <f t="shared" si="7"/>
        <v>475</v>
      </c>
      <c r="B480" s="138" t="s">
        <v>1559</v>
      </c>
      <c r="C480" s="139" t="s">
        <v>1560</v>
      </c>
      <c r="D480" s="138" t="s">
        <v>7104</v>
      </c>
      <c r="E480" s="138" t="s">
        <v>78</v>
      </c>
      <c r="F480" s="140">
        <v>2015040427</v>
      </c>
      <c r="G480" s="140" t="s">
        <v>8220</v>
      </c>
      <c r="H480" s="140" t="s">
        <v>8221</v>
      </c>
      <c r="I480" s="142"/>
    </row>
    <row r="481" s="121" customFormat="1" customHeight="1" spans="1:9">
      <c r="A481" s="138">
        <f t="shared" si="7"/>
        <v>476</v>
      </c>
      <c r="B481" s="138" t="s">
        <v>1679</v>
      </c>
      <c r="C481" s="139" t="s">
        <v>1680</v>
      </c>
      <c r="D481" s="138" t="s">
        <v>7104</v>
      </c>
      <c r="E481" s="138" t="s">
        <v>78</v>
      </c>
      <c r="F481" s="140">
        <v>2013078448</v>
      </c>
      <c r="G481" s="140" t="s">
        <v>8222</v>
      </c>
      <c r="H481" s="140" t="s">
        <v>8223</v>
      </c>
      <c r="I481" s="142"/>
    </row>
    <row r="482" s="121" customFormat="1" customHeight="1" spans="1:9">
      <c r="A482" s="138">
        <f t="shared" si="7"/>
        <v>477</v>
      </c>
      <c r="B482" s="138" t="s">
        <v>4139</v>
      </c>
      <c r="C482" s="139" t="s">
        <v>4140</v>
      </c>
      <c r="D482" s="138" t="s">
        <v>7104</v>
      </c>
      <c r="E482" s="138" t="s">
        <v>78</v>
      </c>
      <c r="F482" s="140">
        <v>2015045506</v>
      </c>
      <c r="G482" s="140" t="s">
        <v>8224</v>
      </c>
      <c r="H482" s="140" t="s">
        <v>8225</v>
      </c>
      <c r="I482" s="142"/>
    </row>
    <row r="483" s="121" customFormat="1" customHeight="1" spans="1:9">
      <c r="A483" s="138">
        <f t="shared" si="7"/>
        <v>478</v>
      </c>
      <c r="B483" s="138" t="s">
        <v>1783</v>
      </c>
      <c r="C483" s="139" t="s">
        <v>1784</v>
      </c>
      <c r="D483" s="138" t="s">
        <v>7104</v>
      </c>
      <c r="E483" s="138" t="s">
        <v>78</v>
      </c>
      <c r="F483" s="140">
        <v>2013056887</v>
      </c>
      <c r="G483" s="140" t="s">
        <v>8226</v>
      </c>
      <c r="H483" s="140" t="s">
        <v>8227</v>
      </c>
      <c r="I483" s="142"/>
    </row>
    <row r="484" s="121" customFormat="1" customHeight="1" spans="1:9">
      <c r="A484" s="138">
        <f t="shared" si="7"/>
        <v>479</v>
      </c>
      <c r="B484" s="138" t="s">
        <v>4605</v>
      </c>
      <c r="C484" s="139" t="s">
        <v>4606</v>
      </c>
      <c r="D484" s="138" t="s">
        <v>79</v>
      </c>
      <c r="E484" s="138" t="s">
        <v>78</v>
      </c>
      <c r="F484" s="140">
        <v>2013190703</v>
      </c>
      <c r="G484" s="140" t="s">
        <v>8228</v>
      </c>
      <c r="H484" s="140" t="s">
        <v>8229</v>
      </c>
      <c r="I484" s="142"/>
    </row>
    <row r="485" s="121" customFormat="1" customHeight="1" spans="1:9">
      <c r="A485" s="138">
        <f t="shared" si="7"/>
        <v>480</v>
      </c>
      <c r="B485" s="138" t="s">
        <v>491</v>
      </c>
      <c r="C485" s="139" t="s">
        <v>492</v>
      </c>
      <c r="D485" s="138" t="s">
        <v>79</v>
      </c>
      <c r="E485" s="138" t="s">
        <v>78</v>
      </c>
      <c r="F485" s="140">
        <v>2013078454</v>
      </c>
      <c r="G485" s="140" t="s">
        <v>8230</v>
      </c>
      <c r="H485" s="140" t="s">
        <v>8231</v>
      </c>
      <c r="I485" s="142"/>
    </row>
    <row r="486" s="121" customFormat="1" customHeight="1" spans="1:9">
      <c r="A486" s="138">
        <f t="shared" si="7"/>
        <v>481</v>
      </c>
      <c r="B486" s="138" t="s">
        <v>5264</v>
      </c>
      <c r="C486" s="139" t="s">
        <v>5265</v>
      </c>
      <c r="D486" s="138" t="s">
        <v>79</v>
      </c>
      <c r="E486" s="138" t="s">
        <v>78</v>
      </c>
      <c r="F486" s="140">
        <v>2012104815</v>
      </c>
      <c r="G486" s="140" t="s">
        <v>8232</v>
      </c>
      <c r="H486" s="140" t="s">
        <v>8233</v>
      </c>
      <c r="I486" s="142"/>
    </row>
    <row r="487" s="121" customFormat="1" customHeight="1" spans="1:9">
      <c r="A487" s="138">
        <f t="shared" si="7"/>
        <v>482</v>
      </c>
      <c r="B487" s="138" t="s">
        <v>3822</v>
      </c>
      <c r="C487" s="139" t="s">
        <v>3823</v>
      </c>
      <c r="D487" s="138" t="s">
        <v>79</v>
      </c>
      <c r="E487" s="138" t="s">
        <v>78</v>
      </c>
      <c r="F487" s="140">
        <v>2015022248</v>
      </c>
      <c r="G487" s="140" t="s">
        <v>8234</v>
      </c>
      <c r="H487" s="140" t="s">
        <v>8235</v>
      </c>
      <c r="I487" s="142"/>
    </row>
    <row r="488" s="121" customFormat="1" customHeight="1" spans="1:9">
      <c r="A488" s="138">
        <f t="shared" si="7"/>
        <v>483</v>
      </c>
      <c r="B488" s="138" t="s">
        <v>4002</v>
      </c>
      <c r="C488" s="139" t="s">
        <v>4003</v>
      </c>
      <c r="D488" s="138" t="s">
        <v>79</v>
      </c>
      <c r="E488" s="138" t="s">
        <v>78</v>
      </c>
      <c r="F488" s="140">
        <v>2013234302</v>
      </c>
      <c r="G488" s="140" t="s">
        <v>8236</v>
      </c>
      <c r="H488" s="140" t="s">
        <v>8237</v>
      </c>
      <c r="I488" s="142"/>
    </row>
    <row r="489" s="121" customFormat="1" customHeight="1" spans="1:9">
      <c r="A489" s="138">
        <f t="shared" si="7"/>
        <v>484</v>
      </c>
      <c r="B489" s="138" t="s">
        <v>1625</v>
      </c>
      <c r="C489" s="139" t="s">
        <v>1626</v>
      </c>
      <c r="D489" s="138" t="s">
        <v>79</v>
      </c>
      <c r="E489" s="138" t="s">
        <v>78</v>
      </c>
      <c r="F489" s="140">
        <v>2015023337</v>
      </c>
      <c r="G489" s="140" t="s">
        <v>8238</v>
      </c>
      <c r="H489" s="140" t="s">
        <v>8239</v>
      </c>
      <c r="I489" s="142"/>
    </row>
    <row r="490" s="121" customFormat="1" customHeight="1" spans="1:9">
      <c r="A490" s="138">
        <f t="shared" si="7"/>
        <v>485</v>
      </c>
      <c r="B490" s="138" t="s">
        <v>1333</v>
      </c>
      <c r="C490" s="139" t="s">
        <v>8240</v>
      </c>
      <c r="D490" s="138" t="s">
        <v>79</v>
      </c>
      <c r="E490" s="138" t="s">
        <v>78</v>
      </c>
      <c r="F490" s="140">
        <v>2012064371</v>
      </c>
      <c r="G490" s="140" t="s">
        <v>8241</v>
      </c>
      <c r="H490" s="140" t="s">
        <v>8242</v>
      </c>
      <c r="I490" s="142"/>
    </row>
    <row r="491" s="121" customFormat="1" customHeight="1" spans="1:9">
      <c r="A491" s="138">
        <f t="shared" si="7"/>
        <v>486</v>
      </c>
      <c r="B491" s="138" t="s">
        <v>4100</v>
      </c>
      <c r="C491" s="139" t="s">
        <v>4101</v>
      </c>
      <c r="D491" s="138" t="s">
        <v>79</v>
      </c>
      <c r="E491" s="138" t="s">
        <v>78</v>
      </c>
      <c r="F491" s="140">
        <v>2013100734</v>
      </c>
      <c r="G491" s="140" t="s">
        <v>8243</v>
      </c>
      <c r="H491" s="140" t="s">
        <v>8244</v>
      </c>
      <c r="I491" s="142"/>
    </row>
    <row r="492" s="121" customFormat="1" customHeight="1" spans="1:9">
      <c r="A492" s="138">
        <f t="shared" si="7"/>
        <v>487</v>
      </c>
      <c r="B492" s="138" t="s">
        <v>2056</v>
      </c>
      <c r="C492" s="139" t="s">
        <v>2057</v>
      </c>
      <c r="D492" s="138" t="s">
        <v>79</v>
      </c>
      <c r="E492" s="138" t="s">
        <v>78</v>
      </c>
      <c r="F492" s="140">
        <v>2012077074</v>
      </c>
      <c r="G492" s="140" t="s">
        <v>8245</v>
      </c>
      <c r="H492" s="140" t="s">
        <v>8246</v>
      </c>
      <c r="I492" s="142"/>
    </row>
    <row r="493" s="121" customFormat="1" customHeight="1" spans="1:9">
      <c r="A493" s="138">
        <f t="shared" si="7"/>
        <v>488</v>
      </c>
      <c r="B493" s="138" t="s">
        <v>1149</v>
      </c>
      <c r="C493" s="139" t="s">
        <v>1151</v>
      </c>
      <c r="D493" s="138" t="s">
        <v>79</v>
      </c>
      <c r="E493" s="138" t="s">
        <v>78</v>
      </c>
      <c r="F493" s="140">
        <v>2013112956</v>
      </c>
      <c r="G493" s="140" t="s">
        <v>8247</v>
      </c>
      <c r="H493" s="140" t="s">
        <v>8248</v>
      </c>
      <c r="I493" s="142"/>
    </row>
    <row r="494" s="121" customFormat="1" customHeight="1" spans="1:9">
      <c r="A494" s="138">
        <f t="shared" si="7"/>
        <v>489</v>
      </c>
      <c r="B494" s="138" t="s">
        <v>1461</v>
      </c>
      <c r="C494" s="139" t="s">
        <v>8249</v>
      </c>
      <c r="D494" s="138" t="s">
        <v>79</v>
      </c>
      <c r="E494" s="138" t="s">
        <v>78</v>
      </c>
      <c r="F494" s="140">
        <v>2015138153</v>
      </c>
      <c r="G494" s="140" t="s">
        <v>8250</v>
      </c>
      <c r="H494" s="140" t="s">
        <v>8251</v>
      </c>
      <c r="I494" s="142"/>
    </row>
    <row r="495" s="121" customFormat="1" customHeight="1" spans="1:9">
      <c r="A495" s="138">
        <f t="shared" si="7"/>
        <v>490</v>
      </c>
      <c r="B495" s="138" t="s">
        <v>3729</v>
      </c>
      <c r="C495" s="139" t="s">
        <v>8252</v>
      </c>
      <c r="D495" s="138" t="s">
        <v>120</v>
      </c>
      <c r="E495" s="138" t="s">
        <v>78</v>
      </c>
      <c r="F495" s="140">
        <v>2013112940</v>
      </c>
      <c r="G495" s="140" t="s">
        <v>8253</v>
      </c>
      <c r="H495" s="140" t="s">
        <v>8254</v>
      </c>
      <c r="I495" s="142"/>
    </row>
    <row r="496" s="121" customFormat="1" customHeight="1" spans="1:9">
      <c r="A496" s="138">
        <f t="shared" si="7"/>
        <v>491</v>
      </c>
      <c r="B496" s="138" t="s">
        <v>2241</v>
      </c>
      <c r="C496" s="139" t="s">
        <v>2242</v>
      </c>
      <c r="D496" s="138" t="s">
        <v>120</v>
      </c>
      <c r="E496" s="138" t="s">
        <v>78</v>
      </c>
      <c r="F496" s="140">
        <v>2013194541</v>
      </c>
      <c r="G496" s="140" t="s">
        <v>8255</v>
      </c>
      <c r="H496" s="140" t="s">
        <v>8256</v>
      </c>
      <c r="I496" s="142"/>
    </row>
    <row r="497" s="121" customFormat="1" customHeight="1" spans="1:9">
      <c r="A497" s="138">
        <f t="shared" si="7"/>
        <v>492</v>
      </c>
      <c r="B497" s="138" t="s">
        <v>4014</v>
      </c>
      <c r="C497" s="139" t="s">
        <v>4015</v>
      </c>
      <c r="D497" s="138" t="s">
        <v>120</v>
      </c>
      <c r="E497" s="138" t="s">
        <v>78</v>
      </c>
      <c r="F497" s="140">
        <v>2013197313</v>
      </c>
      <c r="G497" s="140" t="s">
        <v>8257</v>
      </c>
      <c r="H497" s="140" t="s">
        <v>8258</v>
      </c>
      <c r="I497" s="142"/>
    </row>
    <row r="498" s="121" customFormat="1" customHeight="1" spans="1:9">
      <c r="A498" s="138">
        <f t="shared" si="7"/>
        <v>493</v>
      </c>
      <c r="B498" s="138" t="s">
        <v>3873</v>
      </c>
      <c r="C498" s="139" t="s">
        <v>3874</v>
      </c>
      <c r="D498" s="138" t="s">
        <v>120</v>
      </c>
      <c r="E498" s="138" t="s">
        <v>78</v>
      </c>
      <c r="F498" s="140">
        <v>2013200696</v>
      </c>
      <c r="G498" s="140" t="s">
        <v>8259</v>
      </c>
      <c r="H498" s="140" t="s">
        <v>8260</v>
      </c>
      <c r="I498" s="142"/>
    </row>
    <row r="499" s="121" customFormat="1" customHeight="1" spans="1:9">
      <c r="A499" s="138">
        <f t="shared" si="7"/>
        <v>494</v>
      </c>
      <c r="B499" s="138" t="s">
        <v>348</v>
      </c>
      <c r="C499" s="139" t="s">
        <v>349</v>
      </c>
      <c r="D499" s="138" t="s">
        <v>120</v>
      </c>
      <c r="E499" s="138" t="s">
        <v>78</v>
      </c>
      <c r="F499" s="140">
        <v>2013028028</v>
      </c>
      <c r="G499" s="140" t="s">
        <v>8261</v>
      </c>
      <c r="H499" s="140" t="s">
        <v>8262</v>
      </c>
      <c r="I499" s="142"/>
    </row>
    <row r="500" s="121" customFormat="1" customHeight="1" spans="1:9">
      <c r="A500" s="138">
        <f t="shared" si="7"/>
        <v>495</v>
      </c>
      <c r="B500" s="138" t="s">
        <v>3815</v>
      </c>
      <c r="C500" s="139" t="s">
        <v>3816</v>
      </c>
      <c r="D500" s="138" t="s">
        <v>120</v>
      </c>
      <c r="E500" s="138" t="s">
        <v>78</v>
      </c>
      <c r="F500" s="140">
        <v>2015016966</v>
      </c>
      <c r="G500" s="140" t="s">
        <v>8263</v>
      </c>
      <c r="H500" s="140" t="s">
        <v>8264</v>
      </c>
      <c r="I500" s="142"/>
    </row>
    <row r="501" s="121" customFormat="1" customHeight="1" spans="1:9">
      <c r="A501" s="138">
        <f t="shared" si="7"/>
        <v>496</v>
      </c>
      <c r="B501" s="138" t="s">
        <v>1611</v>
      </c>
      <c r="C501" s="139" t="s">
        <v>1613</v>
      </c>
      <c r="D501" s="138" t="s">
        <v>120</v>
      </c>
      <c r="E501" s="138" t="s">
        <v>78</v>
      </c>
      <c r="F501" s="140">
        <v>2013141972</v>
      </c>
      <c r="G501" s="140" t="s">
        <v>8265</v>
      </c>
      <c r="H501" s="140" t="s">
        <v>8266</v>
      </c>
      <c r="I501" s="142"/>
    </row>
    <row r="502" s="121" customFormat="1" customHeight="1" spans="1:9">
      <c r="A502" s="138">
        <f t="shared" si="7"/>
        <v>497</v>
      </c>
      <c r="B502" s="138" t="s">
        <v>2721</v>
      </c>
      <c r="C502" s="139" t="s">
        <v>2722</v>
      </c>
      <c r="D502" s="138" t="s">
        <v>120</v>
      </c>
      <c r="E502" s="138" t="s">
        <v>78</v>
      </c>
      <c r="F502" s="140">
        <v>2013036366</v>
      </c>
      <c r="G502" s="140" t="s">
        <v>8267</v>
      </c>
      <c r="H502" s="140" t="s">
        <v>8268</v>
      </c>
      <c r="I502" s="142"/>
    </row>
    <row r="503" s="121" customFormat="1" customHeight="1" spans="1:9">
      <c r="A503" s="138">
        <f t="shared" si="7"/>
        <v>498</v>
      </c>
      <c r="B503" s="138" t="s">
        <v>1637</v>
      </c>
      <c r="C503" s="139" t="s">
        <v>1638</v>
      </c>
      <c r="D503" s="138" t="s">
        <v>120</v>
      </c>
      <c r="E503" s="138" t="s">
        <v>78</v>
      </c>
      <c r="F503" s="140">
        <v>2015032606</v>
      </c>
      <c r="G503" s="140" t="s">
        <v>8269</v>
      </c>
      <c r="H503" s="140" t="s">
        <v>8270</v>
      </c>
      <c r="I503" s="142"/>
    </row>
    <row r="504" s="121" customFormat="1" customHeight="1" spans="1:9">
      <c r="A504" s="138">
        <f t="shared" si="7"/>
        <v>499</v>
      </c>
      <c r="B504" s="138" t="s">
        <v>5412</v>
      </c>
      <c r="C504" s="139" t="s">
        <v>5413</v>
      </c>
      <c r="D504" s="138" t="s">
        <v>120</v>
      </c>
      <c r="E504" s="138" t="s">
        <v>78</v>
      </c>
      <c r="F504" s="140">
        <v>2013109269</v>
      </c>
      <c r="G504" s="140" t="s">
        <v>8271</v>
      </c>
      <c r="H504" s="140" t="s">
        <v>8272</v>
      </c>
      <c r="I504" s="142"/>
    </row>
    <row r="505" s="121" customFormat="1" customHeight="1" spans="1:9">
      <c r="A505" s="138">
        <f t="shared" si="7"/>
        <v>500</v>
      </c>
      <c r="B505" s="141" t="s">
        <v>5112</v>
      </c>
      <c r="C505" s="139" t="s">
        <v>5113</v>
      </c>
      <c r="D505" s="138" t="s">
        <v>120</v>
      </c>
      <c r="E505" s="138" t="s">
        <v>78</v>
      </c>
      <c r="F505" s="140">
        <v>2015004977</v>
      </c>
      <c r="G505" s="140" t="s">
        <v>8273</v>
      </c>
      <c r="H505" s="140" t="s">
        <v>8274</v>
      </c>
      <c r="I505" s="142"/>
    </row>
    <row r="506" s="121" customFormat="1" customHeight="1" spans="1:9">
      <c r="A506" s="138">
        <f t="shared" si="7"/>
        <v>501</v>
      </c>
      <c r="B506" s="138" t="s">
        <v>2617</v>
      </c>
      <c r="C506" s="139" t="s">
        <v>2619</v>
      </c>
      <c r="D506" s="138" t="s">
        <v>7114</v>
      </c>
      <c r="E506" s="138" t="s">
        <v>78</v>
      </c>
      <c r="F506" s="140">
        <v>2013163574</v>
      </c>
      <c r="G506" s="140" t="s">
        <v>8275</v>
      </c>
      <c r="H506" s="140" t="s">
        <v>8276</v>
      </c>
      <c r="I506" s="142"/>
    </row>
    <row r="507" s="121" customFormat="1" customHeight="1" spans="1:9">
      <c r="A507" s="138">
        <f t="shared" si="7"/>
        <v>502</v>
      </c>
      <c r="B507" s="138" t="s">
        <v>992</v>
      </c>
      <c r="C507" s="139" t="s">
        <v>6397</v>
      </c>
      <c r="D507" s="138" t="s">
        <v>7114</v>
      </c>
      <c r="E507" s="138" t="s">
        <v>78</v>
      </c>
      <c r="F507" s="140">
        <v>2013092797</v>
      </c>
      <c r="G507" s="140" t="s">
        <v>8277</v>
      </c>
      <c r="H507" s="140" t="s">
        <v>8278</v>
      </c>
      <c r="I507" s="142"/>
    </row>
    <row r="508" s="121" customFormat="1" customHeight="1" spans="1:9">
      <c r="A508" s="138">
        <f t="shared" si="7"/>
        <v>503</v>
      </c>
      <c r="B508" s="138" t="s">
        <v>5022</v>
      </c>
      <c r="C508" s="139" t="s">
        <v>5023</v>
      </c>
      <c r="D508" s="138" t="s">
        <v>7114</v>
      </c>
      <c r="E508" s="138" t="s">
        <v>78</v>
      </c>
      <c r="F508" s="140">
        <v>2013030224</v>
      </c>
      <c r="G508" s="140" t="s">
        <v>8279</v>
      </c>
      <c r="H508" s="140" t="s">
        <v>8280</v>
      </c>
      <c r="I508" s="142"/>
    </row>
    <row r="509" s="121" customFormat="1" customHeight="1" spans="1:9">
      <c r="A509" s="138">
        <f t="shared" si="7"/>
        <v>504</v>
      </c>
      <c r="B509" s="141" t="s">
        <v>4766</v>
      </c>
      <c r="C509" s="139" t="s">
        <v>8281</v>
      </c>
      <c r="D509" s="138" t="s">
        <v>7114</v>
      </c>
      <c r="E509" s="138" t="s">
        <v>78</v>
      </c>
      <c r="F509" s="140">
        <v>2011017724</v>
      </c>
      <c r="G509" s="140" t="s">
        <v>8282</v>
      </c>
      <c r="H509" s="140" t="s">
        <v>8283</v>
      </c>
      <c r="I509" s="142"/>
    </row>
    <row r="510" s="121" customFormat="1" customHeight="1" spans="1:9">
      <c r="A510" s="138">
        <f t="shared" si="7"/>
        <v>505</v>
      </c>
      <c r="B510" s="141" t="s">
        <v>3184</v>
      </c>
      <c r="C510" s="139" t="s">
        <v>3185</v>
      </c>
      <c r="D510" s="138" t="s">
        <v>7114</v>
      </c>
      <c r="E510" s="138" t="s">
        <v>78</v>
      </c>
      <c r="F510" s="140">
        <v>2013202455</v>
      </c>
      <c r="G510" s="140" t="s">
        <v>8284</v>
      </c>
      <c r="H510" s="140" t="s">
        <v>8285</v>
      </c>
      <c r="I510" s="142"/>
    </row>
    <row r="511" s="121" customFormat="1" customHeight="1" spans="1:9">
      <c r="A511" s="138">
        <f t="shared" si="7"/>
        <v>506</v>
      </c>
      <c r="B511" s="141" t="s">
        <v>1989</v>
      </c>
      <c r="C511" s="139" t="s">
        <v>1990</v>
      </c>
      <c r="D511" s="138" t="s">
        <v>7114</v>
      </c>
      <c r="E511" s="138" t="s">
        <v>78</v>
      </c>
      <c r="F511" s="140">
        <v>2013135257</v>
      </c>
      <c r="G511" s="140" t="s">
        <v>8286</v>
      </c>
      <c r="H511" s="140" t="s">
        <v>8287</v>
      </c>
      <c r="I511" s="142"/>
    </row>
    <row r="512" s="121" customFormat="1" customHeight="1" spans="1:9">
      <c r="A512" s="138">
        <f t="shared" si="7"/>
        <v>507</v>
      </c>
      <c r="B512" s="138" t="s">
        <v>1795</v>
      </c>
      <c r="C512" s="139" t="s">
        <v>1797</v>
      </c>
      <c r="D512" s="138" t="s">
        <v>7114</v>
      </c>
      <c r="E512" s="138" t="s">
        <v>78</v>
      </c>
      <c r="F512" s="140">
        <v>2013202451</v>
      </c>
      <c r="G512" s="140" t="s">
        <v>8288</v>
      </c>
      <c r="H512" s="140" t="s">
        <v>8289</v>
      </c>
      <c r="I512" s="142"/>
    </row>
    <row r="513" s="121" customFormat="1" customHeight="1" spans="1:9">
      <c r="A513" s="138">
        <f t="shared" si="7"/>
        <v>508</v>
      </c>
      <c r="B513" s="141" t="s">
        <v>5151</v>
      </c>
      <c r="C513" s="139" t="s">
        <v>8290</v>
      </c>
      <c r="D513" s="138" t="s">
        <v>7114</v>
      </c>
      <c r="E513" s="138" t="s">
        <v>78</v>
      </c>
      <c r="F513" s="140">
        <v>2015028474</v>
      </c>
      <c r="G513" s="140" t="s">
        <v>8291</v>
      </c>
      <c r="H513" s="140" t="s">
        <v>8292</v>
      </c>
      <c r="I513" s="142"/>
    </row>
    <row r="514" s="121" customFormat="1" customHeight="1" spans="1:9">
      <c r="A514" s="138">
        <f t="shared" si="7"/>
        <v>509</v>
      </c>
      <c r="B514" s="138" t="s">
        <v>4468</v>
      </c>
      <c r="C514" s="139" t="s">
        <v>4469</v>
      </c>
      <c r="D514" s="138" t="s">
        <v>7114</v>
      </c>
      <c r="E514" s="138" t="s">
        <v>78</v>
      </c>
      <c r="F514" s="140">
        <v>2015033082</v>
      </c>
      <c r="G514" s="140" t="s">
        <v>8293</v>
      </c>
      <c r="H514" s="140" t="s">
        <v>8294</v>
      </c>
      <c r="I514" s="142"/>
    </row>
    <row r="515" s="121" customFormat="1" customHeight="1" spans="1:9">
      <c r="A515" s="138">
        <f t="shared" si="7"/>
        <v>510</v>
      </c>
      <c r="B515" s="141" t="s">
        <v>5682</v>
      </c>
      <c r="C515" s="139" t="s">
        <v>5683</v>
      </c>
      <c r="D515" s="138" t="s">
        <v>7118</v>
      </c>
      <c r="E515" s="138" t="s">
        <v>1860</v>
      </c>
      <c r="F515" s="140">
        <v>2013050397</v>
      </c>
      <c r="G515" s="140" t="s">
        <v>8295</v>
      </c>
      <c r="H515" s="140" t="s">
        <v>8296</v>
      </c>
      <c r="I515" s="142"/>
    </row>
    <row r="516" s="121" customFormat="1" customHeight="1" spans="1:9">
      <c r="A516" s="138">
        <f t="shared" si="7"/>
        <v>511</v>
      </c>
      <c r="B516" s="141" t="s">
        <v>3652</v>
      </c>
      <c r="C516" s="139" t="s">
        <v>3653</v>
      </c>
      <c r="D516" s="138" t="s">
        <v>7118</v>
      </c>
      <c r="E516" s="138" t="s">
        <v>1860</v>
      </c>
      <c r="F516" s="140">
        <v>2013116664</v>
      </c>
      <c r="G516" s="140" t="s">
        <v>8297</v>
      </c>
      <c r="H516" s="140" t="s">
        <v>8298</v>
      </c>
      <c r="I516" s="142"/>
    </row>
    <row r="517" s="121" customFormat="1" customHeight="1" spans="1:9">
      <c r="A517" s="138">
        <f t="shared" si="7"/>
        <v>512</v>
      </c>
      <c r="B517" s="141" t="s">
        <v>2199</v>
      </c>
      <c r="C517" s="139" t="s">
        <v>2200</v>
      </c>
      <c r="D517" s="138" t="s">
        <v>7118</v>
      </c>
      <c r="E517" s="138" t="s">
        <v>1860</v>
      </c>
      <c r="F517" s="140">
        <v>2015037473</v>
      </c>
      <c r="G517" s="140" t="s">
        <v>8299</v>
      </c>
      <c r="H517" s="140" t="s">
        <v>8300</v>
      </c>
      <c r="I517" s="142"/>
    </row>
    <row r="518" s="121" customFormat="1" customHeight="1" spans="1:9">
      <c r="A518" s="138">
        <f t="shared" ref="A518:A581" si="8">A517+1</f>
        <v>513</v>
      </c>
      <c r="B518" s="141" t="s">
        <v>1499</v>
      </c>
      <c r="C518" s="139" t="s">
        <v>1500</v>
      </c>
      <c r="D518" s="138" t="s">
        <v>7118</v>
      </c>
      <c r="E518" s="138" t="s">
        <v>1860</v>
      </c>
      <c r="F518" s="140">
        <v>2015034223</v>
      </c>
      <c r="G518" s="140" t="s">
        <v>8301</v>
      </c>
      <c r="H518" s="140" t="s">
        <v>8302</v>
      </c>
      <c r="I518" s="142"/>
    </row>
    <row r="519" s="121" customFormat="1" customHeight="1" spans="1:9">
      <c r="A519" s="138">
        <f t="shared" si="8"/>
        <v>514</v>
      </c>
      <c r="B519" s="141" t="s">
        <v>2184</v>
      </c>
      <c r="C519" s="139" t="s">
        <v>2185</v>
      </c>
      <c r="D519" s="138" t="s">
        <v>7118</v>
      </c>
      <c r="E519" s="138" t="s">
        <v>1860</v>
      </c>
      <c r="F519" s="140">
        <v>2013134144</v>
      </c>
      <c r="G519" s="140" t="s">
        <v>8303</v>
      </c>
      <c r="H519" s="140" t="s">
        <v>8304</v>
      </c>
      <c r="I519" s="142"/>
    </row>
    <row r="520" s="121" customFormat="1" customHeight="1" spans="1:9">
      <c r="A520" s="138">
        <f t="shared" si="8"/>
        <v>515</v>
      </c>
      <c r="B520" s="141" t="s">
        <v>3571</v>
      </c>
      <c r="C520" s="139" t="s">
        <v>1621</v>
      </c>
      <c r="D520" s="138" t="s">
        <v>7118</v>
      </c>
      <c r="E520" s="138" t="s">
        <v>1860</v>
      </c>
      <c r="F520" s="140">
        <v>2015043190</v>
      </c>
      <c r="G520" s="140" t="s">
        <v>8305</v>
      </c>
      <c r="H520" s="140" t="s">
        <v>8306</v>
      </c>
      <c r="I520" s="142"/>
    </row>
    <row r="521" s="121" customFormat="1" customHeight="1" spans="1:9">
      <c r="A521" s="138">
        <f t="shared" si="8"/>
        <v>516</v>
      </c>
      <c r="B521" s="141" t="s">
        <v>2120</v>
      </c>
      <c r="C521" s="139" t="s">
        <v>2121</v>
      </c>
      <c r="D521" s="138" t="s">
        <v>7118</v>
      </c>
      <c r="E521" s="138" t="s">
        <v>1860</v>
      </c>
      <c r="F521" s="140">
        <v>2015104296</v>
      </c>
      <c r="G521" s="140" t="s">
        <v>8307</v>
      </c>
      <c r="H521" s="140" t="s">
        <v>8308</v>
      </c>
      <c r="I521" s="142"/>
    </row>
    <row r="522" s="121" customFormat="1" customHeight="1" spans="1:9">
      <c r="A522" s="138">
        <f t="shared" si="8"/>
        <v>517</v>
      </c>
      <c r="B522" s="141" t="s">
        <v>1644</v>
      </c>
      <c r="C522" s="139" t="s">
        <v>1645</v>
      </c>
      <c r="D522" s="138" t="s">
        <v>7118</v>
      </c>
      <c r="E522" s="138" t="s">
        <v>1860</v>
      </c>
      <c r="F522" s="140">
        <v>2015027352</v>
      </c>
      <c r="G522" s="140" t="s">
        <v>8309</v>
      </c>
      <c r="H522" s="140" t="s">
        <v>8310</v>
      </c>
      <c r="I522" s="142"/>
    </row>
    <row r="523" s="121" customFormat="1" customHeight="1" spans="1:9">
      <c r="A523" s="138">
        <f t="shared" si="8"/>
        <v>518</v>
      </c>
      <c r="B523" s="141" t="s">
        <v>5145</v>
      </c>
      <c r="C523" s="139" t="s">
        <v>8311</v>
      </c>
      <c r="D523" s="138" t="s">
        <v>7118</v>
      </c>
      <c r="E523" s="138" t="s">
        <v>1860</v>
      </c>
      <c r="F523" s="140">
        <v>2015022277</v>
      </c>
      <c r="G523" s="140" t="s">
        <v>8312</v>
      </c>
      <c r="H523" s="140" t="s">
        <v>8313</v>
      </c>
      <c r="I523" s="142"/>
    </row>
    <row r="524" s="121" customFormat="1" customHeight="1" spans="1:9">
      <c r="A524" s="138">
        <f t="shared" si="8"/>
        <v>519</v>
      </c>
      <c r="B524" s="141" t="s">
        <v>1618</v>
      </c>
      <c r="C524" s="139" t="s">
        <v>1619</v>
      </c>
      <c r="D524" s="138" t="s">
        <v>7118</v>
      </c>
      <c r="E524" s="138" t="s">
        <v>1860</v>
      </c>
      <c r="F524" s="140">
        <v>2013230255</v>
      </c>
      <c r="G524" s="140" t="s">
        <v>8314</v>
      </c>
      <c r="H524" s="140" t="s">
        <v>8315</v>
      </c>
      <c r="I524" s="142"/>
    </row>
    <row r="525" s="121" customFormat="1" customHeight="1" spans="1:9">
      <c r="A525" s="138">
        <f t="shared" si="8"/>
        <v>520</v>
      </c>
      <c r="B525" s="138" t="s">
        <v>5246</v>
      </c>
      <c r="C525" s="139" t="s">
        <v>5247</v>
      </c>
      <c r="D525" s="138" t="s">
        <v>7118</v>
      </c>
      <c r="E525" s="138" t="s">
        <v>1860</v>
      </c>
      <c r="F525" s="140">
        <v>2013082138</v>
      </c>
      <c r="G525" s="140" t="s">
        <v>8316</v>
      </c>
      <c r="H525" s="140" t="s">
        <v>8317</v>
      </c>
      <c r="I525" s="142"/>
    </row>
    <row r="526" s="121" customFormat="1" customHeight="1" spans="1:9">
      <c r="A526" s="138">
        <f t="shared" si="8"/>
        <v>521</v>
      </c>
      <c r="B526" s="138" t="s">
        <v>3679</v>
      </c>
      <c r="C526" s="139" t="s">
        <v>3680</v>
      </c>
      <c r="D526" s="138" t="s">
        <v>7122</v>
      </c>
      <c r="E526" s="138" t="s">
        <v>1860</v>
      </c>
      <c r="F526" s="140">
        <v>2013091315</v>
      </c>
      <c r="G526" s="140" t="s">
        <v>8318</v>
      </c>
      <c r="H526" s="140" t="s">
        <v>8319</v>
      </c>
      <c r="I526" s="142"/>
    </row>
    <row r="527" s="121" customFormat="1" customHeight="1" spans="1:9">
      <c r="A527" s="138">
        <f t="shared" si="8"/>
        <v>522</v>
      </c>
      <c r="B527" s="138" t="s">
        <v>3784</v>
      </c>
      <c r="C527" s="139" t="s">
        <v>3785</v>
      </c>
      <c r="D527" s="138" t="s">
        <v>7122</v>
      </c>
      <c r="E527" s="138" t="s">
        <v>1860</v>
      </c>
      <c r="F527" s="140">
        <v>2013230260</v>
      </c>
      <c r="G527" s="140" t="s">
        <v>8320</v>
      </c>
      <c r="H527" s="140" t="s">
        <v>8321</v>
      </c>
      <c r="I527" s="142"/>
    </row>
    <row r="528" s="121" customFormat="1" customHeight="1" spans="1:9">
      <c r="A528" s="138">
        <f t="shared" si="8"/>
        <v>523</v>
      </c>
      <c r="B528" s="138" t="s">
        <v>1395</v>
      </c>
      <c r="C528" s="139" t="s">
        <v>1396</v>
      </c>
      <c r="D528" s="138" t="s">
        <v>7122</v>
      </c>
      <c r="E528" s="138" t="s">
        <v>1860</v>
      </c>
      <c r="F528" s="140">
        <v>2013159999</v>
      </c>
      <c r="G528" s="140" t="s">
        <v>8322</v>
      </c>
      <c r="H528" s="140" t="s">
        <v>8323</v>
      </c>
      <c r="I528" s="142"/>
    </row>
    <row r="529" s="121" customFormat="1" customHeight="1" spans="1:9">
      <c r="A529" s="138">
        <f t="shared" si="8"/>
        <v>524</v>
      </c>
      <c r="B529" s="138" t="s">
        <v>3665</v>
      </c>
      <c r="C529" s="139" t="s">
        <v>3666</v>
      </c>
      <c r="D529" s="138" t="s">
        <v>7122</v>
      </c>
      <c r="E529" s="138" t="s">
        <v>1860</v>
      </c>
      <c r="F529" s="140">
        <v>2015025411</v>
      </c>
      <c r="G529" s="140" t="s">
        <v>8324</v>
      </c>
      <c r="H529" s="140" t="s">
        <v>8325</v>
      </c>
      <c r="I529" s="142"/>
    </row>
    <row r="530" s="121" customFormat="1" customHeight="1" spans="1:9">
      <c r="A530" s="138">
        <f t="shared" si="8"/>
        <v>525</v>
      </c>
      <c r="B530" s="138" t="s">
        <v>1041</v>
      </c>
      <c r="C530" s="139" t="s">
        <v>1042</v>
      </c>
      <c r="D530" s="138" t="s">
        <v>7122</v>
      </c>
      <c r="E530" s="138" t="s">
        <v>1860</v>
      </c>
      <c r="F530" s="140">
        <v>2013138164</v>
      </c>
      <c r="G530" s="140" t="s">
        <v>8326</v>
      </c>
      <c r="H530" s="140" t="s">
        <v>8327</v>
      </c>
      <c r="I530" s="142"/>
    </row>
    <row r="531" s="121" customFormat="1" customHeight="1" spans="1:9">
      <c r="A531" s="138">
        <f t="shared" si="8"/>
        <v>526</v>
      </c>
      <c r="B531" s="138" t="s">
        <v>2266</v>
      </c>
      <c r="C531" s="139" t="s">
        <v>2267</v>
      </c>
      <c r="D531" s="138" t="s">
        <v>7122</v>
      </c>
      <c r="E531" s="138" t="s">
        <v>1860</v>
      </c>
      <c r="F531" s="140">
        <v>2013224774</v>
      </c>
      <c r="G531" s="140" t="s">
        <v>8328</v>
      </c>
      <c r="H531" s="140" t="s">
        <v>8329</v>
      </c>
      <c r="I531" s="142"/>
    </row>
    <row r="532" s="121" customFormat="1" customHeight="1" spans="1:9">
      <c r="A532" s="138">
        <f t="shared" si="8"/>
        <v>527</v>
      </c>
      <c r="B532" s="138" t="s">
        <v>2632</v>
      </c>
      <c r="C532" s="139" t="s">
        <v>2633</v>
      </c>
      <c r="D532" s="138" t="s">
        <v>7122</v>
      </c>
      <c r="E532" s="138" t="s">
        <v>1860</v>
      </c>
      <c r="F532" s="140">
        <v>2013143270</v>
      </c>
      <c r="G532" s="140" t="s">
        <v>8330</v>
      </c>
      <c r="H532" s="140" t="s">
        <v>8331</v>
      </c>
      <c r="I532" s="142"/>
    </row>
    <row r="533" s="121" customFormat="1" customHeight="1" spans="1:9">
      <c r="A533" s="138">
        <f t="shared" si="8"/>
        <v>528</v>
      </c>
      <c r="B533" s="141" t="s">
        <v>1026</v>
      </c>
      <c r="C533" s="139" t="s">
        <v>1027</v>
      </c>
      <c r="D533" s="138" t="s">
        <v>7122</v>
      </c>
      <c r="E533" s="138" t="s">
        <v>1860</v>
      </c>
      <c r="F533" s="140">
        <v>2013140518</v>
      </c>
      <c r="G533" s="140" t="s">
        <v>8332</v>
      </c>
      <c r="H533" s="140" t="s">
        <v>8333</v>
      </c>
      <c r="I533" s="142"/>
    </row>
    <row r="534" s="121" customFormat="1" customHeight="1" spans="1:9">
      <c r="A534" s="138">
        <f t="shared" si="8"/>
        <v>529</v>
      </c>
      <c r="B534" s="141" t="s">
        <v>3140</v>
      </c>
      <c r="C534" s="139" t="s">
        <v>3142</v>
      </c>
      <c r="D534" s="138" t="s">
        <v>7126</v>
      </c>
      <c r="E534" s="138" t="s">
        <v>1860</v>
      </c>
      <c r="F534" s="140">
        <v>2015051922</v>
      </c>
      <c r="G534" s="140" t="s">
        <v>8334</v>
      </c>
      <c r="H534" s="140" t="s">
        <v>8335</v>
      </c>
      <c r="I534" s="142"/>
    </row>
    <row r="535" s="121" customFormat="1" customHeight="1" spans="1:9">
      <c r="A535" s="138">
        <f t="shared" si="8"/>
        <v>530</v>
      </c>
      <c r="B535" s="138" t="s">
        <v>2837</v>
      </c>
      <c r="C535" s="139" t="s">
        <v>2838</v>
      </c>
      <c r="D535" s="138" t="s">
        <v>7126</v>
      </c>
      <c r="E535" s="138" t="s">
        <v>1860</v>
      </c>
      <c r="F535" s="140">
        <v>2012052662</v>
      </c>
      <c r="G535" s="140" t="s">
        <v>8336</v>
      </c>
      <c r="H535" s="140" t="s">
        <v>8337</v>
      </c>
      <c r="I535" s="142"/>
    </row>
    <row r="536" s="121" customFormat="1" customHeight="1" spans="1:9">
      <c r="A536" s="138">
        <f t="shared" si="8"/>
        <v>531</v>
      </c>
      <c r="B536" s="141" t="s">
        <v>477</v>
      </c>
      <c r="C536" s="139" t="s">
        <v>478</v>
      </c>
      <c r="D536" s="138" t="s">
        <v>7126</v>
      </c>
      <c r="E536" s="138" t="s">
        <v>1860</v>
      </c>
      <c r="F536" s="140">
        <v>2015028591</v>
      </c>
      <c r="G536" s="140" t="s">
        <v>8338</v>
      </c>
      <c r="H536" s="140" t="s">
        <v>8339</v>
      </c>
      <c r="I536" s="142"/>
    </row>
    <row r="537" s="121" customFormat="1" customHeight="1" spans="1:9">
      <c r="A537" s="138">
        <f t="shared" si="8"/>
        <v>532</v>
      </c>
      <c r="B537" s="141" t="s">
        <v>5126</v>
      </c>
      <c r="C537" s="139" t="s">
        <v>8340</v>
      </c>
      <c r="D537" s="138" t="s">
        <v>7126</v>
      </c>
      <c r="E537" s="138" t="s">
        <v>1860</v>
      </c>
      <c r="F537" s="140">
        <v>2015046927</v>
      </c>
      <c r="G537" s="140" t="s">
        <v>8341</v>
      </c>
      <c r="H537" s="140" t="s">
        <v>8342</v>
      </c>
      <c r="I537" s="142"/>
    </row>
    <row r="538" s="121" customFormat="1" customHeight="1" spans="1:9">
      <c r="A538" s="138">
        <f t="shared" si="8"/>
        <v>533</v>
      </c>
      <c r="B538" s="138" t="s">
        <v>2656</v>
      </c>
      <c r="C538" s="139" t="s">
        <v>2657</v>
      </c>
      <c r="D538" s="138" t="s">
        <v>7126</v>
      </c>
      <c r="E538" s="138" t="s">
        <v>1860</v>
      </c>
      <c r="F538" s="140">
        <v>2013086072</v>
      </c>
      <c r="G538" s="140" t="s">
        <v>8343</v>
      </c>
      <c r="H538" s="140" t="s">
        <v>8344</v>
      </c>
      <c r="I538" s="142"/>
    </row>
    <row r="539" s="121" customFormat="1" customHeight="1" spans="1:9">
      <c r="A539" s="138">
        <f t="shared" si="8"/>
        <v>534</v>
      </c>
      <c r="B539" s="138" t="s">
        <v>4442</v>
      </c>
      <c r="C539" s="139" t="s">
        <v>4443</v>
      </c>
      <c r="D539" s="138" t="s">
        <v>7126</v>
      </c>
      <c r="E539" s="138" t="s">
        <v>1860</v>
      </c>
      <c r="F539" s="140">
        <v>2013129079</v>
      </c>
      <c r="G539" s="140" t="s">
        <v>8345</v>
      </c>
      <c r="H539" s="140" t="s">
        <v>8346</v>
      </c>
      <c r="I539" s="142"/>
    </row>
    <row r="540" s="121" customFormat="1" customHeight="1" spans="1:9">
      <c r="A540" s="138">
        <f t="shared" si="8"/>
        <v>535</v>
      </c>
      <c r="B540" s="138" t="s">
        <v>499</v>
      </c>
      <c r="C540" s="139" t="s">
        <v>8347</v>
      </c>
      <c r="D540" s="138" t="s">
        <v>7126</v>
      </c>
      <c r="E540" s="138" t="s">
        <v>1860</v>
      </c>
      <c r="F540" s="140">
        <v>2013159997</v>
      </c>
      <c r="G540" s="140" t="s">
        <v>8348</v>
      </c>
      <c r="H540" s="140" t="s">
        <v>8349</v>
      </c>
      <c r="I540" s="142"/>
    </row>
    <row r="541" s="121" customFormat="1" customHeight="1" spans="1:9">
      <c r="A541" s="138">
        <f t="shared" si="8"/>
        <v>536</v>
      </c>
      <c r="B541" s="138" t="s">
        <v>2717</v>
      </c>
      <c r="C541" s="139" t="s">
        <v>2718</v>
      </c>
      <c r="D541" s="138" t="s">
        <v>7126</v>
      </c>
      <c r="E541" s="138" t="s">
        <v>1860</v>
      </c>
      <c r="F541" s="140">
        <v>2013160013</v>
      </c>
      <c r="G541" s="140" t="s">
        <v>8350</v>
      </c>
      <c r="H541" s="140" t="s">
        <v>8351</v>
      </c>
      <c r="I541" s="142"/>
    </row>
    <row r="542" s="121" customFormat="1" customHeight="1" spans="1:9">
      <c r="A542" s="138">
        <f t="shared" si="8"/>
        <v>537</v>
      </c>
      <c r="B542" s="138" t="s">
        <v>3760</v>
      </c>
      <c r="C542" s="139" t="s">
        <v>3761</v>
      </c>
      <c r="D542" s="138" t="s">
        <v>7126</v>
      </c>
      <c r="E542" s="138" t="s">
        <v>1860</v>
      </c>
      <c r="F542" s="140">
        <v>2015039174</v>
      </c>
      <c r="G542" s="140" t="s">
        <v>8352</v>
      </c>
      <c r="H542" s="140" t="s">
        <v>8353</v>
      </c>
      <c r="I542" s="142"/>
    </row>
    <row r="543" s="121" customFormat="1" customHeight="1" spans="1:9">
      <c r="A543" s="138">
        <f t="shared" si="8"/>
        <v>538</v>
      </c>
      <c r="B543" s="141" t="s">
        <v>2408</v>
      </c>
      <c r="C543" s="139" t="s">
        <v>2409</v>
      </c>
      <c r="D543" s="138" t="s">
        <v>7126</v>
      </c>
      <c r="E543" s="138" t="s">
        <v>1860</v>
      </c>
      <c r="F543" s="140">
        <v>2013125437</v>
      </c>
      <c r="G543" s="140" t="s">
        <v>8354</v>
      </c>
      <c r="H543" s="140" t="s">
        <v>8355</v>
      </c>
      <c r="I543" s="142"/>
    </row>
    <row r="544" s="121" customFormat="1" customHeight="1" spans="1:9">
      <c r="A544" s="138">
        <f t="shared" si="8"/>
        <v>539</v>
      </c>
      <c r="B544" s="141" t="s">
        <v>3558</v>
      </c>
      <c r="C544" s="139" t="s">
        <v>3560</v>
      </c>
      <c r="D544" s="138" t="s">
        <v>7130</v>
      </c>
      <c r="E544" s="138" t="s">
        <v>1860</v>
      </c>
      <c r="F544" s="140">
        <v>2015035412</v>
      </c>
      <c r="G544" s="140" t="s">
        <v>8356</v>
      </c>
      <c r="H544" s="140" t="s">
        <v>8357</v>
      </c>
      <c r="I544" s="142"/>
    </row>
    <row r="545" s="121" customFormat="1" customHeight="1" spans="1:9">
      <c r="A545" s="138">
        <f t="shared" si="8"/>
        <v>540</v>
      </c>
      <c r="B545" s="138" t="s">
        <v>2820</v>
      </c>
      <c r="C545" s="139" t="s">
        <v>2585</v>
      </c>
      <c r="D545" s="138" t="s">
        <v>7130</v>
      </c>
      <c r="E545" s="138" t="s">
        <v>1860</v>
      </c>
      <c r="F545" s="140">
        <v>2015012674</v>
      </c>
      <c r="G545" s="140" t="s">
        <v>8358</v>
      </c>
      <c r="H545" s="140" t="s">
        <v>8359</v>
      </c>
      <c r="I545" s="142"/>
    </row>
    <row r="546" s="121" customFormat="1" customHeight="1" spans="1:9">
      <c r="A546" s="138">
        <f t="shared" si="8"/>
        <v>541</v>
      </c>
      <c r="B546" s="138" t="s">
        <v>1662</v>
      </c>
      <c r="C546" s="139" t="s">
        <v>1663</v>
      </c>
      <c r="D546" s="138" t="s">
        <v>7130</v>
      </c>
      <c r="E546" s="138" t="s">
        <v>1860</v>
      </c>
      <c r="F546" s="140">
        <v>2013113880</v>
      </c>
      <c r="G546" s="140" t="s">
        <v>8360</v>
      </c>
      <c r="H546" s="140" t="s">
        <v>8361</v>
      </c>
      <c r="I546" s="142"/>
    </row>
    <row r="547" s="121" customFormat="1" customHeight="1" spans="1:9">
      <c r="A547" s="138">
        <f t="shared" si="8"/>
        <v>542</v>
      </c>
      <c r="B547" s="138" t="s">
        <v>2637</v>
      </c>
      <c r="C547" s="139" t="s">
        <v>2638</v>
      </c>
      <c r="D547" s="138" t="s">
        <v>7130</v>
      </c>
      <c r="E547" s="138" t="s">
        <v>1860</v>
      </c>
      <c r="F547" s="140">
        <v>2015042112</v>
      </c>
      <c r="G547" s="140" t="s">
        <v>8362</v>
      </c>
      <c r="H547" s="140" t="s">
        <v>8363</v>
      </c>
      <c r="I547" s="142"/>
    </row>
    <row r="548" s="121" customFormat="1" customHeight="1" spans="1:9">
      <c r="A548" s="138">
        <f t="shared" si="8"/>
        <v>543</v>
      </c>
      <c r="B548" s="141" t="s">
        <v>4046</v>
      </c>
      <c r="C548" s="139" t="s">
        <v>4047</v>
      </c>
      <c r="D548" s="138" t="s">
        <v>7130</v>
      </c>
      <c r="E548" s="138" t="s">
        <v>1860</v>
      </c>
      <c r="F548" s="140">
        <v>2013147943</v>
      </c>
      <c r="G548" s="140" t="s">
        <v>8364</v>
      </c>
      <c r="H548" s="140" t="s">
        <v>8365</v>
      </c>
      <c r="I548" s="142"/>
    </row>
    <row r="549" s="121" customFormat="1" customHeight="1" spans="1:9">
      <c r="A549" s="138">
        <f t="shared" si="8"/>
        <v>544</v>
      </c>
      <c r="B549" s="141" t="s">
        <v>3582</v>
      </c>
      <c r="C549" s="139" t="s">
        <v>3583</v>
      </c>
      <c r="D549" s="138" t="s">
        <v>7130</v>
      </c>
      <c r="E549" s="138" t="s">
        <v>1860</v>
      </c>
      <c r="F549" s="140">
        <v>2013153516</v>
      </c>
      <c r="G549" s="140" t="s">
        <v>8366</v>
      </c>
      <c r="H549" s="140" t="s">
        <v>8367</v>
      </c>
      <c r="I549" s="142"/>
    </row>
    <row r="550" s="121" customFormat="1" customHeight="1" spans="1:9">
      <c r="A550" s="138">
        <f t="shared" si="8"/>
        <v>545</v>
      </c>
      <c r="B550" s="141" t="s">
        <v>2568</v>
      </c>
      <c r="C550" s="139" t="s">
        <v>2569</v>
      </c>
      <c r="D550" s="138" t="s">
        <v>7130</v>
      </c>
      <c r="E550" s="138" t="s">
        <v>1860</v>
      </c>
      <c r="F550" s="140">
        <v>2015113458</v>
      </c>
      <c r="G550" s="140" t="s">
        <v>8368</v>
      </c>
      <c r="H550" s="140" t="s">
        <v>8369</v>
      </c>
      <c r="I550" s="142"/>
    </row>
    <row r="551" s="121" customFormat="1" customHeight="1" spans="1:9">
      <c r="A551" s="138">
        <f t="shared" si="8"/>
        <v>546</v>
      </c>
      <c r="B551" s="141" t="s">
        <v>2809</v>
      </c>
      <c r="C551" s="139" t="s">
        <v>2130</v>
      </c>
      <c r="D551" s="138" t="s">
        <v>7130</v>
      </c>
      <c r="E551" s="138" t="s">
        <v>1860</v>
      </c>
      <c r="F551" s="140">
        <v>2012103807</v>
      </c>
      <c r="G551" s="140" t="s">
        <v>8370</v>
      </c>
      <c r="H551" s="140" t="s">
        <v>8371</v>
      </c>
      <c r="I551" s="142"/>
    </row>
    <row r="552" s="121" customFormat="1" customHeight="1" spans="1:9">
      <c r="A552" s="138">
        <f t="shared" si="8"/>
        <v>547</v>
      </c>
      <c r="B552" s="138" t="s">
        <v>2127</v>
      </c>
      <c r="C552" s="139" t="s">
        <v>2128</v>
      </c>
      <c r="D552" s="138" t="s">
        <v>7130</v>
      </c>
      <c r="E552" s="138" t="s">
        <v>1860</v>
      </c>
      <c r="F552" s="140">
        <v>2015024995</v>
      </c>
      <c r="G552" s="140" t="s">
        <v>8372</v>
      </c>
      <c r="H552" s="140" t="s">
        <v>8373</v>
      </c>
      <c r="I552" s="142"/>
    </row>
    <row r="553" s="121" customFormat="1" customHeight="1" spans="1:9">
      <c r="A553" s="138">
        <f t="shared" si="8"/>
        <v>548</v>
      </c>
      <c r="B553" s="138" t="s">
        <v>3196</v>
      </c>
      <c r="C553" s="139" t="s">
        <v>3197</v>
      </c>
      <c r="D553" s="138" t="s">
        <v>7130</v>
      </c>
      <c r="E553" s="138" t="s">
        <v>1860</v>
      </c>
      <c r="F553" s="140">
        <v>2015052047</v>
      </c>
      <c r="G553" s="140" t="s">
        <v>8374</v>
      </c>
      <c r="H553" s="140" t="s">
        <v>8375</v>
      </c>
      <c r="I553" s="142"/>
    </row>
    <row r="554" s="121" customFormat="1" customHeight="1" spans="1:9">
      <c r="A554" s="138">
        <f t="shared" si="8"/>
        <v>549</v>
      </c>
      <c r="B554" s="138" t="s">
        <v>1319</v>
      </c>
      <c r="C554" s="139" t="s">
        <v>1321</v>
      </c>
      <c r="D554" s="138" t="s">
        <v>1861</v>
      </c>
      <c r="E554" s="138" t="s">
        <v>1860</v>
      </c>
      <c r="F554" s="140">
        <v>2015058142</v>
      </c>
      <c r="G554" s="140" t="s">
        <v>8376</v>
      </c>
      <c r="H554" s="140" t="s">
        <v>8377</v>
      </c>
      <c r="I554" s="142"/>
    </row>
    <row r="555" s="121" customFormat="1" customHeight="1" spans="1:9">
      <c r="A555" s="138">
        <f t="shared" si="8"/>
        <v>550</v>
      </c>
      <c r="B555" s="138" t="s">
        <v>4325</v>
      </c>
      <c r="C555" s="139" t="s">
        <v>4326</v>
      </c>
      <c r="D555" s="138" t="s">
        <v>1861</v>
      </c>
      <c r="E555" s="138" t="s">
        <v>1860</v>
      </c>
      <c r="F555" s="140">
        <v>2015114275</v>
      </c>
      <c r="G555" s="140" t="s">
        <v>8378</v>
      </c>
      <c r="H555" s="140" t="s">
        <v>8379</v>
      </c>
      <c r="I555" s="142"/>
    </row>
    <row r="556" s="121" customFormat="1" customHeight="1" spans="1:9">
      <c r="A556" s="138">
        <f t="shared" si="8"/>
        <v>551</v>
      </c>
      <c r="B556" s="138" t="s">
        <v>775</v>
      </c>
      <c r="C556" s="139" t="s">
        <v>776</v>
      </c>
      <c r="D556" s="138" t="s">
        <v>1861</v>
      </c>
      <c r="E556" s="138" t="s">
        <v>1860</v>
      </c>
      <c r="F556" s="140">
        <v>2013232848</v>
      </c>
      <c r="G556" s="140" t="s">
        <v>8380</v>
      </c>
      <c r="H556" s="140" t="s">
        <v>8381</v>
      </c>
      <c r="I556" s="142"/>
    </row>
    <row r="557" s="121" customFormat="1" customHeight="1" spans="1:9">
      <c r="A557" s="138">
        <f t="shared" si="8"/>
        <v>552</v>
      </c>
      <c r="B557" s="141" t="s">
        <v>3867</v>
      </c>
      <c r="C557" s="139" t="s">
        <v>3868</v>
      </c>
      <c r="D557" s="138" t="s">
        <v>1861</v>
      </c>
      <c r="E557" s="138" t="s">
        <v>1860</v>
      </c>
      <c r="F557" s="140">
        <v>2013200693</v>
      </c>
      <c r="G557" s="140" t="s">
        <v>8382</v>
      </c>
      <c r="H557" s="140" t="s">
        <v>8383</v>
      </c>
      <c r="I557" s="142"/>
    </row>
    <row r="558" s="121" customFormat="1" customHeight="1" spans="1:9">
      <c r="A558" s="138">
        <f t="shared" si="8"/>
        <v>553</v>
      </c>
      <c r="B558" s="138" t="s">
        <v>1454</v>
      </c>
      <c r="C558" s="139" t="s">
        <v>1455</v>
      </c>
      <c r="D558" s="138" t="s">
        <v>1861</v>
      </c>
      <c r="E558" s="138" t="s">
        <v>1860</v>
      </c>
      <c r="F558" s="140">
        <v>2013008176</v>
      </c>
      <c r="G558" s="140" t="s">
        <v>8384</v>
      </c>
      <c r="H558" s="140" t="s">
        <v>8385</v>
      </c>
      <c r="I558" s="142"/>
    </row>
    <row r="559" s="121" customFormat="1" customHeight="1" spans="1:9">
      <c r="A559" s="138">
        <f t="shared" si="8"/>
        <v>554</v>
      </c>
      <c r="B559" s="138" t="s">
        <v>3395</v>
      </c>
      <c r="C559" s="139" t="s">
        <v>3396</v>
      </c>
      <c r="D559" s="138" t="s">
        <v>1861</v>
      </c>
      <c r="E559" s="138" t="s">
        <v>1860</v>
      </c>
      <c r="F559" s="140">
        <v>2013114840</v>
      </c>
      <c r="G559" s="140" t="s">
        <v>7377</v>
      </c>
      <c r="H559" s="140" t="s">
        <v>8386</v>
      </c>
      <c r="I559" s="142"/>
    </row>
    <row r="560" s="121" customFormat="1" customHeight="1" spans="1:9">
      <c r="A560" s="138">
        <f t="shared" si="8"/>
        <v>555</v>
      </c>
      <c r="B560" s="141" t="s">
        <v>1673</v>
      </c>
      <c r="C560" s="139" t="s">
        <v>1674</v>
      </c>
      <c r="D560" s="138" t="s">
        <v>1861</v>
      </c>
      <c r="E560" s="138" t="s">
        <v>1860</v>
      </c>
      <c r="F560" s="140">
        <v>2015045519</v>
      </c>
      <c r="G560" s="140" t="s">
        <v>8387</v>
      </c>
      <c r="H560" s="140" t="s">
        <v>8388</v>
      </c>
      <c r="I560" s="142"/>
    </row>
    <row r="561" s="121" customFormat="1" customHeight="1" spans="1:9">
      <c r="A561" s="138">
        <f t="shared" si="8"/>
        <v>556</v>
      </c>
      <c r="B561" s="138" t="s">
        <v>4274</v>
      </c>
      <c r="C561" s="139" t="s">
        <v>4275</v>
      </c>
      <c r="D561" s="138" t="s">
        <v>1861</v>
      </c>
      <c r="E561" s="138" t="s">
        <v>1860</v>
      </c>
      <c r="F561" s="140">
        <v>2013134773</v>
      </c>
      <c r="G561" s="140" t="s">
        <v>7294</v>
      </c>
      <c r="H561" s="140" t="s">
        <v>8389</v>
      </c>
      <c r="I561" s="142"/>
    </row>
    <row r="562" s="121" customFormat="1" customHeight="1" spans="1:9">
      <c r="A562" s="138">
        <f t="shared" si="8"/>
        <v>557</v>
      </c>
      <c r="B562" s="141" t="s">
        <v>4548</v>
      </c>
      <c r="C562" s="139" t="s">
        <v>4549</v>
      </c>
      <c r="D562" s="138" t="s">
        <v>1861</v>
      </c>
      <c r="E562" s="138" t="s">
        <v>1860</v>
      </c>
      <c r="F562" s="140">
        <v>2013109287</v>
      </c>
      <c r="G562" s="140" t="s">
        <v>8390</v>
      </c>
      <c r="H562" s="140" t="s">
        <v>8391</v>
      </c>
      <c r="I562" s="142"/>
    </row>
    <row r="563" s="121" customFormat="1" customHeight="1" spans="1:9">
      <c r="A563" s="138">
        <f t="shared" si="8"/>
        <v>558</v>
      </c>
      <c r="B563" s="138" t="s">
        <v>1566</v>
      </c>
      <c r="C563" s="139" t="s">
        <v>1568</v>
      </c>
      <c r="D563" s="138" t="s">
        <v>1861</v>
      </c>
      <c r="E563" s="138" t="s">
        <v>1860</v>
      </c>
      <c r="F563" s="140">
        <v>2013198436</v>
      </c>
      <c r="G563" s="140" t="s">
        <v>8392</v>
      </c>
      <c r="H563" s="140" t="s">
        <v>8393</v>
      </c>
      <c r="I563" s="142"/>
    </row>
    <row r="564" s="121" customFormat="1" customHeight="1" spans="1:9">
      <c r="A564" s="138">
        <f t="shared" si="8"/>
        <v>559</v>
      </c>
      <c r="B564" s="138" t="s">
        <v>883</v>
      </c>
      <c r="C564" s="139" t="s">
        <v>885</v>
      </c>
      <c r="D564" s="138" t="s">
        <v>165</v>
      </c>
      <c r="E564" s="138" t="s">
        <v>164</v>
      </c>
      <c r="F564" s="140">
        <v>2013100729</v>
      </c>
      <c r="G564" s="140" t="s">
        <v>8394</v>
      </c>
      <c r="H564" s="140" t="s">
        <v>8395</v>
      </c>
      <c r="I564" s="142"/>
    </row>
    <row r="565" s="121" customFormat="1" customHeight="1" spans="1:9">
      <c r="A565" s="138">
        <f t="shared" si="8"/>
        <v>560</v>
      </c>
      <c r="B565" s="138" t="s">
        <v>286</v>
      </c>
      <c r="C565" s="139" t="s">
        <v>288</v>
      </c>
      <c r="D565" s="138" t="s">
        <v>165</v>
      </c>
      <c r="E565" s="138" t="s">
        <v>164</v>
      </c>
      <c r="F565" s="140">
        <v>2013062221</v>
      </c>
      <c r="G565" s="140" t="s">
        <v>8396</v>
      </c>
      <c r="H565" s="140" t="s">
        <v>8397</v>
      </c>
      <c r="I565" s="142"/>
    </row>
    <row r="566" s="121" customFormat="1" customHeight="1" spans="1:9">
      <c r="A566" s="138">
        <f t="shared" si="8"/>
        <v>561</v>
      </c>
      <c r="B566" s="138" t="s">
        <v>1724</v>
      </c>
      <c r="C566" s="139" t="s">
        <v>1725</v>
      </c>
      <c r="D566" s="138" t="s">
        <v>165</v>
      </c>
      <c r="E566" s="138" t="s">
        <v>164</v>
      </c>
      <c r="F566" s="140">
        <v>2012025291</v>
      </c>
      <c r="G566" s="140" t="s">
        <v>8398</v>
      </c>
      <c r="H566" s="140" t="s">
        <v>8399</v>
      </c>
      <c r="I566" s="142"/>
    </row>
    <row r="567" s="121" customFormat="1" customHeight="1" spans="1:9">
      <c r="A567" s="138">
        <f t="shared" si="8"/>
        <v>562</v>
      </c>
      <c r="B567" s="138" t="s">
        <v>4169</v>
      </c>
      <c r="C567" s="139" t="s">
        <v>8400</v>
      </c>
      <c r="D567" s="138" t="s">
        <v>165</v>
      </c>
      <c r="E567" s="138" t="s">
        <v>164</v>
      </c>
      <c r="F567" s="140">
        <v>2012104988</v>
      </c>
      <c r="G567" s="140" t="s">
        <v>8401</v>
      </c>
      <c r="H567" s="140" t="s">
        <v>8402</v>
      </c>
      <c r="I567" s="142"/>
    </row>
    <row r="568" s="121" customFormat="1" customHeight="1" spans="1:9">
      <c r="A568" s="138">
        <f t="shared" si="8"/>
        <v>563</v>
      </c>
      <c r="B568" s="138" t="s">
        <v>4865</v>
      </c>
      <c r="C568" s="139" t="s">
        <v>4866</v>
      </c>
      <c r="D568" s="138" t="s">
        <v>165</v>
      </c>
      <c r="E568" s="138" t="s">
        <v>164</v>
      </c>
      <c r="F568" s="140">
        <v>2015070016</v>
      </c>
      <c r="G568" s="140" t="s">
        <v>8403</v>
      </c>
      <c r="H568" s="140" t="s">
        <v>8404</v>
      </c>
      <c r="I568" s="142"/>
    </row>
    <row r="569" s="121" customFormat="1" customHeight="1" spans="1:9">
      <c r="A569" s="138">
        <f t="shared" si="8"/>
        <v>564</v>
      </c>
      <c r="B569" s="138" t="s">
        <v>186</v>
      </c>
      <c r="C569" s="139" t="s">
        <v>187</v>
      </c>
      <c r="D569" s="138" t="s">
        <v>165</v>
      </c>
      <c r="E569" s="138" t="s">
        <v>164</v>
      </c>
      <c r="F569" s="140">
        <v>2013064137</v>
      </c>
      <c r="G569" s="140" t="s">
        <v>8405</v>
      </c>
      <c r="H569" s="140" t="s">
        <v>8406</v>
      </c>
      <c r="I569" s="142"/>
    </row>
    <row r="570" s="121" customFormat="1" customHeight="1" spans="1:9">
      <c r="A570" s="138">
        <f t="shared" si="8"/>
        <v>565</v>
      </c>
      <c r="B570" s="138" t="s">
        <v>4164</v>
      </c>
      <c r="C570" s="139" t="s">
        <v>4165</v>
      </c>
      <c r="D570" s="138" t="s">
        <v>165</v>
      </c>
      <c r="E570" s="138" t="s">
        <v>164</v>
      </c>
      <c r="F570" s="140">
        <v>2015050940</v>
      </c>
      <c r="G570" s="140" t="s">
        <v>8407</v>
      </c>
      <c r="H570" s="140" t="s">
        <v>8408</v>
      </c>
      <c r="I570" s="142"/>
    </row>
    <row r="571" s="121" customFormat="1" customHeight="1" spans="1:9">
      <c r="A571" s="138">
        <f t="shared" si="8"/>
        <v>566</v>
      </c>
      <c r="B571" s="138" t="s">
        <v>1668</v>
      </c>
      <c r="C571" s="139" t="s">
        <v>1669</v>
      </c>
      <c r="D571" s="138" t="s">
        <v>165</v>
      </c>
      <c r="E571" s="138" t="s">
        <v>164</v>
      </c>
      <c r="F571" s="140">
        <v>2013019652</v>
      </c>
      <c r="G571" s="140" t="s">
        <v>8409</v>
      </c>
      <c r="H571" s="140" t="s">
        <v>8410</v>
      </c>
      <c r="I571" s="142"/>
    </row>
    <row r="572" s="121" customFormat="1" customHeight="1" spans="1:9">
      <c r="A572" s="138">
        <f t="shared" si="8"/>
        <v>567</v>
      </c>
      <c r="B572" s="138" t="s">
        <v>3504</v>
      </c>
      <c r="C572" s="139" t="s">
        <v>8411</v>
      </c>
      <c r="D572" s="138" t="s">
        <v>165</v>
      </c>
      <c r="E572" s="138" t="s">
        <v>164</v>
      </c>
      <c r="F572" s="140">
        <v>2015000041</v>
      </c>
      <c r="G572" s="140" t="s">
        <v>8412</v>
      </c>
      <c r="H572" s="140" t="s">
        <v>8413</v>
      </c>
      <c r="I572" s="142"/>
    </row>
    <row r="573" s="121" customFormat="1" customHeight="1" spans="1:9">
      <c r="A573" s="138">
        <f t="shared" si="8"/>
        <v>568</v>
      </c>
      <c r="B573" s="138" t="s">
        <v>2908</v>
      </c>
      <c r="C573" s="139" t="s">
        <v>2909</v>
      </c>
      <c r="D573" s="138" t="s">
        <v>165</v>
      </c>
      <c r="E573" s="138" t="s">
        <v>164</v>
      </c>
      <c r="F573" s="140">
        <v>2012077820</v>
      </c>
      <c r="G573" s="140" t="s">
        <v>8414</v>
      </c>
      <c r="H573" s="140" t="s">
        <v>8415</v>
      </c>
      <c r="I573" s="142"/>
    </row>
    <row r="574" s="121" customFormat="1" customHeight="1" spans="1:9">
      <c r="A574" s="138">
        <f t="shared" si="8"/>
        <v>569</v>
      </c>
      <c r="B574" s="138" t="s">
        <v>2594</v>
      </c>
      <c r="C574" s="139" t="s">
        <v>2595</v>
      </c>
      <c r="D574" s="138" t="s">
        <v>165</v>
      </c>
      <c r="E574" s="138" t="s">
        <v>164</v>
      </c>
      <c r="F574" s="140">
        <v>2012038105</v>
      </c>
      <c r="G574" s="140" t="s">
        <v>8416</v>
      </c>
      <c r="H574" s="140" t="s">
        <v>8417</v>
      </c>
      <c r="I574" s="142"/>
    </row>
    <row r="575" s="121" customFormat="1" customHeight="1" spans="1:9">
      <c r="A575" s="138">
        <f t="shared" si="8"/>
        <v>570</v>
      </c>
      <c r="B575" s="138" t="s">
        <v>5695</v>
      </c>
      <c r="C575" s="139" t="s">
        <v>5696</v>
      </c>
      <c r="D575" s="138" t="s">
        <v>7138</v>
      </c>
      <c r="E575" s="138" t="s">
        <v>164</v>
      </c>
      <c r="F575" s="140">
        <v>2013007275</v>
      </c>
      <c r="G575" s="140" t="s">
        <v>8418</v>
      </c>
      <c r="H575" s="140" t="s">
        <v>8419</v>
      </c>
      <c r="I575" s="142"/>
    </row>
    <row r="576" s="121" customFormat="1" customHeight="1" spans="1:9">
      <c r="A576" s="138">
        <f t="shared" si="8"/>
        <v>571</v>
      </c>
      <c r="B576" s="138" t="s">
        <v>1493</v>
      </c>
      <c r="C576" s="139" t="s">
        <v>1495</v>
      </c>
      <c r="D576" s="138" t="s">
        <v>7138</v>
      </c>
      <c r="E576" s="138" t="s">
        <v>164</v>
      </c>
      <c r="F576" s="140">
        <v>2015046933</v>
      </c>
      <c r="G576" s="140" t="s">
        <v>8420</v>
      </c>
      <c r="H576" s="140" t="s">
        <v>8421</v>
      </c>
      <c r="I576" s="142"/>
    </row>
    <row r="577" s="121" customFormat="1" customHeight="1" spans="1:9">
      <c r="A577" s="138">
        <f t="shared" si="8"/>
        <v>572</v>
      </c>
      <c r="B577" s="138" t="s">
        <v>5132</v>
      </c>
      <c r="C577" s="139" t="s">
        <v>5133</v>
      </c>
      <c r="D577" s="138" t="s">
        <v>7138</v>
      </c>
      <c r="E577" s="138" t="s">
        <v>164</v>
      </c>
      <c r="F577" s="140">
        <v>2012046580</v>
      </c>
      <c r="G577" s="140" t="s">
        <v>8422</v>
      </c>
      <c r="H577" s="140" t="s">
        <v>8423</v>
      </c>
      <c r="I577" s="142"/>
    </row>
    <row r="578" s="121" customFormat="1" customHeight="1" spans="1:9">
      <c r="A578" s="138">
        <f t="shared" si="8"/>
        <v>573</v>
      </c>
      <c r="B578" s="138" t="s">
        <v>5676</v>
      </c>
      <c r="C578" s="139" t="s">
        <v>5677</v>
      </c>
      <c r="D578" s="138" t="s">
        <v>7138</v>
      </c>
      <c r="E578" s="138" t="s">
        <v>164</v>
      </c>
      <c r="F578" s="140">
        <v>2013070826</v>
      </c>
      <c r="G578" s="140" t="s">
        <v>8424</v>
      </c>
      <c r="H578" s="140" t="s">
        <v>8425</v>
      </c>
      <c r="I578" s="142"/>
    </row>
    <row r="579" s="121" customFormat="1" customHeight="1" spans="1:9">
      <c r="A579" s="138">
        <f t="shared" si="8"/>
        <v>574</v>
      </c>
      <c r="B579" s="138" t="s">
        <v>2896</v>
      </c>
      <c r="C579" s="139" t="s">
        <v>2897</v>
      </c>
      <c r="D579" s="138" t="s">
        <v>7138</v>
      </c>
      <c r="E579" s="138" t="s">
        <v>164</v>
      </c>
      <c r="F579" s="140">
        <v>2012109221</v>
      </c>
      <c r="G579" s="140" t="s">
        <v>8426</v>
      </c>
      <c r="H579" s="140" t="s">
        <v>8427</v>
      </c>
      <c r="I579" s="142"/>
    </row>
    <row r="580" s="121" customFormat="1" customHeight="1" spans="1:9">
      <c r="A580" s="138">
        <f t="shared" si="8"/>
        <v>575</v>
      </c>
      <c r="B580" s="138" t="s">
        <v>2165</v>
      </c>
      <c r="C580" s="139" t="s">
        <v>2166</v>
      </c>
      <c r="D580" s="138" t="s">
        <v>7138</v>
      </c>
      <c r="E580" s="138" t="s">
        <v>164</v>
      </c>
      <c r="F580" s="140">
        <v>2012052617</v>
      </c>
      <c r="G580" s="140" t="s">
        <v>8428</v>
      </c>
      <c r="H580" s="140" t="s">
        <v>8429</v>
      </c>
      <c r="I580" s="142"/>
    </row>
    <row r="581" s="121" customFormat="1" customHeight="1" spans="1:9">
      <c r="A581" s="138">
        <f t="shared" si="8"/>
        <v>576</v>
      </c>
      <c r="B581" s="138" t="s">
        <v>3692</v>
      </c>
      <c r="C581" s="139" t="s">
        <v>3693</v>
      </c>
      <c r="D581" s="138" t="s">
        <v>7138</v>
      </c>
      <c r="E581" s="138" t="s">
        <v>164</v>
      </c>
      <c r="F581" s="140">
        <v>2013052575</v>
      </c>
      <c r="G581" s="140" t="s">
        <v>8430</v>
      </c>
      <c r="H581" s="140" t="s">
        <v>8431</v>
      </c>
      <c r="I581" s="142"/>
    </row>
    <row r="582" s="121" customFormat="1" customHeight="1" spans="1:9">
      <c r="A582" s="138">
        <f t="shared" ref="A582:A645" si="9">A581+1</f>
        <v>577</v>
      </c>
      <c r="B582" s="138" t="s">
        <v>1554</v>
      </c>
      <c r="C582" s="139" t="s">
        <v>1555</v>
      </c>
      <c r="D582" s="138" t="s">
        <v>7138</v>
      </c>
      <c r="E582" s="138" t="s">
        <v>164</v>
      </c>
      <c r="F582" s="140">
        <v>2013083077</v>
      </c>
      <c r="G582" s="140" t="s">
        <v>8432</v>
      </c>
      <c r="H582" s="140" t="s">
        <v>8433</v>
      </c>
      <c r="I582" s="142"/>
    </row>
    <row r="583" s="121" customFormat="1" customHeight="1" spans="1:9">
      <c r="A583" s="138">
        <f t="shared" si="9"/>
        <v>578</v>
      </c>
      <c r="B583" s="138" t="s">
        <v>3029</v>
      </c>
      <c r="C583" s="139" t="s">
        <v>3030</v>
      </c>
      <c r="D583" s="138" t="s">
        <v>7138</v>
      </c>
      <c r="E583" s="138" t="s">
        <v>164</v>
      </c>
      <c r="F583" s="140">
        <v>2012104934</v>
      </c>
      <c r="G583" s="140" t="s">
        <v>8434</v>
      </c>
      <c r="H583" s="140" t="s">
        <v>8435</v>
      </c>
      <c r="I583" s="142"/>
    </row>
    <row r="584" s="121" customFormat="1" customHeight="1" spans="1:9">
      <c r="A584" s="138">
        <f t="shared" si="9"/>
        <v>579</v>
      </c>
      <c r="B584" s="138" t="s">
        <v>1915</v>
      </c>
      <c r="C584" s="139" t="s">
        <v>1916</v>
      </c>
      <c r="D584" s="138" t="s">
        <v>7138</v>
      </c>
      <c r="E584" s="138" t="s">
        <v>164</v>
      </c>
      <c r="F584" s="140">
        <v>2012086829</v>
      </c>
      <c r="G584" s="140" t="s">
        <v>8436</v>
      </c>
      <c r="H584" s="140" t="s">
        <v>8437</v>
      </c>
      <c r="I584" s="142"/>
    </row>
    <row r="585" s="121" customFormat="1" customHeight="1" spans="1:9">
      <c r="A585" s="138">
        <f t="shared" si="9"/>
        <v>580</v>
      </c>
      <c r="B585" s="138" t="s">
        <v>4530</v>
      </c>
      <c r="C585" s="139" t="s">
        <v>4531</v>
      </c>
      <c r="D585" s="138" t="s">
        <v>7138</v>
      </c>
      <c r="E585" s="138" t="s">
        <v>164</v>
      </c>
      <c r="F585" s="140">
        <v>2012104957</v>
      </c>
      <c r="G585" s="140" t="s">
        <v>8438</v>
      </c>
      <c r="H585" s="140" t="s">
        <v>8439</v>
      </c>
      <c r="I585" s="142"/>
    </row>
    <row r="586" s="121" customFormat="1" customHeight="1" spans="1:9">
      <c r="A586" s="138">
        <f t="shared" si="9"/>
        <v>581</v>
      </c>
      <c r="B586" s="138" t="s">
        <v>148</v>
      </c>
      <c r="C586" s="139" t="s">
        <v>149</v>
      </c>
      <c r="D586" s="138" t="s">
        <v>7142</v>
      </c>
      <c r="E586" s="138" t="s">
        <v>164</v>
      </c>
      <c r="F586" s="140">
        <v>2013054346</v>
      </c>
      <c r="G586" s="140" t="s">
        <v>8440</v>
      </c>
      <c r="H586" s="140" t="s">
        <v>8441</v>
      </c>
      <c r="I586" s="142"/>
    </row>
    <row r="587" s="121" customFormat="1" customHeight="1" spans="1:9">
      <c r="A587" s="138">
        <f t="shared" si="9"/>
        <v>582</v>
      </c>
      <c r="B587" s="141" t="s">
        <v>1952</v>
      </c>
      <c r="C587" s="139" t="s">
        <v>1953</v>
      </c>
      <c r="D587" s="138" t="s">
        <v>7142</v>
      </c>
      <c r="E587" s="138" t="s">
        <v>164</v>
      </c>
      <c r="F587" s="140">
        <v>2012107362</v>
      </c>
      <c r="G587" s="140" t="s">
        <v>8442</v>
      </c>
      <c r="H587" s="140" t="s">
        <v>8443</v>
      </c>
      <c r="I587" s="142"/>
    </row>
    <row r="588" s="121" customFormat="1" customHeight="1" spans="1:9">
      <c r="A588" s="138">
        <f t="shared" si="9"/>
        <v>583</v>
      </c>
      <c r="B588" s="141" t="s">
        <v>5240</v>
      </c>
      <c r="C588" s="139" t="s">
        <v>5241</v>
      </c>
      <c r="D588" s="138" t="s">
        <v>7142</v>
      </c>
      <c r="E588" s="138" t="s">
        <v>164</v>
      </c>
      <c r="F588" s="140">
        <v>2013026877</v>
      </c>
      <c r="G588" s="140" t="s">
        <v>8444</v>
      </c>
      <c r="H588" s="140" t="s">
        <v>8445</v>
      </c>
      <c r="I588" s="142"/>
    </row>
    <row r="589" s="121" customFormat="1" customHeight="1" spans="1:9">
      <c r="A589" s="138">
        <f t="shared" si="9"/>
        <v>584</v>
      </c>
      <c r="B589" s="141" t="s">
        <v>4387</v>
      </c>
      <c r="C589" s="139" t="s">
        <v>4388</v>
      </c>
      <c r="D589" s="138" t="s">
        <v>7142</v>
      </c>
      <c r="E589" s="138" t="s">
        <v>164</v>
      </c>
      <c r="F589" s="140">
        <v>2015315508</v>
      </c>
      <c r="G589" s="140" t="s">
        <v>8446</v>
      </c>
      <c r="H589" s="338" t="s">
        <v>8447</v>
      </c>
      <c r="I589" s="142"/>
    </row>
    <row r="590" s="121" customFormat="1" customHeight="1" spans="1:9">
      <c r="A590" s="138">
        <f t="shared" si="9"/>
        <v>585</v>
      </c>
      <c r="B590" s="138" t="s">
        <v>1534</v>
      </c>
      <c r="C590" s="139" t="s">
        <v>1535</v>
      </c>
      <c r="D590" s="138" t="s">
        <v>7142</v>
      </c>
      <c r="E590" s="138" t="s">
        <v>164</v>
      </c>
      <c r="F590" s="140">
        <v>2013199588</v>
      </c>
      <c r="G590" s="140" t="s">
        <v>8448</v>
      </c>
      <c r="H590" s="140" t="s">
        <v>8449</v>
      </c>
      <c r="I590" s="142"/>
    </row>
    <row r="591" s="121" customFormat="1" customHeight="1" spans="1:9">
      <c r="A591" s="138">
        <f t="shared" si="9"/>
        <v>586</v>
      </c>
      <c r="B591" s="138" t="s">
        <v>4611</v>
      </c>
      <c r="C591" s="139" t="s">
        <v>4612</v>
      </c>
      <c r="D591" s="138" t="s">
        <v>7142</v>
      </c>
      <c r="E591" s="138" t="s">
        <v>164</v>
      </c>
      <c r="F591" s="140">
        <v>2012061293</v>
      </c>
      <c r="G591" s="140" t="s">
        <v>8450</v>
      </c>
      <c r="H591" s="140" t="s">
        <v>8451</v>
      </c>
      <c r="I591" s="142"/>
    </row>
    <row r="592" s="121" customFormat="1" customHeight="1" spans="1:9">
      <c r="A592" s="138">
        <f t="shared" si="9"/>
        <v>587</v>
      </c>
      <c r="B592" s="138" t="s">
        <v>5463</v>
      </c>
      <c r="C592" s="139" t="s">
        <v>6851</v>
      </c>
      <c r="D592" s="138" t="s">
        <v>7142</v>
      </c>
      <c r="E592" s="138" t="s">
        <v>164</v>
      </c>
      <c r="F592" s="140">
        <v>2012094871</v>
      </c>
      <c r="G592" s="140" t="s">
        <v>8452</v>
      </c>
      <c r="H592" s="140" t="s">
        <v>8453</v>
      </c>
      <c r="I592" s="142"/>
    </row>
    <row r="593" s="121" customFormat="1" customHeight="1" spans="1:9">
      <c r="A593" s="138">
        <f t="shared" si="9"/>
        <v>588</v>
      </c>
      <c r="B593" s="141" t="s">
        <v>513</v>
      </c>
      <c r="C593" s="139" t="s">
        <v>514</v>
      </c>
      <c r="D593" s="138" t="s">
        <v>7142</v>
      </c>
      <c r="E593" s="138" t="s">
        <v>164</v>
      </c>
      <c r="F593" s="140">
        <v>2012036985</v>
      </c>
      <c r="G593" s="140" t="s">
        <v>8454</v>
      </c>
      <c r="H593" s="140" t="s">
        <v>8455</v>
      </c>
      <c r="I593" s="142"/>
    </row>
    <row r="594" s="121" customFormat="1" customHeight="1" spans="1:9">
      <c r="A594" s="138">
        <f t="shared" si="9"/>
        <v>589</v>
      </c>
      <c r="B594" s="138" t="s">
        <v>3809</v>
      </c>
      <c r="C594" s="139" t="s">
        <v>3810</v>
      </c>
      <c r="D594" s="138" t="s">
        <v>7142</v>
      </c>
      <c r="E594" s="138" t="s">
        <v>164</v>
      </c>
      <c r="F594" s="140">
        <v>2013143295</v>
      </c>
      <c r="G594" s="140" t="s">
        <v>8456</v>
      </c>
      <c r="H594" s="140" t="s">
        <v>8457</v>
      </c>
      <c r="I594" s="142"/>
    </row>
    <row r="595" s="121" customFormat="1" customHeight="1" spans="1:9">
      <c r="A595" s="138">
        <f t="shared" si="9"/>
        <v>590</v>
      </c>
      <c r="B595" s="141" t="s">
        <v>4040</v>
      </c>
      <c r="C595" s="139" t="s">
        <v>4041</v>
      </c>
      <c r="D595" s="138" t="s">
        <v>7142</v>
      </c>
      <c r="E595" s="138" t="s">
        <v>164</v>
      </c>
      <c r="F595" s="140">
        <v>2015110717</v>
      </c>
      <c r="G595" s="140" t="s">
        <v>8458</v>
      </c>
      <c r="H595" s="140" t="s">
        <v>8459</v>
      </c>
      <c r="I595" s="142"/>
    </row>
    <row r="596" s="121" customFormat="1" customHeight="1" spans="1:9">
      <c r="A596" s="138">
        <f t="shared" si="9"/>
        <v>591</v>
      </c>
      <c r="B596" s="141" t="s">
        <v>3893</v>
      </c>
      <c r="C596" s="139" t="s">
        <v>3894</v>
      </c>
      <c r="D596" s="138" t="s">
        <v>7142</v>
      </c>
      <c r="E596" s="138" t="s">
        <v>164</v>
      </c>
      <c r="F596" s="140">
        <v>2013171725</v>
      </c>
      <c r="G596" s="140" t="s">
        <v>8460</v>
      </c>
      <c r="H596" s="140" t="s">
        <v>8461</v>
      </c>
      <c r="I596" s="142"/>
    </row>
    <row r="597" s="121" customFormat="1" customHeight="1" spans="1:9">
      <c r="A597" s="138">
        <f t="shared" si="9"/>
        <v>592</v>
      </c>
      <c r="B597" s="138" t="s">
        <v>381</v>
      </c>
      <c r="C597" s="139" t="s">
        <v>382</v>
      </c>
      <c r="D597" s="138" t="s">
        <v>5827</v>
      </c>
      <c r="E597" s="138" t="s">
        <v>164</v>
      </c>
      <c r="F597" s="140">
        <v>2013088412</v>
      </c>
      <c r="G597" s="140" t="s">
        <v>8462</v>
      </c>
      <c r="H597" s="140" t="s">
        <v>8463</v>
      </c>
      <c r="I597" s="142"/>
    </row>
    <row r="598" s="121" customFormat="1" customHeight="1" spans="1:9">
      <c r="A598" s="138">
        <f t="shared" si="9"/>
        <v>593</v>
      </c>
      <c r="B598" s="138" t="s">
        <v>3528</v>
      </c>
      <c r="C598" s="139" t="s">
        <v>3529</v>
      </c>
      <c r="D598" s="138" t="s">
        <v>5827</v>
      </c>
      <c r="E598" s="138" t="s">
        <v>164</v>
      </c>
      <c r="F598" s="140">
        <v>2013159986</v>
      </c>
      <c r="G598" s="140" t="s">
        <v>8464</v>
      </c>
      <c r="H598" s="140" t="s">
        <v>8465</v>
      </c>
      <c r="I598" s="142"/>
    </row>
    <row r="599" s="121" customFormat="1" customHeight="1" spans="1:9">
      <c r="A599" s="138">
        <f t="shared" si="9"/>
        <v>594</v>
      </c>
      <c r="B599" s="138" t="s">
        <v>1744</v>
      </c>
      <c r="C599" s="139" t="s">
        <v>1745</v>
      </c>
      <c r="D599" s="138" t="s">
        <v>5827</v>
      </c>
      <c r="E599" s="138" t="s">
        <v>164</v>
      </c>
      <c r="F599" s="140">
        <v>2010025997</v>
      </c>
      <c r="G599" s="140" t="s">
        <v>8466</v>
      </c>
      <c r="H599" s="140" t="s">
        <v>8467</v>
      </c>
      <c r="I599" s="142"/>
    </row>
    <row r="600" s="121" customFormat="1" customHeight="1" spans="1:9">
      <c r="A600" s="138">
        <f t="shared" si="9"/>
        <v>595</v>
      </c>
      <c r="B600" s="138" t="s">
        <v>75</v>
      </c>
      <c r="C600" s="139" t="s">
        <v>77</v>
      </c>
      <c r="D600" s="138" t="s">
        <v>5827</v>
      </c>
      <c r="E600" s="138" t="s">
        <v>164</v>
      </c>
      <c r="F600" s="140">
        <v>2013018128</v>
      </c>
      <c r="G600" s="140" t="s">
        <v>8468</v>
      </c>
      <c r="H600" s="140" t="s">
        <v>8469</v>
      </c>
      <c r="I600" s="142"/>
    </row>
    <row r="601" s="121" customFormat="1" customHeight="1" spans="1:9">
      <c r="A601" s="138">
        <f t="shared" si="9"/>
        <v>596</v>
      </c>
      <c r="B601" s="138" t="s">
        <v>5093</v>
      </c>
      <c r="C601" s="139" t="s">
        <v>8470</v>
      </c>
      <c r="D601" s="138" t="s">
        <v>5827</v>
      </c>
      <c r="E601" s="138" t="s">
        <v>164</v>
      </c>
      <c r="F601" s="140">
        <v>2015014723</v>
      </c>
      <c r="G601" s="140" t="s">
        <v>8471</v>
      </c>
      <c r="H601" s="140" t="s">
        <v>8472</v>
      </c>
      <c r="I601" s="142"/>
    </row>
    <row r="602" s="121" customFormat="1" customHeight="1" spans="1:9">
      <c r="A602" s="138">
        <f t="shared" si="9"/>
        <v>597</v>
      </c>
      <c r="B602" s="138" t="s">
        <v>1808</v>
      </c>
      <c r="C602" s="139" t="s">
        <v>1809</v>
      </c>
      <c r="D602" s="138" t="s">
        <v>5827</v>
      </c>
      <c r="E602" s="138" t="s">
        <v>164</v>
      </c>
      <c r="F602" s="140">
        <v>2013039761</v>
      </c>
      <c r="G602" s="140" t="s">
        <v>8473</v>
      </c>
      <c r="H602" s="140" t="s">
        <v>8474</v>
      </c>
      <c r="I602" s="142"/>
    </row>
    <row r="603" s="121" customFormat="1" customHeight="1" spans="1:9">
      <c r="A603" s="138">
        <f t="shared" si="9"/>
        <v>598</v>
      </c>
      <c r="B603" s="138" t="s">
        <v>4232</v>
      </c>
      <c r="C603" s="139" t="s">
        <v>8475</v>
      </c>
      <c r="D603" s="138" t="s">
        <v>5827</v>
      </c>
      <c r="E603" s="138" t="s">
        <v>164</v>
      </c>
      <c r="F603" s="140">
        <v>2013228576</v>
      </c>
      <c r="G603" s="140" t="s">
        <v>8476</v>
      </c>
      <c r="H603" s="140" t="s">
        <v>8477</v>
      </c>
      <c r="I603" s="142"/>
    </row>
    <row r="604" s="121" customFormat="1" customHeight="1" spans="1:9">
      <c r="A604" s="138">
        <f t="shared" si="9"/>
        <v>599</v>
      </c>
      <c r="B604" s="138" t="s">
        <v>914</v>
      </c>
      <c r="C604" s="139" t="s">
        <v>916</v>
      </c>
      <c r="D604" s="138" t="s">
        <v>5827</v>
      </c>
      <c r="E604" s="138" t="s">
        <v>164</v>
      </c>
      <c r="F604" s="140">
        <v>2012031551</v>
      </c>
      <c r="G604" s="140" t="s">
        <v>8478</v>
      </c>
      <c r="H604" s="140" t="s">
        <v>8479</v>
      </c>
      <c r="I604" s="142"/>
    </row>
    <row r="605" s="121" customFormat="1" customHeight="1" spans="1:9">
      <c r="A605" s="138">
        <f t="shared" si="9"/>
        <v>600</v>
      </c>
      <c r="B605" s="138" t="s">
        <v>1606</v>
      </c>
      <c r="C605" s="139" t="s">
        <v>1607</v>
      </c>
      <c r="D605" s="138" t="s">
        <v>5827</v>
      </c>
      <c r="E605" s="138" t="s">
        <v>164</v>
      </c>
      <c r="F605" s="140">
        <v>2015009450</v>
      </c>
      <c r="G605" s="140" t="s">
        <v>8480</v>
      </c>
      <c r="H605" s="140" t="s">
        <v>8481</v>
      </c>
      <c r="I605" s="142"/>
    </row>
    <row r="606" s="121" customFormat="1" customHeight="1" spans="1:9">
      <c r="A606" s="138">
        <f t="shared" si="9"/>
        <v>601</v>
      </c>
      <c r="B606" s="138" t="s">
        <v>2338</v>
      </c>
      <c r="C606" s="139" t="s">
        <v>8482</v>
      </c>
      <c r="D606" s="138" t="s">
        <v>5827</v>
      </c>
      <c r="E606" s="138" t="s">
        <v>164</v>
      </c>
      <c r="F606" s="140">
        <v>2012052664</v>
      </c>
      <c r="G606" s="140" t="s">
        <v>8284</v>
      </c>
      <c r="H606" s="140" t="s">
        <v>8483</v>
      </c>
      <c r="I606" s="142"/>
    </row>
    <row r="607" s="121" customFormat="1" customHeight="1" spans="1:9">
      <c r="A607" s="138">
        <f t="shared" si="9"/>
        <v>602</v>
      </c>
      <c r="B607" s="141" t="s">
        <v>2668</v>
      </c>
      <c r="C607" s="142" t="s">
        <v>2669</v>
      </c>
      <c r="D607" s="138" t="s">
        <v>5827</v>
      </c>
      <c r="E607" s="138" t="s">
        <v>164</v>
      </c>
      <c r="F607" s="140">
        <v>2012077835</v>
      </c>
      <c r="G607" s="140" t="s">
        <v>8484</v>
      </c>
      <c r="H607" s="140" t="s">
        <v>8485</v>
      </c>
      <c r="I607" s="142"/>
    </row>
    <row r="608" s="121" customFormat="1" customHeight="1" spans="1:9">
      <c r="A608" s="138">
        <f t="shared" si="9"/>
        <v>603</v>
      </c>
      <c r="B608" s="138" t="s">
        <v>5587</v>
      </c>
      <c r="C608" s="139" t="s">
        <v>5588</v>
      </c>
      <c r="D608" s="138" t="s">
        <v>5730</v>
      </c>
      <c r="E608" s="138" t="s">
        <v>164</v>
      </c>
      <c r="F608" s="140">
        <v>2013017039</v>
      </c>
      <c r="G608" s="140" t="s">
        <v>8486</v>
      </c>
      <c r="H608" s="140" t="s">
        <v>8487</v>
      </c>
      <c r="I608" s="142"/>
    </row>
    <row r="609" s="121" customFormat="1" customHeight="1" spans="1:9">
      <c r="A609" s="138">
        <f t="shared" si="9"/>
        <v>604</v>
      </c>
      <c r="B609" s="138" t="s">
        <v>668</v>
      </c>
      <c r="C609" s="139" t="s">
        <v>669</v>
      </c>
      <c r="D609" s="138" t="s">
        <v>5730</v>
      </c>
      <c r="E609" s="138" t="s">
        <v>164</v>
      </c>
      <c r="F609" s="140">
        <v>2012076716</v>
      </c>
      <c r="G609" s="140" t="s">
        <v>7934</v>
      </c>
      <c r="H609" s="140" t="s">
        <v>8488</v>
      </c>
      <c r="I609" s="142"/>
    </row>
    <row r="610" s="121" customFormat="1" customHeight="1" spans="1:9">
      <c r="A610" s="138">
        <f t="shared" si="9"/>
        <v>605</v>
      </c>
      <c r="B610" s="138" t="s">
        <v>761</v>
      </c>
      <c r="C610" s="139" t="s">
        <v>762</v>
      </c>
      <c r="D610" s="138" t="s">
        <v>5730</v>
      </c>
      <c r="E610" s="138" t="s">
        <v>164</v>
      </c>
      <c r="F610" s="140">
        <v>2013149374</v>
      </c>
      <c r="G610" s="140" t="s">
        <v>8489</v>
      </c>
      <c r="H610" s="140" t="s">
        <v>8490</v>
      </c>
      <c r="I610" s="142"/>
    </row>
    <row r="611" s="121" customFormat="1" customHeight="1" spans="1:9">
      <c r="A611" s="138">
        <f t="shared" si="9"/>
        <v>606</v>
      </c>
      <c r="B611" s="138" t="s">
        <v>5197</v>
      </c>
      <c r="C611" s="139" t="s">
        <v>5198</v>
      </c>
      <c r="D611" s="138" t="s">
        <v>5730</v>
      </c>
      <c r="E611" s="138" t="s">
        <v>164</v>
      </c>
      <c r="F611" s="140">
        <v>2012101335</v>
      </c>
      <c r="G611" s="140" t="s">
        <v>8491</v>
      </c>
      <c r="H611" s="140" t="s">
        <v>8492</v>
      </c>
      <c r="I611" s="142"/>
    </row>
    <row r="612" s="121" customFormat="1" customHeight="1" spans="1:9">
      <c r="A612" s="138">
        <f t="shared" si="9"/>
        <v>607</v>
      </c>
      <c r="B612" s="138" t="s">
        <v>2037</v>
      </c>
      <c r="C612" s="139" t="s">
        <v>2038</v>
      </c>
      <c r="D612" s="138" t="s">
        <v>5730</v>
      </c>
      <c r="E612" s="138" t="s">
        <v>164</v>
      </c>
      <c r="F612" s="140">
        <v>2011014640</v>
      </c>
      <c r="G612" s="140" t="s">
        <v>8493</v>
      </c>
      <c r="H612" s="140" t="s">
        <v>8494</v>
      </c>
      <c r="I612" s="142"/>
    </row>
    <row r="613" s="121" customFormat="1" customHeight="1" spans="1:9">
      <c r="A613" s="138">
        <f t="shared" si="9"/>
        <v>608</v>
      </c>
      <c r="B613" s="138" t="s">
        <v>4902</v>
      </c>
      <c r="C613" s="139" t="s">
        <v>4903</v>
      </c>
      <c r="D613" s="138" t="s">
        <v>5730</v>
      </c>
      <c r="E613" s="138" t="s">
        <v>164</v>
      </c>
      <c r="F613" s="140">
        <v>2012050776</v>
      </c>
      <c r="G613" s="140" t="s">
        <v>8495</v>
      </c>
      <c r="H613" s="140" t="s">
        <v>8496</v>
      </c>
      <c r="I613" s="142"/>
    </row>
    <row r="614" s="121" customFormat="1" customHeight="1" spans="1:9">
      <c r="A614" s="138">
        <f t="shared" si="9"/>
        <v>609</v>
      </c>
      <c r="B614" s="138" t="s">
        <v>1219</v>
      </c>
      <c r="C614" s="139" t="s">
        <v>1220</v>
      </c>
      <c r="D614" s="138" t="s">
        <v>5730</v>
      </c>
      <c r="E614" s="138" t="s">
        <v>164</v>
      </c>
      <c r="F614" s="140">
        <v>2013112087</v>
      </c>
      <c r="G614" s="140" t="s">
        <v>8497</v>
      </c>
      <c r="H614" s="140" t="s">
        <v>8498</v>
      </c>
      <c r="I614" s="142"/>
    </row>
    <row r="615" s="121" customFormat="1" customHeight="1" spans="1:9">
      <c r="A615" s="138">
        <f t="shared" si="9"/>
        <v>610</v>
      </c>
      <c r="B615" s="138" t="s">
        <v>1468</v>
      </c>
      <c r="C615" s="139" t="s">
        <v>1469</v>
      </c>
      <c r="D615" s="138" t="s">
        <v>5730</v>
      </c>
      <c r="E615" s="138" t="s">
        <v>164</v>
      </c>
      <c r="F615" s="140">
        <v>2013101777</v>
      </c>
      <c r="G615" s="140" t="s">
        <v>8499</v>
      </c>
      <c r="H615" s="140" t="s">
        <v>8500</v>
      </c>
      <c r="I615" s="142"/>
    </row>
    <row r="616" s="121" customFormat="1" customHeight="1" spans="1:9">
      <c r="A616" s="138">
        <f t="shared" si="9"/>
        <v>611</v>
      </c>
      <c r="B616" s="138" t="s">
        <v>1995</v>
      </c>
      <c r="C616" s="139" t="s">
        <v>8501</v>
      </c>
      <c r="D616" s="138" t="s">
        <v>5730</v>
      </c>
      <c r="E616" s="138" t="s">
        <v>164</v>
      </c>
      <c r="F616" s="140">
        <v>2015013547</v>
      </c>
      <c r="G616" s="140" t="s">
        <v>8502</v>
      </c>
      <c r="H616" s="140" t="s">
        <v>8503</v>
      </c>
      <c r="I616" s="142"/>
    </row>
    <row r="617" s="121" customFormat="1" customHeight="1" spans="1:9">
      <c r="A617" s="138">
        <f t="shared" si="9"/>
        <v>612</v>
      </c>
      <c r="B617" s="141" t="s">
        <v>5276</v>
      </c>
      <c r="C617" s="139" t="s">
        <v>5277</v>
      </c>
      <c r="D617" s="138" t="s">
        <v>5730</v>
      </c>
      <c r="E617" s="138" t="s">
        <v>164</v>
      </c>
      <c r="F617" s="140">
        <v>2013027344</v>
      </c>
      <c r="G617" s="140" t="s">
        <v>8504</v>
      </c>
      <c r="H617" s="140" t="s">
        <v>8505</v>
      </c>
      <c r="I617" s="142"/>
    </row>
    <row r="618" s="121" customFormat="1" customHeight="1" spans="1:9">
      <c r="A618" s="138">
        <f t="shared" si="9"/>
        <v>613</v>
      </c>
      <c r="B618" s="141" t="s">
        <v>5400</v>
      </c>
      <c r="C618" s="139" t="s">
        <v>671</v>
      </c>
      <c r="D618" s="138" t="s">
        <v>5730</v>
      </c>
      <c r="E618" s="138" t="s">
        <v>164</v>
      </c>
      <c r="F618" s="140">
        <v>2013069320</v>
      </c>
      <c r="G618" s="140" t="s">
        <v>8506</v>
      </c>
      <c r="H618" s="140" t="s">
        <v>8507</v>
      </c>
      <c r="I618" s="142"/>
    </row>
    <row r="619" s="121" customFormat="1" customHeight="1" spans="1:9">
      <c r="A619" s="138">
        <f t="shared" si="9"/>
        <v>614</v>
      </c>
      <c r="B619" s="141" t="s">
        <v>5163</v>
      </c>
      <c r="C619" s="139" t="s">
        <v>5164</v>
      </c>
      <c r="D619" s="138" t="s">
        <v>7152</v>
      </c>
      <c r="E619" s="138" t="s">
        <v>6967</v>
      </c>
      <c r="F619" s="140">
        <v>2013022082</v>
      </c>
      <c r="G619" s="140" t="s">
        <v>8508</v>
      </c>
      <c r="H619" s="140" t="s">
        <v>8509</v>
      </c>
      <c r="I619" s="142"/>
    </row>
    <row r="620" s="121" customFormat="1" customHeight="1" spans="1:9">
      <c r="A620" s="138">
        <f t="shared" si="9"/>
        <v>615</v>
      </c>
      <c r="B620" s="138" t="s">
        <v>5175</v>
      </c>
      <c r="C620" s="139" t="s">
        <v>1770</v>
      </c>
      <c r="D620" s="138" t="s">
        <v>7152</v>
      </c>
      <c r="E620" s="138" t="s">
        <v>6967</v>
      </c>
      <c r="F620" s="140">
        <v>2013188660</v>
      </c>
      <c r="G620" s="140" t="s">
        <v>8510</v>
      </c>
      <c r="H620" s="140" t="s">
        <v>8511</v>
      </c>
      <c r="I620" s="142"/>
    </row>
    <row r="621" s="121" customFormat="1" customHeight="1" spans="1:9">
      <c r="A621" s="138">
        <f t="shared" si="9"/>
        <v>616</v>
      </c>
      <c r="B621" s="138" t="s">
        <v>1085</v>
      </c>
      <c r="C621" s="139" t="s">
        <v>1086</v>
      </c>
      <c r="D621" s="138" t="s">
        <v>7152</v>
      </c>
      <c r="E621" s="138" t="s">
        <v>6967</v>
      </c>
      <c r="F621" s="140">
        <v>2013024072</v>
      </c>
      <c r="G621" s="140" t="s">
        <v>8512</v>
      </c>
      <c r="H621" s="140" t="s">
        <v>8513</v>
      </c>
      <c r="I621" s="142"/>
    </row>
    <row r="622" s="121" customFormat="1" customHeight="1" spans="1:9">
      <c r="A622" s="138">
        <f t="shared" si="9"/>
        <v>617</v>
      </c>
      <c r="B622" s="141" t="s">
        <v>4345</v>
      </c>
      <c r="C622" s="139" t="s">
        <v>4346</v>
      </c>
      <c r="D622" s="138" t="s">
        <v>7152</v>
      </c>
      <c r="E622" s="138" t="s">
        <v>6967</v>
      </c>
      <c r="F622" s="140">
        <v>2012099000</v>
      </c>
      <c r="G622" s="140" t="s">
        <v>8514</v>
      </c>
      <c r="H622" s="140" t="s">
        <v>8515</v>
      </c>
      <c r="I622" s="142"/>
    </row>
    <row r="623" s="121" customFormat="1" customHeight="1" spans="1:9">
      <c r="A623" s="138">
        <f t="shared" si="9"/>
        <v>618</v>
      </c>
      <c r="B623" s="138" t="s">
        <v>2575</v>
      </c>
      <c r="C623" s="139" t="s">
        <v>2576</v>
      </c>
      <c r="D623" s="138" t="s">
        <v>7152</v>
      </c>
      <c r="E623" s="138" t="s">
        <v>6967</v>
      </c>
      <c r="F623" s="140">
        <v>2013113854</v>
      </c>
      <c r="G623" s="140" t="s">
        <v>8516</v>
      </c>
      <c r="H623" s="140" t="s">
        <v>8517</v>
      </c>
      <c r="I623" s="142"/>
    </row>
    <row r="624" s="121" customFormat="1" customHeight="1" spans="1:9">
      <c r="A624" s="138">
        <f t="shared" si="9"/>
        <v>619</v>
      </c>
      <c r="B624" s="148" t="s">
        <v>3516</v>
      </c>
      <c r="C624" s="139" t="s">
        <v>3517</v>
      </c>
      <c r="D624" s="138" t="s">
        <v>7152</v>
      </c>
      <c r="E624" s="138" t="s">
        <v>6967</v>
      </c>
      <c r="F624" s="140">
        <v>2002006796</v>
      </c>
      <c r="G624" s="140" t="s">
        <v>8518</v>
      </c>
      <c r="H624" s="140" t="s">
        <v>8519</v>
      </c>
      <c r="I624" s="142"/>
    </row>
    <row r="625" s="121" customFormat="1" customHeight="1" spans="1:9">
      <c r="A625" s="138">
        <f t="shared" si="9"/>
        <v>620</v>
      </c>
      <c r="B625" s="141" t="s">
        <v>5477</v>
      </c>
      <c r="C625" s="139" t="s">
        <v>5478</v>
      </c>
      <c r="D625" s="138" t="s">
        <v>7152</v>
      </c>
      <c r="E625" s="138" t="s">
        <v>6967</v>
      </c>
      <c r="F625" s="140">
        <v>2012101319</v>
      </c>
      <c r="G625" s="140" t="s">
        <v>8520</v>
      </c>
      <c r="H625" s="140" t="s">
        <v>8521</v>
      </c>
      <c r="I625" s="142"/>
    </row>
    <row r="626" s="121" customFormat="1" customHeight="1" spans="1:9">
      <c r="A626" s="138">
        <f t="shared" si="9"/>
        <v>621</v>
      </c>
      <c r="B626" s="141" t="s">
        <v>1736</v>
      </c>
      <c r="C626" s="139" t="s">
        <v>1737</v>
      </c>
      <c r="D626" s="138" t="s">
        <v>7152</v>
      </c>
      <c r="E626" s="138" t="s">
        <v>6967</v>
      </c>
      <c r="F626" s="140">
        <v>2012107394</v>
      </c>
      <c r="G626" s="140" t="s">
        <v>8522</v>
      </c>
      <c r="H626" s="140" t="s">
        <v>8523</v>
      </c>
      <c r="I626" s="142"/>
    </row>
    <row r="627" s="121" customFormat="1" customHeight="1" spans="1:9">
      <c r="A627" s="138">
        <f t="shared" si="9"/>
        <v>622</v>
      </c>
      <c r="B627" s="141" t="s">
        <v>2849</v>
      </c>
      <c r="C627" s="139" t="s">
        <v>2850</v>
      </c>
      <c r="D627" s="138" t="s">
        <v>7152</v>
      </c>
      <c r="E627" s="138" t="s">
        <v>6967</v>
      </c>
      <c r="F627" s="140">
        <v>2013188643</v>
      </c>
      <c r="G627" s="140" t="s">
        <v>8524</v>
      </c>
      <c r="H627" s="140" t="s">
        <v>8525</v>
      </c>
      <c r="I627" s="142"/>
    </row>
    <row r="628" s="121" customFormat="1" customHeight="1" spans="1:9">
      <c r="A628" s="138">
        <f t="shared" si="9"/>
        <v>623</v>
      </c>
      <c r="B628" s="141" t="s">
        <v>3048</v>
      </c>
      <c r="C628" s="142" t="s">
        <v>3049</v>
      </c>
      <c r="D628" s="138" t="s">
        <v>7152</v>
      </c>
      <c r="E628" s="138" t="s">
        <v>6967</v>
      </c>
      <c r="F628" s="140">
        <v>2012063851</v>
      </c>
      <c r="G628" s="140" t="s">
        <v>8526</v>
      </c>
      <c r="H628" s="140" t="s">
        <v>8527</v>
      </c>
      <c r="I628" s="142"/>
    </row>
    <row r="629" s="121" customFormat="1" customHeight="1" spans="1:9">
      <c r="A629" s="138">
        <f t="shared" si="9"/>
        <v>624</v>
      </c>
      <c r="B629" s="138" t="s">
        <v>5600</v>
      </c>
      <c r="C629" s="139" t="s">
        <v>5601</v>
      </c>
      <c r="D629" s="138" t="s">
        <v>7156</v>
      </c>
      <c r="E629" s="138" t="s">
        <v>6967</v>
      </c>
      <c r="F629" s="140">
        <v>2012087248</v>
      </c>
      <c r="G629" s="140" t="s">
        <v>8528</v>
      </c>
      <c r="H629" s="140" t="s">
        <v>8529</v>
      </c>
      <c r="I629" s="142"/>
    </row>
    <row r="630" s="121" customFormat="1" customHeight="1" spans="1:9">
      <c r="A630" s="138">
        <f t="shared" si="9"/>
        <v>625</v>
      </c>
      <c r="B630" s="138" t="s">
        <v>3686</v>
      </c>
      <c r="C630" s="139" t="s">
        <v>3687</v>
      </c>
      <c r="D630" s="138" t="s">
        <v>7156</v>
      </c>
      <c r="E630" s="138" t="s">
        <v>6967</v>
      </c>
      <c r="F630" s="140">
        <v>2013224725</v>
      </c>
      <c r="G630" s="140" t="s">
        <v>8530</v>
      </c>
      <c r="H630" s="140" t="s">
        <v>8531</v>
      </c>
      <c r="I630" s="142"/>
    </row>
    <row r="631" s="121" customFormat="1" customHeight="1" spans="1:9">
      <c r="A631" s="138">
        <f t="shared" si="9"/>
        <v>626</v>
      </c>
      <c r="B631" s="138" t="s">
        <v>741</v>
      </c>
      <c r="C631" s="139" t="s">
        <v>743</v>
      </c>
      <c r="D631" s="138" t="s">
        <v>7156</v>
      </c>
      <c r="E631" s="138" t="s">
        <v>6967</v>
      </c>
      <c r="F631" s="140">
        <v>2013022086</v>
      </c>
      <c r="G631" s="140" t="s">
        <v>8532</v>
      </c>
      <c r="H631" s="140" t="s">
        <v>8533</v>
      </c>
      <c r="I631" s="142"/>
    </row>
    <row r="632" s="121" customFormat="1" customHeight="1" spans="1:9">
      <c r="A632" s="138">
        <f t="shared" si="9"/>
        <v>627</v>
      </c>
      <c r="B632" s="138" t="s">
        <v>1631</v>
      </c>
      <c r="C632" s="139" t="s">
        <v>1632</v>
      </c>
      <c r="D632" s="138" t="s">
        <v>7156</v>
      </c>
      <c r="E632" s="138" t="s">
        <v>6967</v>
      </c>
      <c r="F632" s="140">
        <v>2013181317</v>
      </c>
      <c r="G632" s="140" t="s">
        <v>8534</v>
      </c>
      <c r="H632" s="140" t="s">
        <v>8535</v>
      </c>
      <c r="I632" s="142"/>
    </row>
    <row r="633" s="121" customFormat="1" customHeight="1" spans="1:9">
      <c r="A633" s="138">
        <f t="shared" si="9"/>
        <v>628</v>
      </c>
      <c r="B633" s="138" t="s">
        <v>1008</v>
      </c>
      <c r="C633" s="139" t="s">
        <v>1009</v>
      </c>
      <c r="D633" s="138" t="s">
        <v>7156</v>
      </c>
      <c r="E633" s="138" t="s">
        <v>6967</v>
      </c>
      <c r="F633" s="140">
        <v>2013095522</v>
      </c>
      <c r="G633" s="140" t="s">
        <v>8536</v>
      </c>
      <c r="H633" s="140" t="s">
        <v>8537</v>
      </c>
      <c r="I633" s="142"/>
    </row>
    <row r="634" s="121" customFormat="1" customHeight="1" spans="1:9">
      <c r="A634" s="138">
        <f t="shared" si="9"/>
        <v>629</v>
      </c>
      <c r="B634" s="138" t="s">
        <v>2366</v>
      </c>
      <c r="C634" s="139" t="s">
        <v>2367</v>
      </c>
      <c r="D634" s="138" t="s">
        <v>7156</v>
      </c>
      <c r="E634" s="138" t="s">
        <v>6967</v>
      </c>
      <c r="F634" s="140">
        <v>2013094233</v>
      </c>
      <c r="G634" s="140" t="s">
        <v>8538</v>
      </c>
      <c r="H634" s="140" t="s">
        <v>8539</v>
      </c>
      <c r="I634" s="142"/>
    </row>
    <row r="635" s="121" customFormat="1" customHeight="1" spans="1:9">
      <c r="A635" s="138">
        <f t="shared" si="9"/>
        <v>630</v>
      </c>
      <c r="B635" s="138" t="s">
        <v>3803</v>
      </c>
      <c r="C635" s="139" t="s">
        <v>3804</v>
      </c>
      <c r="D635" s="138" t="s">
        <v>7156</v>
      </c>
      <c r="E635" s="138" t="s">
        <v>6967</v>
      </c>
      <c r="F635" s="140">
        <v>2013013104</v>
      </c>
      <c r="G635" s="140" t="s">
        <v>8540</v>
      </c>
      <c r="H635" s="140" t="s">
        <v>8541</v>
      </c>
      <c r="I635" s="142"/>
    </row>
    <row r="636" s="121" customFormat="1" customHeight="1" spans="1:9">
      <c r="A636" s="138">
        <f t="shared" si="9"/>
        <v>631</v>
      </c>
      <c r="B636" s="138" t="s">
        <v>4028</v>
      </c>
      <c r="C636" s="139" t="s">
        <v>4029</v>
      </c>
      <c r="D636" s="138" t="s">
        <v>7156</v>
      </c>
      <c r="E636" s="138" t="s">
        <v>6967</v>
      </c>
      <c r="F636" s="140">
        <v>2012104941</v>
      </c>
      <c r="G636" s="140" t="s">
        <v>8542</v>
      </c>
      <c r="H636" s="140" t="s">
        <v>8543</v>
      </c>
      <c r="I636" s="142"/>
    </row>
    <row r="637" s="121" customFormat="1" customHeight="1" spans="1:9">
      <c r="A637" s="138">
        <f t="shared" si="9"/>
        <v>632</v>
      </c>
      <c r="B637" s="138" t="s">
        <v>4960</v>
      </c>
      <c r="C637" s="139" t="s">
        <v>4961</v>
      </c>
      <c r="D637" s="138" t="s">
        <v>7156</v>
      </c>
      <c r="E637" s="138" t="s">
        <v>6967</v>
      </c>
      <c r="F637" s="140">
        <v>2013068702</v>
      </c>
      <c r="G637" s="140" t="s">
        <v>8544</v>
      </c>
      <c r="H637" s="140" t="s">
        <v>8545</v>
      </c>
      <c r="I637" s="142"/>
    </row>
    <row r="638" s="121" customFormat="1" customHeight="1" spans="1:9">
      <c r="A638" s="138">
        <f t="shared" si="9"/>
        <v>633</v>
      </c>
      <c r="B638" s="141" t="s">
        <v>4857</v>
      </c>
      <c r="C638" s="139" t="s">
        <v>4858</v>
      </c>
      <c r="D638" s="138" t="s">
        <v>7160</v>
      </c>
      <c r="E638" s="138" t="s">
        <v>6967</v>
      </c>
      <c r="F638" s="140">
        <v>2013024069</v>
      </c>
      <c r="G638" s="140" t="s">
        <v>8546</v>
      </c>
      <c r="H638" s="140" t="s">
        <v>8547</v>
      </c>
      <c r="I638" s="142"/>
    </row>
    <row r="639" s="121" customFormat="1" customHeight="1" spans="1:9">
      <c r="A639" s="138">
        <f t="shared" si="9"/>
        <v>634</v>
      </c>
      <c r="B639" s="141" t="s">
        <v>733</v>
      </c>
      <c r="C639" s="139" t="s">
        <v>8548</v>
      </c>
      <c r="D639" s="138" t="s">
        <v>7160</v>
      </c>
      <c r="E639" s="138" t="s">
        <v>6967</v>
      </c>
      <c r="F639" s="140">
        <v>2013126104</v>
      </c>
      <c r="G639" s="140" t="s">
        <v>8549</v>
      </c>
      <c r="H639" s="140" t="s">
        <v>8550</v>
      </c>
      <c r="I639" s="142"/>
    </row>
    <row r="640" s="121" customFormat="1" customHeight="1" spans="1:9">
      <c r="A640" s="138">
        <f t="shared" si="9"/>
        <v>635</v>
      </c>
      <c r="B640" s="141" t="s">
        <v>755</v>
      </c>
      <c r="C640" s="139" t="s">
        <v>756</v>
      </c>
      <c r="D640" s="138" t="s">
        <v>7160</v>
      </c>
      <c r="E640" s="138" t="s">
        <v>6967</v>
      </c>
      <c r="F640" s="140">
        <v>2013147931</v>
      </c>
      <c r="G640" s="140" t="s">
        <v>8551</v>
      </c>
      <c r="H640" s="140" t="s">
        <v>8552</v>
      </c>
      <c r="I640" s="142"/>
    </row>
    <row r="641" s="121" customFormat="1" customHeight="1" spans="1:9">
      <c r="A641" s="138">
        <f t="shared" si="9"/>
        <v>636</v>
      </c>
      <c r="B641" s="141" t="s">
        <v>4741</v>
      </c>
      <c r="C641" s="139" t="s">
        <v>4742</v>
      </c>
      <c r="D641" s="138" t="s">
        <v>7160</v>
      </c>
      <c r="E641" s="138" t="s">
        <v>6967</v>
      </c>
      <c r="F641" s="140">
        <v>2013096646</v>
      </c>
      <c r="G641" s="140" t="s">
        <v>8553</v>
      </c>
      <c r="H641" s="140" t="s">
        <v>8554</v>
      </c>
      <c r="I641" s="142"/>
    </row>
    <row r="642" s="121" customFormat="1" customHeight="1" spans="1:9">
      <c r="A642" s="138">
        <f t="shared" si="9"/>
        <v>637</v>
      </c>
      <c r="B642" s="138" t="s">
        <v>5118</v>
      </c>
      <c r="C642" s="139" t="s">
        <v>5119</v>
      </c>
      <c r="D642" s="138" t="s">
        <v>7160</v>
      </c>
      <c r="E642" s="138" t="s">
        <v>6967</v>
      </c>
      <c r="F642" s="140">
        <v>2012104974</v>
      </c>
      <c r="G642" s="140" t="s">
        <v>8555</v>
      </c>
      <c r="H642" s="140" t="s">
        <v>8556</v>
      </c>
      <c r="I642" s="142"/>
    </row>
    <row r="643" s="121" customFormat="1" customHeight="1" spans="1:9">
      <c r="A643" s="138">
        <f t="shared" si="9"/>
        <v>638</v>
      </c>
      <c r="B643" s="141" t="s">
        <v>5501</v>
      </c>
      <c r="C643" s="139" t="s">
        <v>5502</v>
      </c>
      <c r="D643" s="138" t="s">
        <v>7160</v>
      </c>
      <c r="E643" s="138" t="s">
        <v>6967</v>
      </c>
      <c r="F643" s="140">
        <v>2013088943</v>
      </c>
      <c r="G643" s="140" t="s">
        <v>8557</v>
      </c>
      <c r="H643" s="140" t="s">
        <v>8558</v>
      </c>
      <c r="I643" s="142"/>
    </row>
    <row r="644" s="121" customFormat="1" customHeight="1" spans="1:9">
      <c r="A644" s="138">
        <f t="shared" si="9"/>
        <v>639</v>
      </c>
      <c r="B644" s="141" t="s">
        <v>1729</v>
      </c>
      <c r="C644" s="139" t="s">
        <v>1730</v>
      </c>
      <c r="D644" s="138" t="s">
        <v>7160</v>
      </c>
      <c r="E644" s="138" t="s">
        <v>6967</v>
      </c>
      <c r="F644" s="140">
        <v>2013017014</v>
      </c>
      <c r="G644" s="140" t="s">
        <v>8559</v>
      </c>
      <c r="H644" s="140" t="s">
        <v>8560</v>
      </c>
      <c r="I644" s="142"/>
    </row>
    <row r="645" s="121" customFormat="1" customHeight="1" spans="1:9">
      <c r="A645" s="138">
        <f t="shared" si="9"/>
        <v>640</v>
      </c>
      <c r="B645" s="141" t="s">
        <v>1908</v>
      </c>
      <c r="C645" s="139" t="s">
        <v>1909</v>
      </c>
      <c r="D645" s="138" t="s">
        <v>7160</v>
      </c>
      <c r="E645" s="138" t="s">
        <v>6967</v>
      </c>
      <c r="F645" s="140">
        <v>2013151441</v>
      </c>
      <c r="G645" s="140" t="s">
        <v>8561</v>
      </c>
      <c r="H645" s="140" t="s">
        <v>8562</v>
      </c>
      <c r="I645" s="142"/>
    </row>
    <row r="646" s="121" customFormat="1" customHeight="1" spans="1:9">
      <c r="A646" s="138">
        <f t="shared" ref="A646:A709" si="10">A645+1</f>
        <v>641</v>
      </c>
      <c r="B646" s="138" t="s">
        <v>1685</v>
      </c>
      <c r="C646" s="139" t="s">
        <v>1686</v>
      </c>
      <c r="D646" s="138" t="s">
        <v>7160</v>
      </c>
      <c r="E646" s="138" t="s">
        <v>6967</v>
      </c>
      <c r="F646" s="140">
        <v>2013154805</v>
      </c>
      <c r="G646" s="140" t="s">
        <v>8563</v>
      </c>
      <c r="H646" s="140" t="s">
        <v>8564</v>
      </c>
      <c r="I646" s="142"/>
    </row>
    <row r="647" s="121" customFormat="1" customHeight="1" spans="1:9">
      <c r="A647" s="138">
        <f t="shared" si="10"/>
        <v>642</v>
      </c>
      <c r="B647" s="141" t="s">
        <v>4691</v>
      </c>
      <c r="C647" s="139" t="s">
        <v>4692</v>
      </c>
      <c r="D647" s="138" t="s">
        <v>7160</v>
      </c>
      <c r="E647" s="138" t="s">
        <v>6967</v>
      </c>
      <c r="F647" s="140">
        <v>2012096062</v>
      </c>
      <c r="G647" s="140" t="s">
        <v>8565</v>
      </c>
      <c r="H647" s="140" t="s">
        <v>8566</v>
      </c>
      <c r="I647" s="142"/>
    </row>
    <row r="648" s="121" customFormat="1" customHeight="1" spans="1:9">
      <c r="A648" s="138">
        <f t="shared" si="10"/>
        <v>643</v>
      </c>
      <c r="B648" s="141" t="s">
        <v>3253</v>
      </c>
      <c r="C648" s="139" t="s">
        <v>3254</v>
      </c>
      <c r="D648" s="138" t="s">
        <v>7164</v>
      </c>
      <c r="E648" s="138" t="s">
        <v>6967</v>
      </c>
      <c r="F648" s="140">
        <v>2012063850</v>
      </c>
      <c r="G648" s="140" t="s">
        <v>8567</v>
      </c>
      <c r="H648" s="140" t="s">
        <v>8568</v>
      </c>
      <c r="I648" s="142"/>
    </row>
    <row r="649" s="121" customFormat="1" customHeight="1" spans="1:9">
      <c r="A649" s="138">
        <f t="shared" si="10"/>
        <v>644</v>
      </c>
      <c r="B649" s="138" t="s">
        <v>3229</v>
      </c>
      <c r="C649" s="139" t="s">
        <v>3230</v>
      </c>
      <c r="D649" s="138" t="s">
        <v>7164</v>
      </c>
      <c r="E649" s="138" t="s">
        <v>6967</v>
      </c>
      <c r="F649" s="140">
        <v>2013127510</v>
      </c>
      <c r="G649" s="140" t="s">
        <v>8569</v>
      </c>
      <c r="H649" s="140" t="s">
        <v>8570</v>
      </c>
      <c r="I649" s="142"/>
    </row>
    <row r="650" s="121" customFormat="1" customHeight="1" spans="1:9">
      <c r="A650" s="138">
        <f t="shared" si="10"/>
        <v>645</v>
      </c>
      <c r="B650" s="141" t="s">
        <v>3381</v>
      </c>
      <c r="C650" s="139" t="s">
        <v>3382</v>
      </c>
      <c r="D650" s="138" t="s">
        <v>7164</v>
      </c>
      <c r="E650" s="138" t="s">
        <v>6967</v>
      </c>
      <c r="F650" s="140">
        <v>2013134161</v>
      </c>
      <c r="G650" s="140" t="s">
        <v>8571</v>
      </c>
      <c r="H650" s="140" t="s">
        <v>8572</v>
      </c>
      <c r="I650" s="142"/>
    </row>
    <row r="651" s="121" customFormat="1" customHeight="1" spans="1:9">
      <c r="A651" s="138">
        <f t="shared" si="10"/>
        <v>646</v>
      </c>
      <c r="B651" s="141" t="s">
        <v>1767</v>
      </c>
      <c r="C651" s="139" t="s">
        <v>1768</v>
      </c>
      <c r="D651" s="138" t="s">
        <v>7164</v>
      </c>
      <c r="E651" s="138" t="s">
        <v>6967</v>
      </c>
      <c r="F651" s="140">
        <v>2012046929</v>
      </c>
      <c r="G651" s="140" t="s">
        <v>8573</v>
      </c>
      <c r="H651" s="140" t="s">
        <v>8574</v>
      </c>
      <c r="I651" s="142"/>
    </row>
    <row r="652" s="121" customFormat="1" customHeight="1" spans="1:9">
      <c r="A652" s="138">
        <f t="shared" si="10"/>
        <v>647</v>
      </c>
      <c r="B652" s="141" t="s">
        <v>4877</v>
      </c>
      <c r="C652" s="139" t="s">
        <v>4878</v>
      </c>
      <c r="D652" s="138" t="s">
        <v>7164</v>
      </c>
      <c r="E652" s="138" t="s">
        <v>6967</v>
      </c>
      <c r="F652" s="140">
        <v>2012067178</v>
      </c>
      <c r="G652" s="140" t="s">
        <v>8575</v>
      </c>
      <c r="H652" s="140" t="s">
        <v>8576</v>
      </c>
      <c r="I652" s="142"/>
    </row>
    <row r="653" s="121" customFormat="1" customHeight="1" spans="1:9">
      <c r="A653" s="138">
        <f t="shared" si="10"/>
        <v>648</v>
      </c>
      <c r="B653" s="138" t="s">
        <v>2980</v>
      </c>
      <c r="C653" s="139" t="s">
        <v>2981</v>
      </c>
      <c r="D653" s="138" t="s">
        <v>7164</v>
      </c>
      <c r="E653" s="138" t="s">
        <v>6967</v>
      </c>
      <c r="F653" s="140">
        <v>2011018019</v>
      </c>
      <c r="G653" s="140" t="s">
        <v>8577</v>
      </c>
      <c r="H653" s="140" t="s">
        <v>8578</v>
      </c>
      <c r="I653" s="142"/>
    </row>
    <row r="654" s="121" customFormat="1" customHeight="1" spans="1:9">
      <c r="A654" s="138">
        <f t="shared" si="10"/>
        <v>649</v>
      </c>
      <c r="B654" s="141" t="s">
        <v>3886</v>
      </c>
      <c r="C654" s="139" t="s">
        <v>3887</v>
      </c>
      <c r="D654" s="138" t="s">
        <v>7164</v>
      </c>
      <c r="E654" s="138" t="s">
        <v>6967</v>
      </c>
      <c r="F654" s="140">
        <v>2012091591</v>
      </c>
      <c r="G654" s="140" t="s">
        <v>8579</v>
      </c>
      <c r="H654" s="140" t="s">
        <v>8580</v>
      </c>
      <c r="I654" s="142"/>
    </row>
    <row r="655" s="121" customFormat="1" customHeight="1" spans="1:9">
      <c r="A655" s="138">
        <f t="shared" si="10"/>
        <v>650</v>
      </c>
      <c r="B655" s="141" t="s">
        <v>4499</v>
      </c>
      <c r="C655" s="139" t="s">
        <v>4500</v>
      </c>
      <c r="D655" s="138" t="s">
        <v>7164</v>
      </c>
      <c r="E655" s="138" t="s">
        <v>6967</v>
      </c>
      <c r="F655" s="140">
        <v>2013166145</v>
      </c>
      <c r="G655" s="140" t="s">
        <v>8581</v>
      </c>
      <c r="H655" s="140" t="s">
        <v>8582</v>
      </c>
      <c r="I655" s="142"/>
    </row>
    <row r="656" s="121" customFormat="1" customHeight="1" spans="1:9">
      <c r="A656" s="138">
        <f t="shared" si="10"/>
        <v>651</v>
      </c>
      <c r="B656" s="138" t="s">
        <v>2987</v>
      </c>
      <c r="C656" s="139" t="s">
        <v>2988</v>
      </c>
      <c r="D656" s="138" t="s">
        <v>7164</v>
      </c>
      <c r="E656" s="138" t="s">
        <v>6967</v>
      </c>
      <c r="F656" s="140">
        <v>2012094873</v>
      </c>
      <c r="G656" s="140" t="s">
        <v>8583</v>
      </c>
      <c r="H656" s="140" t="s">
        <v>8584</v>
      </c>
      <c r="I656" s="142"/>
    </row>
    <row r="657" s="121" customFormat="1" customHeight="1" spans="1:9">
      <c r="A657" s="138">
        <f t="shared" si="10"/>
        <v>652</v>
      </c>
      <c r="B657" s="138" t="s">
        <v>4313</v>
      </c>
      <c r="C657" s="139" t="s">
        <v>4314</v>
      </c>
      <c r="D657" s="138" t="s">
        <v>7168</v>
      </c>
      <c r="E657" s="138" t="s">
        <v>6967</v>
      </c>
      <c r="F657" s="140">
        <v>2013193765</v>
      </c>
      <c r="G657" s="140" t="s">
        <v>8585</v>
      </c>
      <c r="H657" s="140" t="s">
        <v>8586</v>
      </c>
      <c r="I657" s="142"/>
    </row>
    <row r="658" s="121" customFormat="1" customHeight="1" spans="1:9">
      <c r="A658" s="138">
        <f t="shared" si="10"/>
        <v>653</v>
      </c>
      <c r="B658" s="138" t="s">
        <v>870</v>
      </c>
      <c r="C658" s="139" t="s">
        <v>871</v>
      </c>
      <c r="D658" s="138" t="s">
        <v>7168</v>
      </c>
      <c r="E658" s="138" t="s">
        <v>6967</v>
      </c>
      <c r="F658" s="140">
        <v>2013217391</v>
      </c>
      <c r="G658" s="140" t="s">
        <v>8587</v>
      </c>
      <c r="H658" s="140" t="s">
        <v>8588</v>
      </c>
      <c r="I658" s="142"/>
    </row>
    <row r="659" s="121" customFormat="1" customHeight="1" spans="1:9">
      <c r="A659" s="138">
        <f t="shared" si="10"/>
        <v>654</v>
      </c>
      <c r="B659" s="138" t="s">
        <v>2779</v>
      </c>
      <c r="C659" s="139" t="s">
        <v>2730</v>
      </c>
      <c r="D659" s="138" t="s">
        <v>7168</v>
      </c>
      <c r="E659" s="138" t="s">
        <v>6967</v>
      </c>
      <c r="F659" s="140">
        <v>2013146382</v>
      </c>
      <c r="G659" s="140" t="s">
        <v>8589</v>
      </c>
      <c r="H659" s="140" t="s">
        <v>8590</v>
      </c>
      <c r="I659" s="142"/>
    </row>
    <row r="660" s="121" customFormat="1" customHeight="1" spans="1:9">
      <c r="A660" s="138">
        <f t="shared" si="10"/>
        <v>655</v>
      </c>
      <c r="B660" s="138" t="s">
        <v>5539</v>
      </c>
      <c r="C660" s="139" t="s">
        <v>5540</v>
      </c>
      <c r="D660" s="138" t="s">
        <v>7168</v>
      </c>
      <c r="E660" s="138" t="s">
        <v>6967</v>
      </c>
      <c r="F660" s="140">
        <v>2013149380</v>
      </c>
      <c r="G660" s="140" t="s">
        <v>8591</v>
      </c>
      <c r="H660" s="140" t="s">
        <v>8592</v>
      </c>
      <c r="I660" s="142"/>
    </row>
    <row r="661" s="121" customFormat="1" customHeight="1" spans="1:9">
      <c r="A661" s="138">
        <f t="shared" si="10"/>
        <v>656</v>
      </c>
      <c r="B661" s="138" t="s">
        <v>3359</v>
      </c>
      <c r="C661" s="139" t="s">
        <v>3360</v>
      </c>
      <c r="D661" s="138" t="s">
        <v>7168</v>
      </c>
      <c r="E661" s="138" t="s">
        <v>6967</v>
      </c>
      <c r="F661" s="140">
        <v>2015063272</v>
      </c>
      <c r="G661" s="140" t="s">
        <v>8593</v>
      </c>
      <c r="H661" s="140" t="s">
        <v>8594</v>
      </c>
      <c r="I661" s="142"/>
    </row>
    <row r="662" s="121" customFormat="1" customHeight="1" spans="1:9">
      <c r="A662" s="138">
        <f t="shared" si="10"/>
        <v>657</v>
      </c>
      <c r="B662" s="138" t="s">
        <v>2325</v>
      </c>
      <c r="C662" s="139" t="s">
        <v>2326</v>
      </c>
      <c r="D662" s="138" t="s">
        <v>7168</v>
      </c>
      <c r="E662" s="138" t="s">
        <v>6967</v>
      </c>
      <c r="F662" s="140">
        <v>2012025229</v>
      </c>
      <c r="G662" s="140" t="s">
        <v>8595</v>
      </c>
      <c r="H662" s="140" t="s">
        <v>8596</v>
      </c>
      <c r="I662" s="142"/>
    </row>
    <row r="663" s="121" customFormat="1" customHeight="1" spans="1:9">
      <c r="A663" s="138">
        <f t="shared" si="10"/>
        <v>658</v>
      </c>
      <c r="B663" s="138" t="s">
        <v>596</v>
      </c>
      <c r="C663" s="139" t="s">
        <v>597</v>
      </c>
      <c r="D663" s="138" t="s">
        <v>7168</v>
      </c>
      <c r="E663" s="138" t="s">
        <v>6967</v>
      </c>
      <c r="F663" s="140">
        <v>2007005558</v>
      </c>
      <c r="G663" s="140" t="s">
        <v>8597</v>
      </c>
      <c r="H663" s="140" t="s">
        <v>8598</v>
      </c>
      <c r="I663" s="142"/>
    </row>
    <row r="664" s="121" customFormat="1" customHeight="1" spans="1:9">
      <c r="A664" s="138">
        <f t="shared" si="10"/>
        <v>659</v>
      </c>
      <c r="B664" s="138" t="s">
        <v>2960</v>
      </c>
      <c r="C664" s="139" t="s">
        <v>2962</v>
      </c>
      <c r="D664" s="138" t="s">
        <v>7168</v>
      </c>
      <c r="E664" s="138" t="s">
        <v>6967</v>
      </c>
      <c r="F664" s="140">
        <v>2013126103</v>
      </c>
      <c r="G664" s="140" t="s">
        <v>8599</v>
      </c>
      <c r="H664" s="140" t="s">
        <v>8600</v>
      </c>
      <c r="I664" s="142"/>
    </row>
    <row r="665" s="121" customFormat="1" customHeight="1" spans="1:9">
      <c r="A665" s="138">
        <f t="shared" si="10"/>
        <v>660</v>
      </c>
      <c r="B665" s="138" t="s">
        <v>2727</v>
      </c>
      <c r="C665" s="139" t="s">
        <v>2728</v>
      </c>
      <c r="D665" s="138" t="s">
        <v>7168</v>
      </c>
      <c r="E665" s="138" t="s">
        <v>6967</v>
      </c>
      <c r="F665" s="140">
        <v>2013028007</v>
      </c>
      <c r="G665" s="140" t="s">
        <v>8601</v>
      </c>
      <c r="H665" s="140" t="s">
        <v>8602</v>
      </c>
      <c r="I665" s="142"/>
    </row>
    <row r="666" s="121" customFormat="1" customHeight="1" spans="1:9">
      <c r="A666" s="138">
        <f t="shared" si="10"/>
        <v>661</v>
      </c>
      <c r="B666" s="138" t="s">
        <v>5081</v>
      </c>
      <c r="C666" s="139" t="s">
        <v>5082</v>
      </c>
      <c r="D666" s="138" t="s">
        <v>7168</v>
      </c>
      <c r="E666" s="138" t="s">
        <v>6967</v>
      </c>
      <c r="F666" s="140">
        <v>2013166153</v>
      </c>
      <c r="G666" s="140" t="s">
        <v>8603</v>
      </c>
      <c r="H666" s="140" t="s">
        <v>8604</v>
      </c>
      <c r="I666" s="142"/>
    </row>
    <row r="667" s="121" customFormat="1" customHeight="1" spans="1:9">
      <c r="A667" s="138">
        <f t="shared" si="10"/>
        <v>662</v>
      </c>
      <c r="B667" s="138" t="s">
        <v>1277</v>
      </c>
      <c r="C667" s="139" t="s">
        <v>1278</v>
      </c>
      <c r="D667" s="138" t="s">
        <v>34</v>
      </c>
      <c r="E667" s="138" t="s">
        <v>33</v>
      </c>
      <c r="F667" s="140">
        <v>2015069994</v>
      </c>
      <c r="G667" s="140" t="s">
        <v>8605</v>
      </c>
      <c r="H667" s="140" t="s">
        <v>8606</v>
      </c>
      <c r="I667" s="142"/>
    </row>
    <row r="668" s="121" customFormat="1" customHeight="1" spans="1:9">
      <c r="A668" s="138">
        <f t="shared" si="10"/>
        <v>663</v>
      </c>
      <c r="B668" s="138" t="s">
        <v>388</v>
      </c>
      <c r="C668" s="139" t="s">
        <v>389</v>
      </c>
      <c r="D668" s="138" t="s">
        <v>34</v>
      </c>
      <c r="E668" s="138" t="s">
        <v>33</v>
      </c>
      <c r="F668" s="140">
        <v>2015153434</v>
      </c>
      <c r="G668" s="140" t="s">
        <v>8607</v>
      </c>
      <c r="H668" s="140" t="s">
        <v>8608</v>
      </c>
      <c r="I668" s="142"/>
    </row>
    <row r="669" s="121" customFormat="1" customHeight="1" spans="1:9">
      <c r="A669" s="138">
        <f t="shared" si="10"/>
        <v>664</v>
      </c>
      <c r="B669" s="138" t="s">
        <v>4238</v>
      </c>
      <c r="C669" s="139" t="s">
        <v>8609</v>
      </c>
      <c r="D669" s="138" t="s">
        <v>34</v>
      </c>
      <c r="E669" s="138" t="s">
        <v>33</v>
      </c>
      <c r="F669" s="140">
        <v>2015052934</v>
      </c>
      <c r="G669" s="140" t="s">
        <v>8610</v>
      </c>
      <c r="H669" s="140" t="s">
        <v>8611</v>
      </c>
      <c r="I669" s="142"/>
    </row>
    <row r="670" s="121" customFormat="1" customHeight="1" spans="1:9">
      <c r="A670" s="138">
        <f t="shared" si="10"/>
        <v>665</v>
      </c>
      <c r="B670" s="138" t="s">
        <v>609</v>
      </c>
      <c r="C670" s="139" t="s">
        <v>610</v>
      </c>
      <c r="D670" s="138" t="s">
        <v>34</v>
      </c>
      <c r="E670" s="138" t="s">
        <v>33</v>
      </c>
      <c r="F670" s="140">
        <v>2013021351</v>
      </c>
      <c r="G670" s="140" t="s">
        <v>8612</v>
      </c>
      <c r="H670" s="140" t="s">
        <v>8613</v>
      </c>
      <c r="I670" s="142"/>
    </row>
    <row r="671" s="121" customFormat="1" customHeight="1" spans="1:9">
      <c r="A671" s="138">
        <f t="shared" si="10"/>
        <v>666</v>
      </c>
      <c r="B671" s="138" t="s">
        <v>1513</v>
      </c>
      <c r="C671" s="139" t="s">
        <v>1514</v>
      </c>
      <c r="D671" s="138" t="s">
        <v>34</v>
      </c>
      <c r="E671" s="138" t="s">
        <v>33</v>
      </c>
      <c r="F671" s="140">
        <v>2013184544</v>
      </c>
      <c r="G671" s="140" t="s">
        <v>8614</v>
      </c>
      <c r="H671" s="140" t="s">
        <v>8615</v>
      </c>
      <c r="I671" s="142"/>
    </row>
    <row r="672" s="121" customFormat="1" customHeight="1" spans="1:9">
      <c r="A672" s="138">
        <f t="shared" si="10"/>
        <v>667</v>
      </c>
      <c r="B672" s="138" t="s">
        <v>2107</v>
      </c>
      <c r="C672" s="139" t="s">
        <v>8616</v>
      </c>
      <c r="D672" s="138" t="s">
        <v>34</v>
      </c>
      <c r="E672" s="138" t="s">
        <v>33</v>
      </c>
      <c r="F672" s="140">
        <v>2013223513</v>
      </c>
      <c r="G672" s="140" t="s">
        <v>8617</v>
      </c>
      <c r="H672" s="140" t="s">
        <v>8618</v>
      </c>
      <c r="I672" s="142"/>
    </row>
    <row r="673" s="121" customFormat="1" customHeight="1" spans="1:9">
      <c r="A673" s="138">
        <f t="shared" si="10"/>
        <v>668</v>
      </c>
      <c r="B673" s="138" t="s">
        <v>4517</v>
      </c>
      <c r="C673" s="139" t="s">
        <v>4518</v>
      </c>
      <c r="D673" s="138" t="s">
        <v>34</v>
      </c>
      <c r="E673" s="138" t="s">
        <v>33</v>
      </c>
      <c r="F673" s="140">
        <v>2010019455</v>
      </c>
      <c r="G673" s="140" t="s">
        <v>8619</v>
      </c>
      <c r="H673" s="140" t="s">
        <v>8620</v>
      </c>
      <c r="I673" s="142"/>
    </row>
    <row r="674" s="121" customFormat="1" customHeight="1" spans="1:9">
      <c r="A674" s="138">
        <f t="shared" si="10"/>
        <v>669</v>
      </c>
      <c r="B674" s="138" t="s">
        <v>2674</v>
      </c>
      <c r="C674" s="139" t="s">
        <v>8621</v>
      </c>
      <c r="D674" s="138" t="s">
        <v>34</v>
      </c>
      <c r="E674" s="138" t="s">
        <v>33</v>
      </c>
      <c r="F674" s="140">
        <v>2015092696</v>
      </c>
      <c r="G674" s="140" t="s">
        <v>8622</v>
      </c>
      <c r="H674" s="140" t="s">
        <v>8623</v>
      </c>
      <c r="I674" s="142"/>
    </row>
    <row r="675" s="121" customFormat="1" customHeight="1" spans="1:9">
      <c r="A675" s="138">
        <f t="shared" si="10"/>
        <v>670</v>
      </c>
      <c r="B675" s="138" t="s">
        <v>3576</v>
      </c>
      <c r="C675" s="139" t="s">
        <v>3577</v>
      </c>
      <c r="D675" s="138" t="s">
        <v>34</v>
      </c>
      <c r="E675" s="138" t="s">
        <v>33</v>
      </c>
      <c r="F675" s="140">
        <v>2013218688</v>
      </c>
      <c r="G675" s="140" t="s">
        <v>8624</v>
      </c>
      <c r="H675" s="140" t="s">
        <v>8625</v>
      </c>
      <c r="I675" s="142"/>
    </row>
    <row r="676" s="121" customFormat="1" customHeight="1" spans="1:9">
      <c r="A676" s="138">
        <f t="shared" si="10"/>
        <v>671</v>
      </c>
      <c r="B676" s="138" t="s">
        <v>2589</v>
      </c>
      <c r="C676" s="139" t="s">
        <v>2590</v>
      </c>
      <c r="D676" s="138" t="s">
        <v>34</v>
      </c>
      <c r="E676" s="138" t="s">
        <v>33</v>
      </c>
      <c r="F676" s="140">
        <v>2015164284</v>
      </c>
      <c r="G676" s="140" t="s">
        <v>8626</v>
      </c>
      <c r="H676" s="140" t="s">
        <v>8627</v>
      </c>
      <c r="I676" s="142"/>
    </row>
    <row r="677" s="121" customFormat="1" customHeight="1" spans="1:9">
      <c r="A677" s="138">
        <f t="shared" si="10"/>
        <v>672</v>
      </c>
      <c r="B677" s="138" t="s">
        <v>805</v>
      </c>
      <c r="C677" s="139" t="s">
        <v>806</v>
      </c>
      <c r="D677" s="138" t="s">
        <v>34</v>
      </c>
      <c r="E677" s="138" t="s">
        <v>33</v>
      </c>
      <c r="F677" s="140">
        <v>2012096033</v>
      </c>
      <c r="G677" s="140" t="s">
        <v>8628</v>
      </c>
      <c r="H677" s="140" t="s">
        <v>8629</v>
      </c>
      <c r="I677" s="142"/>
    </row>
    <row r="678" s="121" customFormat="1" customHeight="1" spans="1:9">
      <c r="A678" s="138">
        <f t="shared" si="10"/>
        <v>673</v>
      </c>
      <c r="B678" s="141" t="s">
        <v>1703</v>
      </c>
      <c r="C678" s="139" t="s">
        <v>1704</v>
      </c>
      <c r="D678" s="138" t="s">
        <v>7175</v>
      </c>
      <c r="E678" s="138" t="s">
        <v>33</v>
      </c>
      <c r="F678" s="140">
        <v>2010030160</v>
      </c>
      <c r="G678" s="140" t="s">
        <v>8630</v>
      </c>
      <c r="H678" s="140" t="s">
        <v>8631</v>
      </c>
      <c r="I678" s="142"/>
    </row>
    <row r="679" s="121" customFormat="1" customHeight="1" spans="1:9">
      <c r="A679" s="138">
        <f t="shared" si="10"/>
        <v>674</v>
      </c>
      <c r="B679" s="138" t="s">
        <v>5331</v>
      </c>
      <c r="C679" s="139" t="s">
        <v>5959</v>
      </c>
      <c r="D679" s="138" t="s">
        <v>7175</v>
      </c>
      <c r="E679" s="138" t="s">
        <v>33</v>
      </c>
      <c r="F679" s="140">
        <v>2013094495</v>
      </c>
      <c r="G679" s="140" t="s">
        <v>8632</v>
      </c>
      <c r="H679" s="140" t="s">
        <v>8633</v>
      </c>
      <c r="I679" s="142"/>
    </row>
    <row r="680" s="121" customFormat="1" customHeight="1" spans="1:9">
      <c r="A680" s="138">
        <f t="shared" si="10"/>
        <v>675</v>
      </c>
      <c r="B680" s="141" t="s">
        <v>3304</v>
      </c>
      <c r="C680" s="139" t="s">
        <v>3305</v>
      </c>
      <c r="D680" s="138" t="s">
        <v>7175</v>
      </c>
      <c r="E680" s="138" t="s">
        <v>33</v>
      </c>
      <c r="F680" s="140">
        <v>2013056904</v>
      </c>
      <c r="G680" s="140" t="s">
        <v>8634</v>
      </c>
      <c r="H680" s="140" t="s">
        <v>8635</v>
      </c>
      <c r="I680" s="142"/>
    </row>
    <row r="681" s="121" customFormat="1" customHeight="1" spans="1:9">
      <c r="A681" s="138">
        <f t="shared" si="10"/>
        <v>676</v>
      </c>
      <c r="B681" s="138" t="s">
        <v>5319</v>
      </c>
      <c r="C681" s="139" t="s">
        <v>5320</v>
      </c>
      <c r="D681" s="138" t="s">
        <v>7175</v>
      </c>
      <c r="E681" s="138" t="s">
        <v>33</v>
      </c>
      <c r="F681" s="140">
        <v>2012086824</v>
      </c>
      <c r="G681" s="140" t="s">
        <v>8636</v>
      </c>
      <c r="H681" s="140" t="s">
        <v>8637</v>
      </c>
      <c r="I681" s="142"/>
    </row>
    <row r="682" s="121" customFormat="1" customHeight="1" spans="1:9">
      <c r="A682" s="138">
        <f t="shared" si="10"/>
        <v>677</v>
      </c>
      <c r="B682" s="138" t="s">
        <v>791</v>
      </c>
      <c r="C682" s="139" t="s">
        <v>792</v>
      </c>
      <c r="D682" s="138" t="s">
        <v>7175</v>
      </c>
      <c r="E682" s="138" t="s">
        <v>33</v>
      </c>
      <c r="F682" s="140">
        <v>2012042350</v>
      </c>
      <c r="G682" s="140" t="s">
        <v>8638</v>
      </c>
      <c r="H682" s="140" t="s">
        <v>8639</v>
      </c>
      <c r="I682" s="142"/>
    </row>
    <row r="683" s="121" customFormat="1" customHeight="1" spans="1:9">
      <c r="A683" s="138">
        <f t="shared" si="10"/>
        <v>678</v>
      </c>
      <c r="B683" s="138" t="s">
        <v>4411</v>
      </c>
      <c r="C683" s="139" t="s">
        <v>4412</v>
      </c>
      <c r="D683" s="138" t="s">
        <v>7175</v>
      </c>
      <c r="E683" s="138" t="s">
        <v>33</v>
      </c>
      <c r="F683" s="140">
        <v>2015110740</v>
      </c>
      <c r="G683" s="140" t="s">
        <v>8640</v>
      </c>
      <c r="H683" s="140" t="s">
        <v>8641</v>
      </c>
      <c r="I683" s="142"/>
    </row>
    <row r="684" s="121" customFormat="1" customHeight="1" spans="1:9">
      <c r="A684" s="138">
        <f t="shared" si="10"/>
        <v>679</v>
      </c>
      <c r="B684" s="138" t="s">
        <v>4685</v>
      </c>
      <c r="C684" s="139" t="s">
        <v>4686</v>
      </c>
      <c r="D684" s="138" t="s">
        <v>7175</v>
      </c>
      <c r="E684" s="138" t="s">
        <v>33</v>
      </c>
      <c r="F684" s="140">
        <v>2012076842</v>
      </c>
      <c r="G684" s="140" t="s">
        <v>8642</v>
      </c>
      <c r="H684" s="140" t="s">
        <v>8643</v>
      </c>
      <c r="I684" s="142"/>
    </row>
    <row r="685" s="121" customFormat="1" customHeight="1" spans="1:9">
      <c r="A685" s="138">
        <f t="shared" si="10"/>
        <v>680</v>
      </c>
      <c r="B685" s="141" t="s">
        <v>4094</v>
      </c>
      <c r="C685" s="139" t="s">
        <v>4095</v>
      </c>
      <c r="D685" s="138" t="s">
        <v>7175</v>
      </c>
      <c r="E685" s="138" t="s">
        <v>33</v>
      </c>
      <c r="F685" s="140">
        <v>2015031500</v>
      </c>
      <c r="G685" s="140" t="s">
        <v>8644</v>
      </c>
      <c r="H685" s="140" t="s">
        <v>8631</v>
      </c>
      <c r="I685" s="142"/>
    </row>
    <row r="686" s="121" customFormat="1" customHeight="1" spans="1:9">
      <c r="A686" s="138">
        <f t="shared" si="10"/>
        <v>681</v>
      </c>
      <c r="B686" s="138" t="s">
        <v>3899</v>
      </c>
      <c r="C686" s="139" t="s">
        <v>3900</v>
      </c>
      <c r="D686" s="138" t="s">
        <v>7175</v>
      </c>
      <c r="E686" s="138" t="s">
        <v>33</v>
      </c>
      <c r="F686" s="140">
        <v>2013056898</v>
      </c>
      <c r="G686" s="140" t="s">
        <v>8645</v>
      </c>
      <c r="H686" s="140" t="s">
        <v>8646</v>
      </c>
      <c r="I686" s="142"/>
    </row>
    <row r="687" s="121" customFormat="1" customHeight="1" spans="1:9">
      <c r="A687" s="138">
        <f t="shared" si="10"/>
        <v>682</v>
      </c>
      <c r="B687" s="138" t="s">
        <v>4978</v>
      </c>
      <c r="C687" s="139" t="s">
        <v>4979</v>
      </c>
      <c r="D687" s="138" t="s">
        <v>7175</v>
      </c>
      <c r="E687" s="138" t="s">
        <v>33</v>
      </c>
      <c r="F687" s="140">
        <v>2015081594</v>
      </c>
      <c r="G687" s="140" t="s">
        <v>8647</v>
      </c>
      <c r="H687" s="140" t="s">
        <v>8648</v>
      </c>
      <c r="I687" s="142"/>
    </row>
    <row r="688" s="121" customFormat="1" customHeight="1" spans="1:9">
      <c r="A688" s="138">
        <f t="shared" si="10"/>
        <v>683</v>
      </c>
      <c r="B688" s="138" t="s">
        <v>4294</v>
      </c>
      <c r="C688" s="139" t="s">
        <v>8649</v>
      </c>
      <c r="D688" s="138" t="s">
        <v>7175</v>
      </c>
      <c r="E688" s="138" t="s">
        <v>33</v>
      </c>
      <c r="F688" s="140">
        <v>2013135280</v>
      </c>
      <c r="G688" s="140" t="s">
        <v>8650</v>
      </c>
      <c r="H688" s="140" t="s">
        <v>8651</v>
      </c>
      <c r="I688" s="142"/>
    </row>
    <row r="689" s="121" customFormat="1" customHeight="1" spans="1:9">
      <c r="A689" s="138">
        <f t="shared" si="10"/>
        <v>684</v>
      </c>
      <c r="B689" s="138" t="s">
        <v>4890</v>
      </c>
      <c r="C689" s="139" t="s">
        <v>4891</v>
      </c>
      <c r="D689" s="138" t="s">
        <v>7175</v>
      </c>
      <c r="E689" s="138" t="s">
        <v>33</v>
      </c>
      <c r="F689" s="140">
        <v>2012105077</v>
      </c>
      <c r="G689" s="140" t="s">
        <v>7622</v>
      </c>
      <c r="H689" s="140" t="s">
        <v>8652</v>
      </c>
      <c r="I689" s="142"/>
    </row>
    <row r="690" s="121" customFormat="1" customHeight="1" spans="1:9">
      <c r="A690" s="138">
        <f t="shared" si="10"/>
        <v>685</v>
      </c>
      <c r="B690" s="141" t="s">
        <v>5508</v>
      </c>
      <c r="C690" s="139" t="s">
        <v>8653</v>
      </c>
      <c r="D690" s="138" t="s">
        <v>7178</v>
      </c>
      <c r="E690" s="138" t="s">
        <v>33</v>
      </c>
      <c r="F690" s="140">
        <v>2015102348</v>
      </c>
      <c r="G690" s="140" t="s">
        <v>8654</v>
      </c>
      <c r="H690" s="140" t="s">
        <v>8655</v>
      </c>
      <c r="I690" s="142"/>
    </row>
    <row r="691" s="121" customFormat="1" customHeight="1" spans="1:9">
      <c r="A691" s="138">
        <f t="shared" si="10"/>
        <v>686</v>
      </c>
      <c r="B691" s="138" t="s">
        <v>5418</v>
      </c>
      <c r="C691" s="139" t="s">
        <v>5419</v>
      </c>
      <c r="D691" s="138" t="s">
        <v>7178</v>
      </c>
      <c r="E691" s="138" t="s">
        <v>33</v>
      </c>
      <c r="F691" s="140">
        <v>2015046924</v>
      </c>
      <c r="G691" s="140" t="s">
        <v>8656</v>
      </c>
      <c r="H691" s="140" t="s">
        <v>8657</v>
      </c>
      <c r="I691" s="142"/>
    </row>
    <row r="692" s="121" customFormat="1" customHeight="1" spans="1:9">
      <c r="A692" s="138">
        <f t="shared" si="10"/>
        <v>687</v>
      </c>
      <c r="B692" s="138" t="s">
        <v>4505</v>
      </c>
      <c r="C692" s="139" t="s">
        <v>4506</v>
      </c>
      <c r="D692" s="138" t="s">
        <v>7178</v>
      </c>
      <c r="E692" s="138" t="s">
        <v>33</v>
      </c>
      <c r="F692" s="140">
        <v>2015111871</v>
      </c>
      <c r="G692" s="140" t="s">
        <v>8658</v>
      </c>
      <c r="H692" s="140" t="s">
        <v>8659</v>
      </c>
      <c r="I692" s="142"/>
    </row>
    <row r="693" s="121" customFormat="1" customHeight="1" spans="1:9">
      <c r="A693" s="138">
        <f t="shared" si="10"/>
        <v>688</v>
      </c>
      <c r="B693" s="138" t="s">
        <v>3166</v>
      </c>
      <c r="C693" s="139" t="s">
        <v>858</v>
      </c>
      <c r="D693" s="138" t="s">
        <v>7178</v>
      </c>
      <c r="E693" s="138" t="s">
        <v>33</v>
      </c>
      <c r="F693" s="140">
        <v>2013183700</v>
      </c>
      <c r="G693" s="140" t="s">
        <v>8660</v>
      </c>
      <c r="H693" s="140" t="s">
        <v>8661</v>
      </c>
      <c r="I693" s="142"/>
    </row>
    <row r="694" s="121" customFormat="1" customHeight="1" spans="1:9">
      <c r="A694" s="138">
        <f t="shared" si="10"/>
        <v>689</v>
      </c>
      <c r="B694" s="138" t="s">
        <v>854</v>
      </c>
      <c r="C694" s="139" t="s">
        <v>855</v>
      </c>
      <c r="D694" s="138" t="s">
        <v>7178</v>
      </c>
      <c r="E694" s="138" t="s">
        <v>33</v>
      </c>
      <c r="F694" s="140">
        <v>2012082999</v>
      </c>
      <c r="G694" s="140" t="s">
        <v>8662</v>
      </c>
      <c r="H694" s="140" t="s">
        <v>8663</v>
      </c>
      <c r="I694" s="142"/>
    </row>
    <row r="695" s="121" customFormat="1" customHeight="1" spans="1:9">
      <c r="A695" s="138">
        <f t="shared" si="10"/>
        <v>690</v>
      </c>
      <c r="B695" s="138" t="s">
        <v>3929</v>
      </c>
      <c r="C695" s="139" t="s">
        <v>3930</v>
      </c>
      <c r="D695" s="138" t="s">
        <v>7178</v>
      </c>
      <c r="E695" s="138" t="s">
        <v>33</v>
      </c>
      <c r="F695" s="140">
        <v>2013227411</v>
      </c>
      <c r="G695" s="140" t="s">
        <v>8664</v>
      </c>
      <c r="H695" s="140" t="s">
        <v>8665</v>
      </c>
      <c r="I695" s="142"/>
    </row>
    <row r="696" s="121" customFormat="1" customHeight="1" spans="1:9">
      <c r="A696" s="138">
        <f t="shared" si="10"/>
        <v>691</v>
      </c>
      <c r="B696" s="138" t="s">
        <v>3449</v>
      </c>
      <c r="C696" s="139" t="s">
        <v>3450</v>
      </c>
      <c r="D696" s="138" t="s">
        <v>7178</v>
      </c>
      <c r="E696" s="138" t="s">
        <v>33</v>
      </c>
      <c r="F696" s="140">
        <v>2015124368</v>
      </c>
      <c r="G696" s="140" t="s">
        <v>8666</v>
      </c>
      <c r="H696" s="140" t="s">
        <v>8667</v>
      </c>
      <c r="I696" s="142"/>
    </row>
    <row r="697" s="121" customFormat="1" customHeight="1" spans="1:9">
      <c r="A697" s="138">
        <f t="shared" si="10"/>
        <v>692</v>
      </c>
      <c r="B697" s="138" t="s">
        <v>4984</v>
      </c>
      <c r="C697" s="139" t="s">
        <v>4985</v>
      </c>
      <c r="D697" s="138" t="s">
        <v>7178</v>
      </c>
      <c r="E697" s="138" t="s">
        <v>33</v>
      </c>
      <c r="F697" s="140">
        <v>2013130957</v>
      </c>
      <c r="G697" s="140" t="s">
        <v>8668</v>
      </c>
      <c r="H697" s="140" t="s">
        <v>8669</v>
      </c>
      <c r="I697" s="142"/>
    </row>
    <row r="698" s="121" customFormat="1" customHeight="1" spans="1:9">
      <c r="A698" s="138">
        <f t="shared" si="10"/>
        <v>693</v>
      </c>
      <c r="B698" s="138" t="s">
        <v>3772</v>
      </c>
      <c r="C698" s="139" t="s">
        <v>3773</v>
      </c>
      <c r="D698" s="138" t="s">
        <v>7178</v>
      </c>
      <c r="E698" s="138" t="s">
        <v>33</v>
      </c>
      <c r="F698" s="140">
        <v>2015121816</v>
      </c>
      <c r="G698" s="140" t="s">
        <v>8670</v>
      </c>
      <c r="H698" s="140" t="s">
        <v>8671</v>
      </c>
      <c r="I698" s="142"/>
    </row>
    <row r="699" s="121" customFormat="1" customHeight="1" spans="1:9">
      <c r="A699" s="138">
        <f t="shared" si="10"/>
        <v>694</v>
      </c>
      <c r="B699" s="138" t="s">
        <v>3905</v>
      </c>
      <c r="C699" s="139" t="s">
        <v>3906</v>
      </c>
      <c r="D699" s="138" t="s">
        <v>7178</v>
      </c>
      <c r="E699" s="138" t="s">
        <v>33</v>
      </c>
      <c r="F699" s="140">
        <v>2015027059</v>
      </c>
      <c r="G699" s="140" t="s">
        <v>8672</v>
      </c>
      <c r="H699" s="140" t="s">
        <v>8673</v>
      </c>
      <c r="I699" s="142"/>
    </row>
    <row r="700" s="121" customFormat="1" customHeight="1" spans="1:9">
      <c r="A700" s="138">
        <f t="shared" si="10"/>
        <v>695</v>
      </c>
      <c r="B700" s="149" t="s">
        <v>2312</v>
      </c>
      <c r="C700" s="139" t="s">
        <v>2313</v>
      </c>
      <c r="D700" s="138" t="s">
        <v>7178</v>
      </c>
      <c r="E700" s="138" t="s">
        <v>33</v>
      </c>
      <c r="F700" s="140">
        <v>2015082774</v>
      </c>
      <c r="G700" s="140" t="s">
        <v>8674</v>
      </c>
      <c r="H700" s="140" t="s">
        <v>8675</v>
      </c>
      <c r="I700" s="142"/>
    </row>
    <row r="701" s="121" customFormat="1" customHeight="1" spans="1:9">
      <c r="A701" s="138">
        <f t="shared" si="10"/>
        <v>696</v>
      </c>
      <c r="B701" s="141" t="s">
        <v>5437</v>
      </c>
      <c r="C701" s="142" t="s">
        <v>5439</v>
      </c>
      <c r="D701" s="138" t="s">
        <v>7182</v>
      </c>
      <c r="E701" s="138" t="s">
        <v>33</v>
      </c>
      <c r="F701" s="140">
        <v>2012083948</v>
      </c>
      <c r="G701" s="140" t="s">
        <v>8676</v>
      </c>
      <c r="H701" s="140" t="s">
        <v>8677</v>
      </c>
      <c r="I701" s="142"/>
    </row>
    <row r="702" s="121" customFormat="1" customHeight="1" spans="1:9">
      <c r="A702" s="138">
        <f t="shared" si="10"/>
        <v>697</v>
      </c>
      <c r="B702" s="138" t="s">
        <v>5581</v>
      </c>
      <c r="C702" s="139" t="s">
        <v>5582</v>
      </c>
      <c r="D702" s="138" t="s">
        <v>7182</v>
      </c>
      <c r="E702" s="138" t="s">
        <v>33</v>
      </c>
      <c r="F702" s="140">
        <v>2013160239</v>
      </c>
      <c r="G702" s="140" t="s">
        <v>8678</v>
      </c>
      <c r="H702" s="140" t="s">
        <v>8679</v>
      </c>
      <c r="I702" s="142"/>
    </row>
    <row r="703" s="121" customFormat="1" customHeight="1" spans="1:9">
      <c r="A703" s="138">
        <f t="shared" si="10"/>
        <v>698</v>
      </c>
      <c r="B703" s="141" t="s">
        <v>2581</v>
      </c>
      <c r="C703" s="139" t="s">
        <v>2583</v>
      </c>
      <c r="D703" s="138" t="s">
        <v>7182</v>
      </c>
      <c r="E703" s="138" t="s">
        <v>33</v>
      </c>
      <c r="F703" s="140">
        <v>2012057097</v>
      </c>
      <c r="G703" s="140" t="s">
        <v>7653</v>
      </c>
      <c r="H703" s="140" t="s">
        <v>8680</v>
      </c>
      <c r="I703" s="142"/>
    </row>
    <row r="704" s="121" customFormat="1" customHeight="1" spans="1:9">
      <c r="A704" s="138">
        <f t="shared" si="10"/>
        <v>699</v>
      </c>
      <c r="B704" s="141" t="s">
        <v>1650</v>
      </c>
      <c r="C704" s="139" t="s">
        <v>1651</v>
      </c>
      <c r="D704" s="138" t="s">
        <v>7182</v>
      </c>
      <c r="E704" s="138" t="s">
        <v>33</v>
      </c>
      <c r="F704" s="140">
        <v>2013056908</v>
      </c>
      <c r="G704" s="140" t="s">
        <v>8681</v>
      </c>
      <c r="H704" s="140" t="s">
        <v>8682</v>
      </c>
      <c r="I704" s="142"/>
    </row>
    <row r="705" s="121" customFormat="1" customHeight="1" spans="1:9">
      <c r="A705" s="138">
        <f t="shared" si="10"/>
        <v>700</v>
      </c>
      <c r="B705" s="138" t="s">
        <v>4813</v>
      </c>
      <c r="C705" s="139" t="s">
        <v>4814</v>
      </c>
      <c r="D705" s="138" t="s">
        <v>7182</v>
      </c>
      <c r="E705" s="138" t="s">
        <v>33</v>
      </c>
      <c r="F705" s="140">
        <v>2012026826</v>
      </c>
      <c r="G705" s="140" t="s">
        <v>8683</v>
      </c>
      <c r="H705" s="140" t="s">
        <v>8684</v>
      </c>
      <c r="I705" s="142"/>
    </row>
    <row r="706" s="121" customFormat="1" customHeight="1" spans="1:9">
      <c r="A706" s="138">
        <f t="shared" si="10"/>
        <v>701</v>
      </c>
      <c r="B706" s="138" t="s">
        <v>5569</v>
      </c>
      <c r="C706" s="139" t="s">
        <v>5570</v>
      </c>
      <c r="D706" s="138" t="s">
        <v>7182</v>
      </c>
      <c r="E706" s="138" t="s">
        <v>33</v>
      </c>
      <c r="F706" s="140">
        <v>2015153412</v>
      </c>
      <c r="G706" s="140" t="s">
        <v>8685</v>
      </c>
      <c r="H706" s="140" t="s">
        <v>8686</v>
      </c>
      <c r="I706" s="142"/>
    </row>
    <row r="707" s="121" customFormat="1" customHeight="1" spans="1:9">
      <c r="A707" s="138">
        <f t="shared" si="10"/>
        <v>702</v>
      </c>
      <c r="B707" s="138" t="s">
        <v>4511</v>
      </c>
      <c r="C707" s="139" t="s">
        <v>4512</v>
      </c>
      <c r="D707" s="138" t="s">
        <v>7182</v>
      </c>
      <c r="E707" s="138" t="s">
        <v>33</v>
      </c>
      <c r="F707" s="140">
        <v>2013017012</v>
      </c>
      <c r="G707" s="140" t="s">
        <v>8687</v>
      </c>
      <c r="H707" s="140" t="s">
        <v>8688</v>
      </c>
      <c r="I707" s="142"/>
    </row>
    <row r="708" s="121" customFormat="1" customHeight="1" spans="1:9">
      <c r="A708" s="138">
        <f t="shared" si="10"/>
        <v>703</v>
      </c>
      <c r="B708" s="138" t="s">
        <v>2705</v>
      </c>
      <c r="C708" s="139" t="s">
        <v>2706</v>
      </c>
      <c r="D708" s="138" t="s">
        <v>7182</v>
      </c>
      <c r="E708" s="138" t="s">
        <v>33</v>
      </c>
      <c r="F708" s="140">
        <v>2013007309</v>
      </c>
      <c r="G708" s="140" t="s">
        <v>8689</v>
      </c>
      <c r="H708" s="140" t="s">
        <v>8690</v>
      </c>
      <c r="I708" s="142"/>
    </row>
    <row r="709" s="121" customFormat="1" customHeight="1" spans="1:9">
      <c r="A709" s="138">
        <f t="shared" si="10"/>
        <v>704</v>
      </c>
      <c r="B709" s="138" t="s">
        <v>3242</v>
      </c>
      <c r="C709" s="139" t="s">
        <v>3243</v>
      </c>
      <c r="D709" s="138" t="s">
        <v>7182</v>
      </c>
      <c r="E709" s="138" t="s">
        <v>33</v>
      </c>
      <c r="F709" s="140">
        <v>2013224736</v>
      </c>
      <c r="G709" s="140" t="s">
        <v>8691</v>
      </c>
      <c r="H709" s="140" t="s">
        <v>8692</v>
      </c>
      <c r="I709" s="142"/>
    </row>
    <row r="710" s="121" customFormat="1" customHeight="1" spans="1:9">
      <c r="A710" s="138">
        <f t="shared" ref="A710:A773" si="11">A709+1</f>
        <v>705</v>
      </c>
      <c r="B710" s="138" t="s">
        <v>1389</v>
      </c>
      <c r="C710" s="139" t="s">
        <v>1390</v>
      </c>
      <c r="D710" s="138" t="s">
        <v>7182</v>
      </c>
      <c r="E710" s="138" t="s">
        <v>33</v>
      </c>
      <c r="F710" s="140">
        <v>2011010307</v>
      </c>
      <c r="G710" s="140" t="s">
        <v>8693</v>
      </c>
      <c r="H710" s="140" t="s">
        <v>8694</v>
      </c>
      <c r="I710" s="142"/>
    </row>
    <row r="711" s="121" customFormat="1" customHeight="1" spans="1:9">
      <c r="A711" s="138">
        <f t="shared" si="11"/>
        <v>706</v>
      </c>
      <c r="B711" s="138" t="s">
        <v>1579</v>
      </c>
      <c r="C711" s="139" t="s">
        <v>1580</v>
      </c>
      <c r="D711" s="138" t="s">
        <v>7182</v>
      </c>
      <c r="E711" s="138" t="s">
        <v>33</v>
      </c>
      <c r="F711" s="140">
        <v>2012056406</v>
      </c>
      <c r="G711" s="140" t="s">
        <v>8695</v>
      </c>
      <c r="H711" s="140" t="s">
        <v>8696</v>
      </c>
      <c r="I711" s="142"/>
    </row>
    <row r="712" s="121" customFormat="1" customHeight="1" spans="1:9">
      <c r="A712" s="138">
        <f t="shared" si="11"/>
        <v>707</v>
      </c>
      <c r="B712" s="141" t="s">
        <v>332</v>
      </c>
      <c r="C712" s="142" t="s">
        <v>333</v>
      </c>
      <c r="D712" s="138" t="s">
        <v>242</v>
      </c>
      <c r="E712" s="138" t="s">
        <v>33</v>
      </c>
      <c r="F712" s="140">
        <v>2015069822</v>
      </c>
      <c r="G712" s="140" t="s">
        <v>8697</v>
      </c>
      <c r="H712" s="140" t="s">
        <v>8698</v>
      </c>
      <c r="I712" s="142"/>
    </row>
    <row r="713" s="121" customFormat="1" customHeight="1" spans="1:9">
      <c r="A713" s="138">
        <f t="shared" si="11"/>
        <v>708</v>
      </c>
      <c r="B713" s="138" t="s">
        <v>5650</v>
      </c>
      <c r="C713" s="139" t="s">
        <v>5651</v>
      </c>
      <c r="D713" s="138" t="s">
        <v>242</v>
      </c>
      <c r="E713" s="138" t="s">
        <v>33</v>
      </c>
      <c r="F713" s="140">
        <v>2012100517</v>
      </c>
      <c r="G713" s="140" t="s">
        <v>8699</v>
      </c>
      <c r="H713" s="140" t="s">
        <v>8700</v>
      </c>
      <c r="I713" s="142"/>
    </row>
    <row r="714" s="121" customFormat="1" customHeight="1" spans="1:9">
      <c r="A714" s="138">
        <f t="shared" si="11"/>
        <v>709</v>
      </c>
      <c r="B714" s="138" t="s">
        <v>3413</v>
      </c>
      <c r="C714" s="139" t="s">
        <v>3414</v>
      </c>
      <c r="D714" s="138" t="s">
        <v>242</v>
      </c>
      <c r="E714" s="138" t="s">
        <v>33</v>
      </c>
      <c r="F714" s="140">
        <v>2015057026</v>
      </c>
      <c r="G714" s="140" t="s">
        <v>8701</v>
      </c>
      <c r="H714" s="140" t="s">
        <v>8702</v>
      </c>
      <c r="I714" s="142"/>
    </row>
    <row r="715" s="121" customFormat="1" customHeight="1" spans="1:9">
      <c r="A715" s="138">
        <f t="shared" si="11"/>
        <v>710</v>
      </c>
      <c r="B715" s="138" t="s">
        <v>1092</v>
      </c>
      <c r="C715" s="139" t="s">
        <v>335</v>
      </c>
      <c r="D715" s="138" t="s">
        <v>242</v>
      </c>
      <c r="E715" s="138" t="s">
        <v>33</v>
      </c>
      <c r="F715" s="140">
        <v>2013167059</v>
      </c>
      <c r="G715" s="140" t="s">
        <v>8703</v>
      </c>
      <c r="H715" s="140" t="s">
        <v>8704</v>
      </c>
      <c r="I715" s="142"/>
    </row>
    <row r="716" s="121" customFormat="1" customHeight="1" spans="1:9">
      <c r="A716" s="138">
        <f t="shared" si="11"/>
        <v>711</v>
      </c>
      <c r="B716" s="138" t="s">
        <v>4357</v>
      </c>
      <c r="C716" s="139" t="s">
        <v>4358</v>
      </c>
      <c r="D716" s="138" t="s">
        <v>242</v>
      </c>
      <c r="E716" s="138" t="s">
        <v>33</v>
      </c>
      <c r="F716" s="140">
        <v>2013134799</v>
      </c>
      <c r="G716" s="140" t="s">
        <v>8705</v>
      </c>
      <c r="H716" s="140" t="s">
        <v>8706</v>
      </c>
      <c r="I716" s="142"/>
    </row>
    <row r="717" s="121" customFormat="1" customHeight="1" spans="1:9">
      <c r="A717" s="138">
        <f t="shared" si="11"/>
        <v>712</v>
      </c>
      <c r="B717" s="138" t="s">
        <v>4554</v>
      </c>
      <c r="C717" s="139" t="s">
        <v>8707</v>
      </c>
      <c r="D717" s="138" t="s">
        <v>242</v>
      </c>
      <c r="E717" s="138" t="s">
        <v>33</v>
      </c>
      <c r="F717" s="140">
        <v>2012111513</v>
      </c>
      <c r="G717" s="140" t="s">
        <v>8708</v>
      </c>
      <c r="H717" s="140" t="s">
        <v>8709</v>
      </c>
      <c r="I717" s="142"/>
    </row>
    <row r="718" s="121" customFormat="1" customHeight="1" spans="1:9">
      <c r="A718" s="138">
        <f t="shared" si="11"/>
        <v>713</v>
      </c>
      <c r="B718" s="138" t="s">
        <v>4157</v>
      </c>
      <c r="C718" s="139" t="s">
        <v>4158</v>
      </c>
      <c r="D718" s="138" t="s">
        <v>242</v>
      </c>
      <c r="E718" s="138" t="s">
        <v>33</v>
      </c>
      <c r="F718" s="140">
        <v>2012056719</v>
      </c>
      <c r="G718" s="140" t="s">
        <v>8710</v>
      </c>
      <c r="H718" s="140" t="s">
        <v>8711</v>
      </c>
      <c r="I718" s="142"/>
    </row>
    <row r="719" s="121" customFormat="1" customHeight="1" spans="1:9">
      <c r="A719" s="138">
        <f t="shared" si="11"/>
        <v>714</v>
      </c>
      <c r="B719" s="138" t="s">
        <v>2094</v>
      </c>
      <c r="C719" s="139" t="s">
        <v>2095</v>
      </c>
      <c r="D719" s="138" t="s">
        <v>242</v>
      </c>
      <c r="E719" s="138" t="s">
        <v>33</v>
      </c>
      <c r="F719" s="140">
        <v>2015123190</v>
      </c>
      <c r="G719" s="140" t="s">
        <v>8712</v>
      </c>
      <c r="H719" s="140" t="s">
        <v>8713</v>
      </c>
      <c r="I719" s="142"/>
    </row>
    <row r="720" s="121" customFormat="1" customHeight="1" spans="1:9">
      <c r="A720" s="138">
        <f t="shared" si="11"/>
        <v>715</v>
      </c>
      <c r="B720" s="138" t="s">
        <v>549</v>
      </c>
      <c r="C720" s="139" t="s">
        <v>550</v>
      </c>
      <c r="D720" s="138" t="s">
        <v>242</v>
      </c>
      <c r="E720" s="138" t="s">
        <v>33</v>
      </c>
      <c r="F720" s="140">
        <v>2015013559</v>
      </c>
      <c r="G720" s="140" t="s">
        <v>8714</v>
      </c>
      <c r="H720" s="140" t="s">
        <v>8715</v>
      </c>
      <c r="I720" s="142"/>
    </row>
    <row r="721" s="121" customFormat="1" customHeight="1" spans="1:9">
      <c r="A721" s="138">
        <f t="shared" si="11"/>
        <v>716</v>
      </c>
      <c r="B721" s="138" t="s">
        <v>964</v>
      </c>
      <c r="C721" s="139" t="s">
        <v>965</v>
      </c>
      <c r="D721" s="138" t="s">
        <v>242</v>
      </c>
      <c r="E721" s="138" t="s">
        <v>33</v>
      </c>
      <c r="F721" s="140">
        <v>2013165442</v>
      </c>
      <c r="G721" s="140" t="s">
        <v>8716</v>
      </c>
      <c r="H721" s="140" t="s">
        <v>8717</v>
      </c>
      <c r="I721" s="142"/>
    </row>
    <row r="722" s="121" customFormat="1" customHeight="1" spans="1:9">
      <c r="A722" s="138">
        <f t="shared" si="11"/>
        <v>717</v>
      </c>
      <c r="B722" s="138" t="s">
        <v>4306</v>
      </c>
      <c r="C722" s="139" t="s">
        <v>4307</v>
      </c>
      <c r="D722" s="138" t="s">
        <v>242</v>
      </c>
      <c r="E722" s="138" t="s">
        <v>33</v>
      </c>
      <c r="F722" s="140">
        <v>2015045490</v>
      </c>
      <c r="G722" s="140" t="s">
        <v>8718</v>
      </c>
      <c r="H722" s="140" t="s">
        <v>8719</v>
      </c>
      <c r="I722" s="142"/>
    </row>
    <row r="723" s="121" customFormat="1" customHeight="1" spans="1:9">
      <c r="A723" s="138">
        <f t="shared" si="11"/>
        <v>718</v>
      </c>
      <c r="B723" s="138" t="s">
        <v>5380</v>
      </c>
      <c r="C723" s="139" t="s">
        <v>8720</v>
      </c>
      <c r="D723" s="138" t="s">
        <v>242</v>
      </c>
      <c r="E723" s="138" t="s">
        <v>33</v>
      </c>
      <c r="F723" s="140">
        <v>2015069824</v>
      </c>
      <c r="G723" s="140" t="s">
        <v>8721</v>
      </c>
      <c r="H723" s="140" t="s">
        <v>8722</v>
      </c>
      <c r="I723" s="142"/>
    </row>
    <row r="724" s="121" customFormat="1" customHeight="1" spans="1:9">
      <c r="A724" s="138">
        <f t="shared" si="11"/>
        <v>719</v>
      </c>
      <c r="B724" s="138" t="s">
        <v>295</v>
      </c>
      <c r="C724" s="139" t="s">
        <v>296</v>
      </c>
      <c r="D724" s="138" t="s">
        <v>5745</v>
      </c>
      <c r="E724" s="138" t="s">
        <v>126</v>
      </c>
      <c r="F724" s="140">
        <v>2013226132</v>
      </c>
      <c r="G724" s="140" t="s">
        <v>8723</v>
      </c>
      <c r="H724" s="140" t="s">
        <v>8724</v>
      </c>
      <c r="I724" s="142"/>
    </row>
    <row r="725" s="121" customFormat="1" customHeight="1" spans="1:9">
      <c r="A725" s="138">
        <f t="shared" si="11"/>
        <v>720</v>
      </c>
      <c r="B725" s="138" t="s">
        <v>2024</v>
      </c>
      <c r="C725" s="139" t="s">
        <v>2026</v>
      </c>
      <c r="D725" s="138" t="s">
        <v>5745</v>
      </c>
      <c r="E725" s="138" t="s">
        <v>126</v>
      </c>
      <c r="F725" s="140">
        <v>2012071137</v>
      </c>
      <c r="G725" s="140" t="s">
        <v>8725</v>
      </c>
      <c r="H725" s="140" t="s">
        <v>8726</v>
      </c>
      <c r="I725" s="142"/>
    </row>
    <row r="726" s="121" customFormat="1" customHeight="1" spans="1:9">
      <c r="A726" s="138">
        <f t="shared" si="11"/>
        <v>721</v>
      </c>
      <c r="B726" s="138" t="s">
        <v>2476</v>
      </c>
      <c r="C726" s="139" t="s">
        <v>2477</v>
      </c>
      <c r="D726" s="138" t="s">
        <v>5745</v>
      </c>
      <c r="E726" s="138" t="s">
        <v>126</v>
      </c>
      <c r="F726" s="140">
        <v>2012101334</v>
      </c>
      <c r="G726" s="140" t="s">
        <v>8727</v>
      </c>
      <c r="H726" s="140" t="s">
        <v>8728</v>
      </c>
      <c r="I726" s="142"/>
    </row>
    <row r="727" s="121" customFormat="1" customHeight="1" spans="1:9">
      <c r="A727" s="138">
        <f t="shared" si="11"/>
        <v>722</v>
      </c>
      <c r="B727" s="138" t="s">
        <v>2332</v>
      </c>
      <c r="C727" s="139" t="s">
        <v>2333</v>
      </c>
      <c r="D727" s="138" t="s">
        <v>5745</v>
      </c>
      <c r="E727" s="138" t="s">
        <v>126</v>
      </c>
      <c r="F727" s="140">
        <v>2013121076</v>
      </c>
      <c r="G727" s="140" t="s">
        <v>8729</v>
      </c>
      <c r="H727" s="140" t="s">
        <v>8730</v>
      </c>
      <c r="I727" s="142"/>
    </row>
    <row r="728" s="121" customFormat="1" customHeight="1" spans="1:9">
      <c r="A728" s="138">
        <f t="shared" si="11"/>
        <v>723</v>
      </c>
      <c r="B728" s="138" t="s">
        <v>4151</v>
      </c>
      <c r="C728" s="139" t="s">
        <v>4152</v>
      </c>
      <c r="D728" s="138" t="s">
        <v>5745</v>
      </c>
      <c r="E728" s="138" t="s">
        <v>126</v>
      </c>
      <c r="F728" s="140">
        <v>2011009785</v>
      </c>
      <c r="G728" s="140" t="s">
        <v>8731</v>
      </c>
      <c r="H728" s="140" t="s">
        <v>8732</v>
      </c>
      <c r="I728" s="142"/>
    </row>
    <row r="729" s="121" customFormat="1" customHeight="1" spans="1:9">
      <c r="A729" s="138">
        <f t="shared" si="11"/>
        <v>724</v>
      </c>
      <c r="B729" s="141" t="s">
        <v>4542</v>
      </c>
      <c r="C729" s="139" t="s">
        <v>4543</v>
      </c>
      <c r="D729" s="138" t="s">
        <v>5745</v>
      </c>
      <c r="E729" s="138" t="s">
        <v>126</v>
      </c>
      <c r="F729" s="140">
        <v>2013021328</v>
      </c>
      <c r="G729" s="140" t="s">
        <v>8733</v>
      </c>
      <c r="H729" s="140" t="s">
        <v>8734</v>
      </c>
      <c r="I729" s="142"/>
    </row>
    <row r="730" s="121" customFormat="1" customHeight="1" spans="1:9">
      <c r="A730" s="138">
        <f t="shared" si="11"/>
        <v>725</v>
      </c>
      <c r="B730" s="138" t="s">
        <v>4705</v>
      </c>
      <c r="C730" s="139" t="s">
        <v>4706</v>
      </c>
      <c r="D730" s="138" t="s">
        <v>5745</v>
      </c>
      <c r="E730" s="138" t="s">
        <v>126</v>
      </c>
      <c r="F730" s="140">
        <v>2015050950</v>
      </c>
      <c r="G730" s="140" t="s">
        <v>8735</v>
      </c>
      <c r="H730" s="140" t="s">
        <v>8736</v>
      </c>
      <c r="I730" s="142"/>
    </row>
    <row r="731" s="121" customFormat="1" customHeight="1" spans="1:9">
      <c r="A731" s="138">
        <f t="shared" si="11"/>
        <v>726</v>
      </c>
      <c r="B731" s="138" t="s">
        <v>5533</v>
      </c>
      <c r="C731" s="139" t="s">
        <v>5534</v>
      </c>
      <c r="D731" s="138" t="s">
        <v>5745</v>
      </c>
      <c r="E731" s="138" t="s">
        <v>126</v>
      </c>
      <c r="F731" s="140">
        <v>2012092896</v>
      </c>
      <c r="G731" s="140" t="s">
        <v>8737</v>
      </c>
      <c r="H731" s="140" t="s">
        <v>8738</v>
      </c>
      <c r="I731" s="142"/>
    </row>
    <row r="732" s="121" customFormat="1" customHeight="1" spans="1:9">
      <c r="A732" s="138">
        <f t="shared" si="11"/>
        <v>727</v>
      </c>
      <c r="B732" s="138" t="s">
        <v>1755</v>
      </c>
      <c r="C732" s="139" t="s">
        <v>1756</v>
      </c>
      <c r="D732" s="138" t="s">
        <v>5745</v>
      </c>
      <c r="E732" s="138" t="s">
        <v>126</v>
      </c>
      <c r="F732" s="140">
        <v>2013107066</v>
      </c>
      <c r="G732" s="140" t="s">
        <v>8739</v>
      </c>
      <c r="H732" s="140" t="s">
        <v>8740</v>
      </c>
      <c r="I732" s="142"/>
    </row>
    <row r="733" s="121" customFormat="1" customHeight="1" spans="1:9">
      <c r="A733" s="138">
        <f t="shared" si="11"/>
        <v>728</v>
      </c>
      <c r="B733" s="138" t="s">
        <v>429</v>
      </c>
      <c r="C733" s="139" t="s">
        <v>430</v>
      </c>
      <c r="D733" s="138" t="s">
        <v>5745</v>
      </c>
      <c r="E733" s="138" t="s">
        <v>126</v>
      </c>
      <c r="F733" s="140">
        <v>2013132163</v>
      </c>
      <c r="G733" s="140" t="s">
        <v>8741</v>
      </c>
      <c r="H733" s="140" t="s">
        <v>8742</v>
      </c>
      <c r="I733" s="142"/>
    </row>
    <row r="734" s="121" customFormat="1" customHeight="1" spans="1:9">
      <c r="A734" s="138">
        <f t="shared" si="11"/>
        <v>729</v>
      </c>
      <c r="B734" s="138" t="s">
        <v>4256</v>
      </c>
      <c r="C734" s="139" t="s">
        <v>4257</v>
      </c>
      <c r="D734" s="138" t="s">
        <v>5745</v>
      </c>
      <c r="E734" s="138" t="s">
        <v>126</v>
      </c>
      <c r="F734" s="140">
        <v>2006005405</v>
      </c>
      <c r="G734" s="140" t="s">
        <v>8743</v>
      </c>
      <c r="H734" s="140" t="s">
        <v>8744</v>
      </c>
      <c r="I734" s="142"/>
    </row>
    <row r="735" s="121" customFormat="1" customHeight="1" spans="1:9">
      <c r="A735" s="138">
        <f t="shared" si="11"/>
        <v>730</v>
      </c>
      <c r="B735" s="138" t="s">
        <v>3540</v>
      </c>
      <c r="C735" s="139" t="s">
        <v>3541</v>
      </c>
      <c r="D735" s="138" t="s">
        <v>5745</v>
      </c>
      <c r="E735" s="138" t="s">
        <v>126</v>
      </c>
      <c r="F735" s="140">
        <v>2010013697</v>
      </c>
      <c r="G735" s="140" t="s">
        <v>8745</v>
      </c>
      <c r="H735" s="140" t="s">
        <v>8746</v>
      </c>
      <c r="I735" s="142"/>
    </row>
    <row r="736" s="121" customFormat="1" customHeight="1" spans="1:9">
      <c r="A736" s="138">
        <f t="shared" si="11"/>
        <v>731</v>
      </c>
      <c r="B736" s="138" t="s">
        <v>102</v>
      </c>
      <c r="C736" s="139" t="s">
        <v>104</v>
      </c>
      <c r="D736" s="138" t="s">
        <v>7192</v>
      </c>
      <c r="E736" s="138" t="s">
        <v>126</v>
      </c>
      <c r="F736" s="140">
        <v>2013196778</v>
      </c>
      <c r="G736" s="140" t="s">
        <v>8747</v>
      </c>
      <c r="H736" s="140" t="s">
        <v>8748</v>
      </c>
      <c r="I736" s="142"/>
    </row>
    <row r="737" s="121" customFormat="1" customHeight="1" spans="1:9">
      <c r="A737" s="138">
        <f t="shared" si="11"/>
        <v>732</v>
      </c>
      <c r="B737" s="138" t="s">
        <v>811</v>
      </c>
      <c r="C737" s="139" t="s">
        <v>2306</v>
      </c>
      <c r="D737" s="138" t="s">
        <v>7192</v>
      </c>
      <c r="E737" s="138" t="s">
        <v>126</v>
      </c>
      <c r="F737" s="140">
        <v>2013019662</v>
      </c>
      <c r="G737" s="140" t="s">
        <v>8749</v>
      </c>
      <c r="H737" s="140" t="s">
        <v>8750</v>
      </c>
      <c r="I737" s="142"/>
    </row>
    <row r="738" s="121" customFormat="1" customHeight="1" spans="1:9">
      <c r="A738" s="138">
        <f t="shared" si="11"/>
        <v>733</v>
      </c>
      <c r="B738" s="141" t="s">
        <v>2305</v>
      </c>
      <c r="C738" s="139" t="s">
        <v>2306</v>
      </c>
      <c r="D738" s="138" t="s">
        <v>7192</v>
      </c>
      <c r="E738" s="138" t="s">
        <v>126</v>
      </c>
      <c r="F738" s="140">
        <v>2012100630</v>
      </c>
      <c r="G738" s="140" t="s">
        <v>8751</v>
      </c>
      <c r="H738" s="140" t="s">
        <v>8752</v>
      </c>
      <c r="I738" s="142"/>
    </row>
    <row r="739" s="121" customFormat="1" customHeight="1" spans="1:9">
      <c r="A739" s="138">
        <f t="shared" si="11"/>
        <v>734</v>
      </c>
      <c r="B739" s="141" t="s">
        <v>1355</v>
      </c>
      <c r="C739" s="139" t="s">
        <v>1356</v>
      </c>
      <c r="D739" s="138" t="s">
        <v>7192</v>
      </c>
      <c r="E739" s="138" t="s">
        <v>126</v>
      </c>
      <c r="F739" s="140">
        <v>2012053790</v>
      </c>
      <c r="G739" s="140" t="s">
        <v>8753</v>
      </c>
      <c r="H739" s="140" t="s">
        <v>8754</v>
      </c>
      <c r="I739" s="142"/>
    </row>
    <row r="740" s="121" customFormat="1" customHeight="1" spans="1:9">
      <c r="A740" s="138">
        <f t="shared" si="11"/>
        <v>735</v>
      </c>
      <c r="B740" s="141" t="s">
        <v>662</v>
      </c>
      <c r="C740" s="139" t="s">
        <v>663</v>
      </c>
      <c r="D740" s="138" t="s">
        <v>7192</v>
      </c>
      <c r="E740" s="138" t="s">
        <v>126</v>
      </c>
      <c r="F740" s="140">
        <v>2011008030</v>
      </c>
      <c r="G740" s="140" t="s">
        <v>8755</v>
      </c>
      <c r="H740" s="140" t="s">
        <v>8756</v>
      </c>
      <c r="I740" s="142"/>
    </row>
    <row r="741" s="121" customFormat="1" customHeight="1" spans="1:9">
      <c r="A741" s="138">
        <f t="shared" si="11"/>
        <v>736</v>
      </c>
      <c r="B741" s="138" t="s">
        <v>829</v>
      </c>
      <c r="C741" s="139" t="s">
        <v>830</v>
      </c>
      <c r="D741" s="138" t="s">
        <v>7192</v>
      </c>
      <c r="E741" s="138" t="s">
        <v>126</v>
      </c>
      <c r="F741" s="140">
        <v>2013030799</v>
      </c>
      <c r="G741" s="140" t="s">
        <v>8757</v>
      </c>
      <c r="H741" s="140" t="s">
        <v>8758</v>
      </c>
      <c r="I741" s="142"/>
    </row>
    <row r="742" s="121" customFormat="1" customHeight="1" spans="1:9">
      <c r="A742" s="138">
        <f t="shared" si="11"/>
        <v>737</v>
      </c>
      <c r="B742" s="138" t="s">
        <v>4934</v>
      </c>
      <c r="C742" s="139" t="s">
        <v>4935</v>
      </c>
      <c r="D742" s="138" t="s">
        <v>7192</v>
      </c>
      <c r="E742" s="138" t="s">
        <v>126</v>
      </c>
      <c r="F742" s="140">
        <v>2015002529</v>
      </c>
      <c r="G742" s="140" t="s">
        <v>8759</v>
      </c>
      <c r="H742" s="140" t="s">
        <v>8760</v>
      </c>
      <c r="I742" s="142"/>
    </row>
    <row r="743" s="121" customFormat="1" customHeight="1" spans="1:9">
      <c r="A743" s="138">
        <f t="shared" si="11"/>
        <v>738</v>
      </c>
      <c r="B743" s="141" t="s">
        <v>958</v>
      </c>
      <c r="C743" s="139" t="s">
        <v>959</v>
      </c>
      <c r="D743" s="138" t="s">
        <v>7192</v>
      </c>
      <c r="E743" s="138" t="s">
        <v>126</v>
      </c>
      <c r="F743" s="140">
        <v>2013146394</v>
      </c>
      <c r="G743" s="140" t="s">
        <v>8761</v>
      </c>
      <c r="H743" s="140" t="s">
        <v>8762</v>
      </c>
      <c r="I743" s="142"/>
    </row>
    <row r="744" s="121" customFormat="1" customHeight="1" spans="1:9">
      <c r="A744" s="138">
        <f t="shared" si="11"/>
        <v>739</v>
      </c>
      <c r="B744" s="138" t="s">
        <v>2075</v>
      </c>
      <c r="C744" s="139" t="s">
        <v>2076</v>
      </c>
      <c r="D744" s="138" t="s">
        <v>7192</v>
      </c>
      <c r="E744" s="138" t="s">
        <v>126</v>
      </c>
      <c r="F744" s="140">
        <v>2013202445</v>
      </c>
      <c r="G744" s="140" t="s">
        <v>8763</v>
      </c>
      <c r="H744" s="140" t="s">
        <v>8764</v>
      </c>
      <c r="I744" s="142"/>
    </row>
    <row r="745" s="121" customFormat="1" customHeight="1" spans="1:9">
      <c r="A745" s="138">
        <f t="shared" si="11"/>
        <v>740</v>
      </c>
      <c r="B745" s="138" t="s">
        <v>3704</v>
      </c>
      <c r="C745" s="139" t="s">
        <v>3705</v>
      </c>
      <c r="D745" s="138" t="s">
        <v>7192</v>
      </c>
      <c r="E745" s="138" t="s">
        <v>126</v>
      </c>
      <c r="F745" s="140">
        <v>2012042045</v>
      </c>
      <c r="G745" s="140" t="s">
        <v>8765</v>
      </c>
      <c r="H745" s="140" t="s">
        <v>8766</v>
      </c>
      <c r="I745" s="142"/>
    </row>
    <row r="746" s="121" customFormat="1" customHeight="1" spans="1:9">
      <c r="A746" s="138">
        <f t="shared" si="11"/>
        <v>741</v>
      </c>
      <c r="B746" s="138" t="s">
        <v>270</v>
      </c>
      <c r="C746" s="139" t="s">
        <v>272</v>
      </c>
      <c r="D746" s="138" t="s">
        <v>7192</v>
      </c>
      <c r="E746" s="138" t="s">
        <v>126</v>
      </c>
      <c r="F746" s="140">
        <v>2013090599</v>
      </c>
      <c r="G746" s="140" t="s">
        <v>8767</v>
      </c>
      <c r="H746" s="140" t="s">
        <v>8768</v>
      </c>
      <c r="I746" s="142"/>
    </row>
    <row r="747" s="121" customFormat="1" customHeight="1" spans="1:9">
      <c r="A747" s="138">
        <f t="shared" si="11"/>
        <v>742</v>
      </c>
      <c r="B747" s="138" t="s">
        <v>4871</v>
      </c>
      <c r="C747" s="139" t="s">
        <v>4872</v>
      </c>
      <c r="D747" s="138" t="s">
        <v>7192</v>
      </c>
      <c r="E747" s="138" t="s">
        <v>126</v>
      </c>
      <c r="F747" s="140">
        <v>2012057110</v>
      </c>
      <c r="G747" s="140" t="s">
        <v>8769</v>
      </c>
      <c r="H747" s="140" t="s">
        <v>8770</v>
      </c>
      <c r="I747" s="142"/>
    </row>
    <row r="748" s="121" customFormat="1" customHeight="1" spans="1:9">
      <c r="A748" s="138">
        <f t="shared" si="11"/>
        <v>743</v>
      </c>
      <c r="B748" s="138" t="s">
        <v>53</v>
      </c>
      <c r="C748" s="139" t="s">
        <v>54</v>
      </c>
      <c r="D748" s="138" t="s">
        <v>7196</v>
      </c>
      <c r="E748" s="138" t="s">
        <v>126</v>
      </c>
      <c r="F748" s="140">
        <v>2013039758</v>
      </c>
      <c r="G748" s="140" t="s">
        <v>8771</v>
      </c>
      <c r="H748" s="140" t="s">
        <v>8772</v>
      </c>
      <c r="I748" s="142"/>
    </row>
    <row r="749" s="121" customFormat="1" customHeight="1" spans="1:9">
      <c r="A749" s="138">
        <f t="shared" si="11"/>
        <v>744</v>
      </c>
      <c r="B749" s="138" t="s">
        <v>798</v>
      </c>
      <c r="C749" s="139" t="s">
        <v>800</v>
      </c>
      <c r="D749" s="138" t="s">
        <v>7196</v>
      </c>
      <c r="E749" s="138" t="s">
        <v>126</v>
      </c>
      <c r="F749" s="140">
        <v>2013098073</v>
      </c>
      <c r="G749" s="140" t="s">
        <v>8773</v>
      </c>
      <c r="H749" s="140" t="s">
        <v>8774</v>
      </c>
      <c r="I749" s="142"/>
    </row>
    <row r="750" s="121" customFormat="1" customHeight="1" spans="1:9">
      <c r="A750" s="138">
        <f t="shared" si="11"/>
        <v>745</v>
      </c>
      <c r="B750" s="138" t="s">
        <v>4175</v>
      </c>
      <c r="C750" s="139" t="s">
        <v>4176</v>
      </c>
      <c r="D750" s="138" t="s">
        <v>7196</v>
      </c>
      <c r="E750" s="138" t="s">
        <v>126</v>
      </c>
      <c r="F750" s="140">
        <v>2012056103</v>
      </c>
      <c r="G750" s="140" t="s">
        <v>8775</v>
      </c>
      <c r="H750" s="140" t="s">
        <v>8776</v>
      </c>
      <c r="I750" s="142"/>
    </row>
    <row r="751" s="121" customFormat="1" customHeight="1" spans="1:9">
      <c r="A751" s="138">
        <f t="shared" si="11"/>
        <v>746</v>
      </c>
      <c r="B751" s="138" t="s">
        <v>4262</v>
      </c>
      <c r="C751" s="139" t="s">
        <v>4263</v>
      </c>
      <c r="D751" s="138" t="s">
        <v>7196</v>
      </c>
      <c r="E751" s="138" t="s">
        <v>126</v>
      </c>
      <c r="F751" s="140">
        <v>2011021428</v>
      </c>
      <c r="G751" s="140" t="s">
        <v>8777</v>
      </c>
      <c r="H751" s="140" t="s">
        <v>8778</v>
      </c>
      <c r="I751" s="142"/>
    </row>
    <row r="752" s="121" customFormat="1" customHeight="1" spans="1:9">
      <c r="A752" s="138">
        <f t="shared" si="11"/>
        <v>747</v>
      </c>
      <c r="B752" s="138" t="s">
        <v>132</v>
      </c>
      <c r="C752" s="139" t="s">
        <v>133</v>
      </c>
      <c r="D752" s="138" t="s">
        <v>7196</v>
      </c>
      <c r="E752" s="138" t="s">
        <v>126</v>
      </c>
      <c r="F752" s="140">
        <v>2015022260</v>
      </c>
      <c r="G752" s="140" t="s">
        <v>8779</v>
      </c>
      <c r="H752" s="140" t="s">
        <v>8780</v>
      </c>
      <c r="I752" s="142"/>
    </row>
    <row r="753" s="121" customFormat="1" customHeight="1" spans="1:9">
      <c r="A753" s="138">
        <f t="shared" si="11"/>
        <v>748</v>
      </c>
      <c r="B753" s="138" t="s">
        <v>629</v>
      </c>
      <c r="C753" s="139" t="s">
        <v>630</v>
      </c>
      <c r="D753" s="138" t="s">
        <v>7196</v>
      </c>
      <c r="E753" s="138" t="s">
        <v>126</v>
      </c>
      <c r="F753" s="140">
        <v>2013018050</v>
      </c>
      <c r="G753" s="140" t="s">
        <v>8781</v>
      </c>
      <c r="H753" s="140" t="s">
        <v>8782</v>
      </c>
      <c r="I753" s="142"/>
    </row>
    <row r="754" s="121" customFormat="1" customHeight="1" spans="1:9">
      <c r="A754" s="138">
        <f t="shared" si="11"/>
        <v>749</v>
      </c>
      <c r="B754" s="138" t="s">
        <v>748</v>
      </c>
      <c r="C754" s="139" t="s">
        <v>750</v>
      </c>
      <c r="D754" s="138" t="s">
        <v>7196</v>
      </c>
      <c r="E754" s="138" t="s">
        <v>126</v>
      </c>
      <c r="F754" s="140">
        <v>2013134594</v>
      </c>
      <c r="G754" s="140" t="s">
        <v>8783</v>
      </c>
      <c r="H754" s="140" t="s">
        <v>8784</v>
      </c>
      <c r="I754" s="142"/>
    </row>
    <row r="755" s="121" customFormat="1" customHeight="1" spans="1:9">
      <c r="A755" s="138">
        <f t="shared" si="11"/>
        <v>750</v>
      </c>
      <c r="B755" s="138" t="s">
        <v>2384</v>
      </c>
      <c r="C755" s="139" t="s">
        <v>2385</v>
      </c>
      <c r="D755" s="138" t="s">
        <v>7196</v>
      </c>
      <c r="E755" s="138" t="s">
        <v>126</v>
      </c>
      <c r="F755" s="140">
        <v>2013190639</v>
      </c>
      <c r="G755" s="140" t="s">
        <v>8785</v>
      </c>
      <c r="H755" s="140" t="s">
        <v>8786</v>
      </c>
      <c r="I755" s="142"/>
    </row>
    <row r="756" s="121" customFormat="1" customHeight="1" spans="1:9">
      <c r="A756" s="138">
        <f t="shared" si="11"/>
        <v>751</v>
      </c>
      <c r="B756" s="138" t="s">
        <v>1802</v>
      </c>
      <c r="C756" s="139" t="s">
        <v>1803</v>
      </c>
      <c r="D756" s="138" t="s">
        <v>7196</v>
      </c>
      <c r="E756" s="138" t="s">
        <v>126</v>
      </c>
      <c r="F756" s="140">
        <v>2012111495</v>
      </c>
      <c r="G756" s="140" t="s">
        <v>8787</v>
      </c>
      <c r="H756" s="140" t="s">
        <v>8788</v>
      </c>
      <c r="I756" s="142"/>
    </row>
    <row r="757" s="121" customFormat="1" customHeight="1" spans="1:9">
      <c r="A757" s="138">
        <f t="shared" si="11"/>
        <v>752</v>
      </c>
      <c r="B757" s="138" t="s">
        <v>124</v>
      </c>
      <c r="C757" s="139" t="s">
        <v>125</v>
      </c>
      <c r="D757" s="138" t="s">
        <v>127</v>
      </c>
      <c r="E757" s="138" t="s">
        <v>126</v>
      </c>
      <c r="F757" s="140">
        <v>2010028119</v>
      </c>
      <c r="G757" s="140" t="s">
        <v>8789</v>
      </c>
      <c r="H757" s="140" t="s">
        <v>8790</v>
      </c>
      <c r="I757" s="142"/>
    </row>
    <row r="758" s="121" customFormat="1" customHeight="1" spans="1:9">
      <c r="A758" s="138">
        <f t="shared" si="11"/>
        <v>753</v>
      </c>
      <c r="B758" s="138" t="s">
        <v>84</v>
      </c>
      <c r="C758" s="139" t="s">
        <v>85</v>
      </c>
      <c r="D758" s="138" t="s">
        <v>127</v>
      </c>
      <c r="E758" s="138" t="s">
        <v>126</v>
      </c>
      <c r="F758" s="140">
        <v>2013089954</v>
      </c>
      <c r="G758" s="140" t="s">
        <v>8791</v>
      </c>
      <c r="H758" s="140" t="s">
        <v>8792</v>
      </c>
      <c r="I758" s="142"/>
    </row>
    <row r="759" s="121" customFormat="1" customHeight="1" spans="1:9">
      <c r="A759" s="138">
        <f t="shared" si="11"/>
        <v>754</v>
      </c>
      <c r="B759" s="138" t="s">
        <v>835</v>
      </c>
      <c r="C759" s="139" t="s">
        <v>836</v>
      </c>
      <c r="D759" s="138" t="s">
        <v>127</v>
      </c>
      <c r="E759" s="138" t="s">
        <v>126</v>
      </c>
      <c r="F759" s="140">
        <v>2012083022</v>
      </c>
      <c r="G759" s="140" t="s">
        <v>8793</v>
      </c>
      <c r="H759" s="140" t="s">
        <v>8794</v>
      </c>
      <c r="I759" s="142"/>
    </row>
    <row r="760" s="121" customFormat="1" customHeight="1" spans="1:9">
      <c r="A760" s="138">
        <f t="shared" si="11"/>
        <v>755</v>
      </c>
      <c r="B760" s="138" t="s">
        <v>2007</v>
      </c>
      <c r="C760" s="139" t="s">
        <v>2008</v>
      </c>
      <c r="D760" s="138" t="s">
        <v>127</v>
      </c>
      <c r="E760" s="138" t="s">
        <v>126</v>
      </c>
      <c r="F760" s="140">
        <v>2012038093</v>
      </c>
      <c r="G760" s="140" t="s">
        <v>8795</v>
      </c>
      <c r="H760" s="140" t="s">
        <v>8796</v>
      </c>
      <c r="I760" s="142"/>
    </row>
    <row r="761" s="121" customFormat="1" customHeight="1" spans="1:9">
      <c r="A761" s="138">
        <f t="shared" si="11"/>
        <v>756</v>
      </c>
      <c r="B761" s="138" t="s">
        <v>1104</v>
      </c>
      <c r="C761" s="139" t="s">
        <v>1105</v>
      </c>
      <c r="D761" s="138" t="s">
        <v>127</v>
      </c>
      <c r="E761" s="138" t="s">
        <v>126</v>
      </c>
      <c r="F761" s="140">
        <v>2012063225</v>
      </c>
      <c r="G761" s="140" t="s">
        <v>8797</v>
      </c>
      <c r="H761" s="140" t="s">
        <v>8798</v>
      </c>
      <c r="I761" s="142"/>
    </row>
    <row r="762" s="121" customFormat="1" customHeight="1" spans="1:9">
      <c r="A762" s="138">
        <f t="shared" si="11"/>
        <v>757</v>
      </c>
      <c r="B762" s="138" t="s">
        <v>3565</v>
      </c>
      <c r="C762" s="139" t="s">
        <v>3566</v>
      </c>
      <c r="D762" s="138" t="s">
        <v>127</v>
      </c>
      <c r="E762" s="138" t="s">
        <v>126</v>
      </c>
      <c r="F762" s="140">
        <v>2013229918</v>
      </c>
      <c r="G762" s="140" t="s">
        <v>8799</v>
      </c>
      <c r="H762" s="140" t="s">
        <v>8800</v>
      </c>
      <c r="I762" s="142"/>
    </row>
    <row r="763" s="121" customFormat="1" customHeight="1" spans="1:9">
      <c r="A763" s="138">
        <f t="shared" si="11"/>
        <v>758</v>
      </c>
      <c r="B763" s="138" t="s">
        <v>896</v>
      </c>
      <c r="C763" s="139" t="s">
        <v>897</v>
      </c>
      <c r="D763" s="138" t="s">
        <v>127</v>
      </c>
      <c r="E763" s="138" t="s">
        <v>126</v>
      </c>
      <c r="F763" s="140">
        <v>2013168328</v>
      </c>
      <c r="G763" s="140" t="s">
        <v>8801</v>
      </c>
      <c r="H763" s="140" t="s">
        <v>8802</v>
      </c>
      <c r="I763" s="142"/>
    </row>
    <row r="764" s="121" customFormat="1" customHeight="1" spans="1:9">
      <c r="A764" s="138">
        <f t="shared" si="11"/>
        <v>759</v>
      </c>
      <c r="B764" s="138" t="s">
        <v>5368</v>
      </c>
      <c r="C764" s="139" t="s">
        <v>5369</v>
      </c>
      <c r="D764" s="138" t="s">
        <v>127</v>
      </c>
      <c r="E764" s="138" t="s">
        <v>126</v>
      </c>
      <c r="F764" s="140">
        <v>2013230258</v>
      </c>
      <c r="G764" s="140" t="s">
        <v>8803</v>
      </c>
      <c r="H764" s="140" t="s">
        <v>8804</v>
      </c>
      <c r="I764" s="142"/>
    </row>
    <row r="765" s="121" customFormat="1" customHeight="1" spans="1:9">
      <c r="A765" s="138">
        <f t="shared" si="11"/>
        <v>760</v>
      </c>
      <c r="B765" s="138" t="s">
        <v>1295</v>
      </c>
      <c r="C765" s="139" t="s">
        <v>1296</v>
      </c>
      <c r="D765" s="138" t="s">
        <v>127</v>
      </c>
      <c r="E765" s="138" t="s">
        <v>126</v>
      </c>
      <c r="F765" s="140">
        <v>2009403579</v>
      </c>
      <c r="G765" s="140" t="s">
        <v>8805</v>
      </c>
      <c r="H765" s="140" t="s">
        <v>8806</v>
      </c>
      <c r="I765" s="142"/>
    </row>
    <row r="766" s="121" customFormat="1" customHeight="1" spans="1:9">
      <c r="A766" s="138">
        <f t="shared" si="11"/>
        <v>761</v>
      </c>
      <c r="B766" s="138" t="s">
        <v>4339</v>
      </c>
      <c r="C766" s="139" t="s">
        <v>4340</v>
      </c>
      <c r="D766" s="138" t="s">
        <v>127</v>
      </c>
      <c r="E766" s="138" t="s">
        <v>126</v>
      </c>
      <c r="F766" s="140">
        <v>2009404272</v>
      </c>
      <c r="G766" s="140" t="s">
        <v>8807</v>
      </c>
      <c r="H766" s="140" t="s">
        <v>8808</v>
      </c>
      <c r="I766" s="142"/>
    </row>
    <row r="767" s="121" customFormat="1" customHeight="1" spans="1:9">
      <c r="A767" s="138">
        <f t="shared" si="11"/>
        <v>762</v>
      </c>
      <c r="B767" s="138" t="s">
        <v>1428</v>
      </c>
      <c r="C767" s="139" t="s">
        <v>1429</v>
      </c>
      <c r="D767" s="138" t="s">
        <v>127</v>
      </c>
      <c r="E767" s="138" t="s">
        <v>126</v>
      </c>
      <c r="F767" s="140">
        <v>2013130759</v>
      </c>
      <c r="G767" s="140" t="s">
        <v>8809</v>
      </c>
      <c r="H767" s="140" t="s">
        <v>8810</v>
      </c>
      <c r="I767" s="142"/>
    </row>
    <row r="768" s="121" customFormat="1" customHeight="1" spans="1:9">
      <c r="A768" s="138">
        <f t="shared" si="11"/>
        <v>763</v>
      </c>
      <c r="B768" s="138" t="s">
        <v>635</v>
      </c>
      <c r="C768" s="139" t="s">
        <v>636</v>
      </c>
      <c r="D768" s="138" t="s">
        <v>4215</v>
      </c>
      <c r="E768" s="138" t="s">
        <v>126</v>
      </c>
      <c r="F768" s="140">
        <v>2012076960</v>
      </c>
      <c r="G768" s="140" t="s">
        <v>8811</v>
      </c>
      <c r="H768" s="140" t="s">
        <v>8812</v>
      </c>
      <c r="I768" s="142"/>
    </row>
    <row r="769" s="121" customFormat="1" customHeight="1" spans="1:9">
      <c r="A769" s="138">
        <f t="shared" si="11"/>
        <v>764</v>
      </c>
      <c r="B769" s="138" t="s">
        <v>1361</v>
      </c>
      <c r="C769" s="139" t="s">
        <v>8813</v>
      </c>
      <c r="D769" s="138" t="s">
        <v>4215</v>
      </c>
      <c r="E769" s="138" t="s">
        <v>126</v>
      </c>
      <c r="F769" s="140">
        <v>2012025715</v>
      </c>
      <c r="G769" s="140" t="s">
        <v>8814</v>
      </c>
      <c r="H769" s="140" t="s">
        <v>8815</v>
      </c>
      <c r="I769" s="142"/>
    </row>
    <row r="770" s="121" customFormat="1" customHeight="1" spans="1:9">
      <c r="A770" s="138">
        <f t="shared" si="11"/>
        <v>765</v>
      </c>
      <c r="B770" s="138" t="s">
        <v>4831</v>
      </c>
      <c r="C770" s="139" t="s">
        <v>8816</v>
      </c>
      <c r="D770" s="138" t="s">
        <v>4215</v>
      </c>
      <c r="E770" s="138" t="s">
        <v>126</v>
      </c>
      <c r="F770" s="140">
        <v>2013014247</v>
      </c>
      <c r="G770" s="140" t="s">
        <v>8817</v>
      </c>
      <c r="H770" s="140" t="s">
        <v>8818</v>
      </c>
      <c r="I770" s="142"/>
    </row>
    <row r="771" s="121" customFormat="1" customHeight="1" spans="1:9">
      <c r="A771" s="138">
        <f t="shared" si="11"/>
        <v>766</v>
      </c>
      <c r="B771" s="138" t="s">
        <v>817</v>
      </c>
      <c r="C771" s="139" t="s">
        <v>818</v>
      </c>
      <c r="D771" s="138" t="s">
        <v>4215</v>
      </c>
      <c r="E771" s="138" t="s">
        <v>126</v>
      </c>
      <c r="F771" s="140">
        <v>2015022273</v>
      </c>
      <c r="G771" s="140" t="s">
        <v>8819</v>
      </c>
      <c r="H771" s="140" t="s">
        <v>8820</v>
      </c>
      <c r="I771" s="142"/>
    </row>
    <row r="772" s="121" customFormat="1" customHeight="1" spans="1:9">
      <c r="A772" s="138">
        <f t="shared" si="11"/>
        <v>767</v>
      </c>
      <c r="B772" s="138" t="s">
        <v>4717</v>
      </c>
      <c r="C772" s="139" t="s">
        <v>4718</v>
      </c>
      <c r="D772" s="138" t="s">
        <v>4215</v>
      </c>
      <c r="E772" s="138" t="s">
        <v>126</v>
      </c>
      <c r="F772" s="140">
        <v>2013138942</v>
      </c>
      <c r="G772" s="140" t="s">
        <v>8821</v>
      </c>
      <c r="H772" s="140" t="s">
        <v>8822</v>
      </c>
      <c r="I772" s="142"/>
    </row>
    <row r="773" s="121" customFormat="1" customHeight="1" spans="1:9">
      <c r="A773" s="138">
        <f t="shared" si="11"/>
        <v>768</v>
      </c>
      <c r="B773" s="138" t="s">
        <v>707</v>
      </c>
      <c r="C773" s="139" t="s">
        <v>709</v>
      </c>
      <c r="D773" s="138" t="s">
        <v>4215</v>
      </c>
      <c r="E773" s="138" t="s">
        <v>126</v>
      </c>
      <c r="F773" s="140">
        <v>2013094710</v>
      </c>
      <c r="G773" s="140" t="s">
        <v>8823</v>
      </c>
      <c r="H773" s="140" t="s">
        <v>8824</v>
      </c>
      <c r="I773" s="142"/>
    </row>
    <row r="774" s="121" customFormat="1" customHeight="1" spans="1:9">
      <c r="A774" s="138">
        <f t="shared" ref="A774:A837" si="12">A773+1</f>
        <v>769</v>
      </c>
      <c r="B774" s="138" t="s">
        <v>4729</v>
      </c>
      <c r="C774" s="139" t="s">
        <v>4730</v>
      </c>
      <c r="D774" s="138" t="s">
        <v>4215</v>
      </c>
      <c r="E774" s="138" t="s">
        <v>126</v>
      </c>
      <c r="F774" s="140">
        <v>2013022508</v>
      </c>
      <c r="G774" s="140" t="s">
        <v>8825</v>
      </c>
      <c r="H774" s="140" t="s">
        <v>8826</v>
      </c>
      <c r="I774" s="142"/>
    </row>
    <row r="775" s="121" customFormat="1" customHeight="1" spans="1:9">
      <c r="A775" s="138">
        <f t="shared" si="12"/>
        <v>770</v>
      </c>
      <c r="B775" s="138" t="s">
        <v>4213</v>
      </c>
      <c r="C775" s="139" t="s">
        <v>4214</v>
      </c>
      <c r="D775" s="138" t="s">
        <v>4215</v>
      </c>
      <c r="E775" s="138" t="s">
        <v>126</v>
      </c>
      <c r="F775" s="140">
        <v>2013020297</v>
      </c>
      <c r="G775" s="140" t="s">
        <v>8827</v>
      </c>
      <c r="H775" s="140" t="s">
        <v>8828</v>
      </c>
      <c r="I775" s="142"/>
    </row>
    <row r="776" s="121" customFormat="1" customHeight="1" spans="1:9">
      <c r="A776" s="138">
        <f t="shared" si="12"/>
        <v>771</v>
      </c>
      <c r="B776" s="138" t="s">
        <v>4819</v>
      </c>
      <c r="C776" s="139" t="s">
        <v>4820</v>
      </c>
      <c r="D776" s="138" t="s">
        <v>4215</v>
      </c>
      <c r="E776" s="138" t="s">
        <v>126</v>
      </c>
      <c r="F776" s="140">
        <v>2013143265</v>
      </c>
      <c r="G776" s="140" t="s">
        <v>8829</v>
      </c>
      <c r="H776" s="140" t="s">
        <v>8830</v>
      </c>
      <c r="I776" s="142"/>
    </row>
    <row r="777" s="121" customFormat="1" customHeight="1" spans="1:9">
      <c r="A777" s="138">
        <f t="shared" si="12"/>
        <v>772</v>
      </c>
      <c r="B777" s="138" t="s">
        <v>4120</v>
      </c>
      <c r="C777" s="139" t="s">
        <v>4121</v>
      </c>
      <c r="D777" s="138" t="s">
        <v>4215</v>
      </c>
      <c r="E777" s="138" t="s">
        <v>126</v>
      </c>
      <c r="F777" s="140">
        <v>2015016974</v>
      </c>
      <c r="G777" s="140" t="s">
        <v>8831</v>
      </c>
      <c r="H777" s="140" t="s">
        <v>8832</v>
      </c>
      <c r="I777" s="142"/>
    </row>
    <row r="778" s="121" customFormat="1" customHeight="1" spans="1:9">
      <c r="A778" s="138">
        <f t="shared" si="12"/>
        <v>773</v>
      </c>
      <c r="B778" s="138" t="s">
        <v>1507</v>
      </c>
      <c r="C778" s="139" t="s">
        <v>1508</v>
      </c>
      <c r="D778" s="138" t="s">
        <v>4215</v>
      </c>
      <c r="E778" s="138" t="s">
        <v>126</v>
      </c>
      <c r="F778" s="140">
        <v>2013127508</v>
      </c>
      <c r="G778" s="140" t="s">
        <v>8833</v>
      </c>
      <c r="H778" s="140" t="s">
        <v>8834</v>
      </c>
      <c r="I778" s="142"/>
    </row>
    <row r="779" s="121" customFormat="1" customHeight="1" spans="1:9">
      <c r="A779" s="138">
        <f t="shared" si="12"/>
        <v>774</v>
      </c>
      <c r="B779" s="138" t="s">
        <v>98</v>
      </c>
      <c r="C779" s="139" t="s">
        <v>94</v>
      </c>
      <c r="D779" s="138" t="s">
        <v>4184</v>
      </c>
      <c r="E779" s="138" t="s">
        <v>4183</v>
      </c>
      <c r="F779" s="140">
        <v>2013119494</v>
      </c>
      <c r="G779" s="140" t="s">
        <v>8835</v>
      </c>
      <c r="H779" s="140" t="s">
        <v>8836</v>
      </c>
      <c r="I779" s="142"/>
    </row>
    <row r="780" s="121" customFormat="1" customHeight="1" spans="1:9">
      <c r="A780" s="138">
        <f t="shared" si="12"/>
        <v>775</v>
      </c>
      <c r="B780" s="138" t="s">
        <v>3017</v>
      </c>
      <c r="C780" s="139" t="s">
        <v>3018</v>
      </c>
      <c r="D780" s="138" t="s">
        <v>4184</v>
      </c>
      <c r="E780" s="138" t="s">
        <v>4183</v>
      </c>
      <c r="F780" s="140">
        <v>2008160030</v>
      </c>
      <c r="G780" s="140" t="s">
        <v>8837</v>
      </c>
      <c r="H780" s="140" t="s">
        <v>8838</v>
      </c>
      <c r="I780" s="142"/>
    </row>
    <row r="781" s="121" customFormat="1" customHeight="1" spans="1:9">
      <c r="A781" s="138">
        <f t="shared" si="12"/>
        <v>776</v>
      </c>
      <c r="B781" s="138" t="s">
        <v>4351</v>
      </c>
      <c r="C781" s="139" t="s">
        <v>4352</v>
      </c>
      <c r="D781" s="138" t="s">
        <v>4184</v>
      </c>
      <c r="E781" s="138" t="s">
        <v>4183</v>
      </c>
      <c r="F781" s="140">
        <v>2013202452</v>
      </c>
      <c r="G781" s="140" t="s">
        <v>8839</v>
      </c>
      <c r="H781" s="140" t="s">
        <v>8840</v>
      </c>
      <c r="I781" s="142"/>
    </row>
    <row r="782" s="121" customFormat="1" customHeight="1" spans="1:9">
      <c r="A782" s="138">
        <f t="shared" si="12"/>
        <v>777</v>
      </c>
      <c r="B782" s="138" t="s">
        <v>139</v>
      </c>
      <c r="C782" s="139" t="s">
        <v>140</v>
      </c>
      <c r="D782" s="138" t="s">
        <v>4184</v>
      </c>
      <c r="E782" s="138" t="s">
        <v>4183</v>
      </c>
      <c r="F782" s="140">
        <v>2013171728</v>
      </c>
      <c r="G782" s="140" t="s">
        <v>8841</v>
      </c>
      <c r="H782" s="140" t="s">
        <v>8842</v>
      </c>
      <c r="I782" s="142"/>
    </row>
    <row r="783" s="121" customFormat="1" customHeight="1" spans="1:9">
      <c r="A783" s="138">
        <f t="shared" si="12"/>
        <v>778</v>
      </c>
      <c r="B783" s="138" t="s">
        <v>1130</v>
      </c>
      <c r="C783" s="139" t="s">
        <v>1131</v>
      </c>
      <c r="D783" s="138" t="s">
        <v>4184</v>
      </c>
      <c r="E783" s="138" t="s">
        <v>4183</v>
      </c>
      <c r="F783" s="140">
        <v>2013092801</v>
      </c>
      <c r="G783" s="140" t="s">
        <v>8843</v>
      </c>
      <c r="H783" s="140" t="s">
        <v>8844</v>
      </c>
      <c r="I783" s="142"/>
    </row>
    <row r="784" s="121" customFormat="1" customHeight="1" spans="1:9">
      <c r="A784" s="138">
        <f t="shared" si="12"/>
        <v>779</v>
      </c>
      <c r="B784" s="138" t="s">
        <v>2069</v>
      </c>
      <c r="C784" s="139" t="s">
        <v>2070</v>
      </c>
      <c r="D784" s="138" t="s">
        <v>4184</v>
      </c>
      <c r="E784" s="138" t="s">
        <v>4183</v>
      </c>
      <c r="F784" s="140">
        <v>2012076545</v>
      </c>
      <c r="G784" s="140" t="s">
        <v>8845</v>
      </c>
      <c r="H784" s="140" t="s">
        <v>8846</v>
      </c>
      <c r="I784" s="142"/>
    </row>
    <row r="785" s="121" customFormat="1" customHeight="1" spans="1:9">
      <c r="A785" s="138">
        <f t="shared" si="12"/>
        <v>780</v>
      </c>
      <c r="B785" s="138" t="s">
        <v>4586</v>
      </c>
      <c r="C785" s="139" t="s">
        <v>4587</v>
      </c>
      <c r="D785" s="138" t="s">
        <v>4184</v>
      </c>
      <c r="E785" s="138" t="s">
        <v>4183</v>
      </c>
      <c r="F785" s="140">
        <v>2011010997</v>
      </c>
      <c r="G785" s="140" t="s">
        <v>8847</v>
      </c>
      <c r="H785" s="140" t="s">
        <v>8848</v>
      </c>
      <c r="I785" s="142"/>
    </row>
    <row r="786" s="121" customFormat="1" customHeight="1" spans="1:9">
      <c r="A786" s="138">
        <f t="shared" si="12"/>
        <v>781</v>
      </c>
      <c r="B786" s="138" t="s">
        <v>4268</v>
      </c>
      <c r="C786" s="139" t="s">
        <v>4269</v>
      </c>
      <c r="D786" s="138" t="s">
        <v>4184</v>
      </c>
      <c r="E786" s="138" t="s">
        <v>4183</v>
      </c>
      <c r="F786" s="140">
        <v>2013213550</v>
      </c>
      <c r="G786" s="140" t="s">
        <v>8849</v>
      </c>
      <c r="H786" s="140" t="s">
        <v>8850</v>
      </c>
      <c r="I786" s="142"/>
    </row>
    <row r="787" s="121" customFormat="1" customHeight="1" spans="1:9">
      <c r="A787" s="138">
        <f t="shared" si="12"/>
        <v>782</v>
      </c>
      <c r="B787" s="138" t="s">
        <v>4181</v>
      </c>
      <c r="C787" s="139" t="s">
        <v>4182</v>
      </c>
      <c r="D787" s="138" t="s">
        <v>4184</v>
      </c>
      <c r="E787" s="138" t="s">
        <v>4183</v>
      </c>
      <c r="F787" s="140">
        <v>2011004017</v>
      </c>
      <c r="G787" s="140" t="s">
        <v>8851</v>
      </c>
      <c r="H787" s="140" t="s">
        <v>8852</v>
      </c>
      <c r="I787" s="142"/>
    </row>
    <row r="788" s="121" customFormat="1" customHeight="1" spans="1:9">
      <c r="A788" s="138">
        <f t="shared" si="12"/>
        <v>783</v>
      </c>
      <c r="B788" s="138" t="s">
        <v>1833</v>
      </c>
      <c r="C788" s="139" t="s">
        <v>1834</v>
      </c>
      <c r="D788" s="138" t="s">
        <v>4184</v>
      </c>
      <c r="E788" s="138" t="s">
        <v>4183</v>
      </c>
      <c r="F788" s="140">
        <v>2013022072</v>
      </c>
      <c r="G788" s="140" t="s">
        <v>8853</v>
      </c>
      <c r="H788" s="140" t="s">
        <v>8854</v>
      </c>
      <c r="I788" s="142"/>
    </row>
    <row r="789" s="121" customFormat="1" customHeight="1" spans="1:9">
      <c r="A789" s="138">
        <f t="shared" si="12"/>
        <v>784</v>
      </c>
      <c r="B789" s="138" t="s">
        <v>2390</v>
      </c>
      <c r="C789" s="139" t="s">
        <v>2391</v>
      </c>
      <c r="D789" s="138" t="s">
        <v>4184</v>
      </c>
      <c r="E789" s="138" t="s">
        <v>4183</v>
      </c>
      <c r="F789" s="140">
        <v>2013190640</v>
      </c>
      <c r="G789" s="140" t="s">
        <v>8855</v>
      </c>
      <c r="H789" s="140" t="s">
        <v>8856</v>
      </c>
      <c r="I789" s="142"/>
    </row>
    <row r="790" s="121" customFormat="1" customHeight="1" spans="1:9">
      <c r="A790" s="138">
        <f t="shared" si="12"/>
        <v>785</v>
      </c>
      <c r="B790" s="138" t="s">
        <v>1656</v>
      </c>
      <c r="C790" s="139" t="s">
        <v>1657</v>
      </c>
      <c r="D790" s="138" t="s">
        <v>4184</v>
      </c>
      <c r="E790" s="138" t="s">
        <v>4183</v>
      </c>
      <c r="F790" s="140">
        <v>2013063702</v>
      </c>
      <c r="G790" s="140" t="s">
        <v>8857</v>
      </c>
      <c r="H790" s="140" t="s">
        <v>8858</v>
      </c>
      <c r="I790" s="142"/>
    </row>
    <row r="791" s="121" customFormat="1" customHeight="1" spans="1:9">
      <c r="A791" s="138">
        <f t="shared" si="12"/>
        <v>786</v>
      </c>
      <c r="B791" s="138" t="s">
        <v>3861</v>
      </c>
      <c r="C791" s="139" t="s">
        <v>3862</v>
      </c>
      <c r="D791" s="138" t="s">
        <v>4184</v>
      </c>
      <c r="E791" s="138" t="s">
        <v>4183</v>
      </c>
      <c r="F791" s="140">
        <v>2013054350</v>
      </c>
      <c r="G791" s="140" t="s">
        <v>8859</v>
      </c>
      <c r="H791" s="140" t="s">
        <v>8860</v>
      </c>
      <c r="I791" s="142"/>
    </row>
    <row r="792" s="121" customFormat="1" customHeight="1" spans="1:9">
      <c r="A792" s="138">
        <f t="shared" si="12"/>
        <v>787</v>
      </c>
      <c r="B792" s="138" t="s">
        <v>60</v>
      </c>
      <c r="C792" s="139" t="s">
        <v>61</v>
      </c>
      <c r="D792" s="138" t="s">
        <v>7209</v>
      </c>
      <c r="E792" s="138" t="s">
        <v>4183</v>
      </c>
      <c r="F792" s="140">
        <v>2012076724</v>
      </c>
      <c r="G792" s="140" t="s">
        <v>8861</v>
      </c>
      <c r="H792" s="140" t="s">
        <v>8862</v>
      </c>
      <c r="I792" s="142"/>
    </row>
    <row r="793" s="121" customFormat="1" customHeight="1" spans="1:9">
      <c r="A793" s="138">
        <f t="shared" si="12"/>
        <v>788</v>
      </c>
      <c r="B793" s="138" t="s">
        <v>5424</v>
      </c>
      <c r="C793" s="139" t="s">
        <v>5425</v>
      </c>
      <c r="D793" s="138" t="s">
        <v>7209</v>
      </c>
      <c r="E793" s="138" t="s">
        <v>4183</v>
      </c>
      <c r="F793" s="140">
        <v>2015042274</v>
      </c>
      <c r="G793" s="140" t="s">
        <v>8863</v>
      </c>
      <c r="H793" s="140" t="s">
        <v>8864</v>
      </c>
      <c r="I793" s="142"/>
    </row>
    <row r="794" s="121" customFormat="1" customHeight="1" spans="1:9">
      <c r="A794" s="138">
        <f t="shared" si="12"/>
        <v>789</v>
      </c>
      <c r="B794" s="138" t="s">
        <v>43</v>
      </c>
      <c r="C794" s="139" t="s">
        <v>8865</v>
      </c>
      <c r="D794" s="138" t="s">
        <v>7209</v>
      </c>
      <c r="E794" s="138" t="s">
        <v>4183</v>
      </c>
      <c r="F794" s="140">
        <v>2012050769</v>
      </c>
      <c r="G794" s="140" t="s">
        <v>8866</v>
      </c>
      <c r="H794" s="140" t="s">
        <v>8867</v>
      </c>
      <c r="I794" s="142"/>
    </row>
    <row r="795" s="121" customFormat="1" customHeight="1" spans="1:9">
      <c r="A795" s="138">
        <f t="shared" si="12"/>
        <v>790</v>
      </c>
      <c r="B795" s="138" t="s">
        <v>2458</v>
      </c>
      <c r="C795" s="139" t="s">
        <v>2459</v>
      </c>
      <c r="D795" s="138" t="s">
        <v>7209</v>
      </c>
      <c r="E795" s="138" t="s">
        <v>4183</v>
      </c>
      <c r="F795" s="140">
        <v>2013103814</v>
      </c>
      <c r="G795" s="140" t="s">
        <v>8868</v>
      </c>
      <c r="H795" s="140" t="s">
        <v>8869</v>
      </c>
      <c r="I795" s="142"/>
    </row>
    <row r="796" s="121" customFormat="1" customHeight="1" spans="1:9">
      <c r="A796" s="138">
        <f t="shared" si="12"/>
        <v>791</v>
      </c>
      <c r="B796" s="138" t="s">
        <v>3965</v>
      </c>
      <c r="C796" s="139" t="s">
        <v>3966</v>
      </c>
      <c r="D796" s="138" t="s">
        <v>7209</v>
      </c>
      <c r="E796" s="138" t="s">
        <v>4183</v>
      </c>
      <c r="F796" s="140">
        <v>2013030789</v>
      </c>
      <c r="G796" s="140" t="s">
        <v>8870</v>
      </c>
      <c r="H796" s="140" t="s">
        <v>8871</v>
      </c>
      <c r="I796" s="142"/>
    </row>
    <row r="797" s="121" customFormat="1" customHeight="1" spans="1:9">
      <c r="A797" s="138">
        <f t="shared" si="12"/>
        <v>792</v>
      </c>
      <c r="B797" s="138" t="s">
        <v>1136</v>
      </c>
      <c r="C797" s="139" t="s">
        <v>1137</v>
      </c>
      <c r="D797" s="138" t="s">
        <v>7209</v>
      </c>
      <c r="E797" s="138" t="s">
        <v>4183</v>
      </c>
      <c r="F797" s="140">
        <v>2013160260</v>
      </c>
      <c r="G797" s="140" t="s">
        <v>8872</v>
      </c>
      <c r="H797" s="140" t="s">
        <v>8873</v>
      </c>
      <c r="I797" s="142"/>
    </row>
    <row r="798" s="121" customFormat="1" customHeight="1" spans="1:9">
      <c r="A798" s="138">
        <f t="shared" si="12"/>
        <v>793</v>
      </c>
      <c r="B798" s="138" t="s">
        <v>4195</v>
      </c>
      <c r="C798" s="139" t="s">
        <v>4196</v>
      </c>
      <c r="D798" s="138" t="s">
        <v>7209</v>
      </c>
      <c r="E798" s="138" t="s">
        <v>4183</v>
      </c>
      <c r="F798" s="140">
        <v>2013155617</v>
      </c>
      <c r="G798" s="140" t="s">
        <v>8874</v>
      </c>
      <c r="H798" s="140" t="s">
        <v>8875</v>
      </c>
      <c r="I798" s="142"/>
    </row>
    <row r="799" s="121" customFormat="1" customHeight="1" spans="1:9">
      <c r="A799" s="138">
        <f t="shared" si="12"/>
        <v>794</v>
      </c>
      <c r="B799" s="138" t="s">
        <v>118</v>
      </c>
      <c r="C799" s="139" t="s">
        <v>119</v>
      </c>
      <c r="D799" s="138" t="s">
        <v>7209</v>
      </c>
      <c r="E799" s="138" t="s">
        <v>4183</v>
      </c>
      <c r="F799" s="140">
        <v>2015009430</v>
      </c>
      <c r="G799" s="140" t="s">
        <v>8876</v>
      </c>
      <c r="H799" s="140" t="s">
        <v>8877</v>
      </c>
      <c r="I799" s="142"/>
    </row>
    <row r="800" s="121" customFormat="1" customHeight="1" spans="1:9">
      <c r="A800" s="138">
        <f t="shared" si="12"/>
        <v>795</v>
      </c>
      <c r="B800" s="138" t="s">
        <v>1983</v>
      </c>
      <c r="C800" s="139" t="s">
        <v>1984</v>
      </c>
      <c r="D800" s="138" t="s">
        <v>7209</v>
      </c>
      <c r="E800" s="138" t="s">
        <v>4183</v>
      </c>
      <c r="F800" s="140">
        <v>2005005435</v>
      </c>
      <c r="G800" s="140" t="s">
        <v>8878</v>
      </c>
      <c r="H800" s="140" t="s">
        <v>8879</v>
      </c>
      <c r="I800" s="142"/>
    </row>
    <row r="801" s="121" customFormat="1" customHeight="1" spans="1:9">
      <c r="A801" s="138">
        <f t="shared" si="12"/>
        <v>796</v>
      </c>
      <c r="B801" s="138" t="s">
        <v>1327</v>
      </c>
      <c r="C801" s="139" t="s">
        <v>1328</v>
      </c>
      <c r="D801" s="138" t="s">
        <v>7209</v>
      </c>
      <c r="E801" s="138" t="s">
        <v>4183</v>
      </c>
      <c r="F801" s="140">
        <v>2013219812</v>
      </c>
      <c r="G801" s="140" t="s">
        <v>8880</v>
      </c>
      <c r="H801" s="140" t="s">
        <v>8881</v>
      </c>
      <c r="I801" s="142"/>
    </row>
    <row r="802" s="121" customFormat="1" customHeight="1" spans="1:9">
      <c r="A802" s="138">
        <f t="shared" si="12"/>
        <v>797</v>
      </c>
      <c r="B802" s="138" t="s">
        <v>3766</v>
      </c>
      <c r="C802" s="139" t="s">
        <v>3767</v>
      </c>
      <c r="D802" s="138" t="s">
        <v>7209</v>
      </c>
      <c r="E802" s="138" t="s">
        <v>4183</v>
      </c>
      <c r="F802" s="140">
        <v>2013084673</v>
      </c>
      <c r="G802" s="140" t="s">
        <v>8882</v>
      </c>
      <c r="H802" s="140" t="s">
        <v>8883</v>
      </c>
      <c r="I802" s="142"/>
    </row>
    <row r="803" s="121" customFormat="1" customHeight="1" spans="1:9">
      <c r="A803" s="138">
        <f t="shared" si="12"/>
        <v>798</v>
      </c>
      <c r="B803" s="138" t="s">
        <v>2508</v>
      </c>
      <c r="C803" s="139" t="s">
        <v>2509</v>
      </c>
      <c r="D803" s="138" t="s">
        <v>7209</v>
      </c>
      <c r="E803" s="138" t="s">
        <v>4183</v>
      </c>
      <c r="F803" s="140">
        <v>2012052636</v>
      </c>
      <c r="G803" s="140" t="s">
        <v>8884</v>
      </c>
      <c r="H803" s="140" t="s">
        <v>8885</v>
      </c>
      <c r="I803" s="142"/>
    </row>
    <row r="804" s="121" customFormat="1" customHeight="1" spans="1:9">
      <c r="A804" s="138">
        <f t="shared" si="12"/>
        <v>799</v>
      </c>
      <c r="B804" s="138" t="s">
        <v>2018</v>
      </c>
      <c r="C804" s="139" t="s">
        <v>2019</v>
      </c>
      <c r="D804" s="138" t="s">
        <v>7209</v>
      </c>
      <c r="E804" s="138" t="s">
        <v>4183</v>
      </c>
      <c r="F804" s="140">
        <v>2012078429</v>
      </c>
      <c r="G804" s="140" t="s">
        <v>8886</v>
      </c>
      <c r="H804" s="140" t="s">
        <v>8887</v>
      </c>
      <c r="I804" s="142"/>
    </row>
    <row r="805" s="121" customFormat="1" customHeight="1" spans="1:9">
      <c r="A805" s="138">
        <f t="shared" si="12"/>
        <v>800</v>
      </c>
      <c r="B805" s="138" t="s">
        <v>3054</v>
      </c>
      <c r="C805" s="139" t="s">
        <v>3056</v>
      </c>
      <c r="D805" s="138" t="s">
        <v>7213</v>
      </c>
      <c r="E805" s="138" t="s">
        <v>4183</v>
      </c>
      <c r="F805" s="140">
        <v>2013127528</v>
      </c>
      <c r="G805" s="140" t="s">
        <v>8888</v>
      </c>
      <c r="H805" s="140" t="s">
        <v>8889</v>
      </c>
      <c r="I805" s="142"/>
    </row>
    <row r="806" s="121" customFormat="1" customHeight="1" spans="1:9">
      <c r="A806" s="138">
        <f t="shared" si="12"/>
        <v>801</v>
      </c>
      <c r="B806" s="138" t="s">
        <v>5209</v>
      </c>
      <c r="C806" s="139" t="s">
        <v>6732</v>
      </c>
      <c r="D806" s="138" t="s">
        <v>7213</v>
      </c>
      <c r="E806" s="138" t="s">
        <v>4183</v>
      </c>
      <c r="F806" s="140">
        <v>2013229920</v>
      </c>
      <c r="G806" s="140" t="s">
        <v>8890</v>
      </c>
      <c r="H806" s="140" t="s">
        <v>8891</v>
      </c>
      <c r="I806" s="142"/>
    </row>
    <row r="807" s="121" customFormat="1" customHeight="1" spans="1:9">
      <c r="A807" s="138">
        <f t="shared" si="12"/>
        <v>802</v>
      </c>
      <c r="B807" s="138" t="s">
        <v>4455</v>
      </c>
      <c r="C807" s="139" t="s">
        <v>4456</v>
      </c>
      <c r="D807" s="138" t="s">
        <v>7213</v>
      </c>
      <c r="E807" s="138" t="s">
        <v>4183</v>
      </c>
      <c r="F807" s="140">
        <v>2013118674</v>
      </c>
      <c r="G807" s="140" t="s">
        <v>8892</v>
      </c>
      <c r="H807" s="140" t="s">
        <v>8893</v>
      </c>
      <c r="I807" s="142"/>
    </row>
    <row r="808" s="121" customFormat="1" customHeight="1" spans="1:9">
      <c r="A808" s="138">
        <f t="shared" si="12"/>
        <v>803</v>
      </c>
      <c r="B808" s="138" t="s">
        <v>1072</v>
      </c>
      <c r="C808" s="139" t="s">
        <v>8894</v>
      </c>
      <c r="D808" s="138" t="s">
        <v>7213</v>
      </c>
      <c r="E808" s="138" t="s">
        <v>4183</v>
      </c>
      <c r="F808" s="140">
        <v>2012082599</v>
      </c>
      <c r="G808" s="140" t="s">
        <v>8895</v>
      </c>
      <c r="H808" s="140" t="s">
        <v>8896</v>
      </c>
      <c r="I808" s="142"/>
    </row>
    <row r="809" s="121" customFormat="1" customHeight="1" spans="1:9">
      <c r="A809" s="138">
        <f t="shared" si="12"/>
        <v>804</v>
      </c>
      <c r="B809" s="138" t="s">
        <v>2319</v>
      </c>
      <c r="C809" s="139" t="s">
        <v>2320</v>
      </c>
      <c r="D809" s="138" t="s">
        <v>7213</v>
      </c>
      <c r="E809" s="138" t="s">
        <v>4183</v>
      </c>
      <c r="F809" s="140">
        <v>2013135262</v>
      </c>
      <c r="G809" s="140" t="s">
        <v>8897</v>
      </c>
      <c r="H809" s="140" t="s">
        <v>8898</v>
      </c>
      <c r="I809" s="142"/>
    </row>
    <row r="810" s="121" customFormat="1" customHeight="1" spans="1:9">
      <c r="A810" s="138">
        <f t="shared" si="12"/>
        <v>805</v>
      </c>
      <c r="B810" s="138" t="s">
        <v>2470</v>
      </c>
      <c r="C810" s="139" t="s">
        <v>2471</v>
      </c>
      <c r="D810" s="138" t="s">
        <v>7213</v>
      </c>
      <c r="E810" s="138" t="s">
        <v>4183</v>
      </c>
      <c r="F810" s="140">
        <v>2012076735</v>
      </c>
      <c r="G810" s="140" t="s">
        <v>8899</v>
      </c>
      <c r="H810" s="140" t="s">
        <v>8900</v>
      </c>
      <c r="I810" s="142"/>
    </row>
    <row r="811" s="121" customFormat="1" customHeight="1" spans="1:9">
      <c r="A811" s="138">
        <f t="shared" si="12"/>
        <v>806</v>
      </c>
      <c r="B811" s="138" t="s">
        <v>4673</v>
      </c>
      <c r="C811" s="139" t="s">
        <v>4674</v>
      </c>
      <c r="D811" s="138" t="s">
        <v>7213</v>
      </c>
      <c r="E811" s="138" t="s">
        <v>4183</v>
      </c>
      <c r="F811" s="140">
        <v>2013052559</v>
      </c>
      <c r="G811" s="140" t="s">
        <v>8901</v>
      </c>
      <c r="H811" s="140" t="s">
        <v>8902</v>
      </c>
      <c r="I811" s="142"/>
    </row>
    <row r="812" s="121" customFormat="1" customHeight="1" spans="1:9">
      <c r="A812" s="138">
        <f t="shared" si="12"/>
        <v>807</v>
      </c>
      <c r="B812" s="138" t="s">
        <v>1940</v>
      </c>
      <c r="C812" s="139" t="s">
        <v>8903</v>
      </c>
      <c r="D812" s="138" t="s">
        <v>7213</v>
      </c>
      <c r="E812" s="138" t="s">
        <v>4183</v>
      </c>
      <c r="F812" s="140">
        <v>2012065048</v>
      </c>
      <c r="G812" s="140" t="s">
        <v>8904</v>
      </c>
      <c r="H812" s="140" t="s">
        <v>8905</v>
      </c>
      <c r="I812" s="142"/>
    </row>
    <row r="813" s="121" customFormat="1" customHeight="1" spans="1:9">
      <c r="A813" s="138">
        <f t="shared" si="12"/>
        <v>808</v>
      </c>
      <c r="B813" s="138" t="s">
        <v>395</v>
      </c>
      <c r="C813" s="139" t="s">
        <v>396</v>
      </c>
      <c r="D813" s="138" t="s">
        <v>7213</v>
      </c>
      <c r="E813" s="138" t="s">
        <v>4183</v>
      </c>
      <c r="F813" s="140">
        <v>2013007257</v>
      </c>
      <c r="G813" s="140" t="s">
        <v>8906</v>
      </c>
      <c r="H813" s="140" t="s">
        <v>8907</v>
      </c>
      <c r="I813" s="142"/>
    </row>
    <row r="814" s="121" customFormat="1" customHeight="1" spans="1:9">
      <c r="A814" s="138">
        <f t="shared" si="12"/>
        <v>809</v>
      </c>
      <c r="B814" s="138" t="s">
        <v>4436</v>
      </c>
      <c r="C814" s="139" t="s">
        <v>4437</v>
      </c>
      <c r="D814" s="138" t="s">
        <v>7213</v>
      </c>
      <c r="E814" s="138" t="s">
        <v>4183</v>
      </c>
      <c r="F814" s="140">
        <v>2012076812</v>
      </c>
      <c r="G814" s="140" t="s">
        <v>8876</v>
      </c>
      <c r="H814" s="140" t="s">
        <v>8908</v>
      </c>
      <c r="I814" s="142"/>
    </row>
    <row r="815" s="121" customFormat="1" customHeight="1" spans="1:9">
      <c r="A815" s="138">
        <f t="shared" si="12"/>
        <v>810</v>
      </c>
      <c r="B815" s="138" t="s">
        <v>2711</v>
      </c>
      <c r="C815" s="139" t="s">
        <v>2712</v>
      </c>
      <c r="D815" s="138" t="s">
        <v>7213</v>
      </c>
      <c r="E815" s="138" t="s">
        <v>4183</v>
      </c>
      <c r="F815" s="140">
        <v>2005005048</v>
      </c>
      <c r="G815" s="140" t="s">
        <v>8909</v>
      </c>
      <c r="H815" s="140" t="s">
        <v>8910</v>
      </c>
      <c r="I815" s="142"/>
    </row>
    <row r="816" s="121" customFormat="1" customHeight="1" spans="1:9">
      <c r="A816" s="138">
        <f t="shared" si="12"/>
        <v>811</v>
      </c>
      <c r="B816" s="138" t="s">
        <v>4928</v>
      </c>
      <c r="C816" s="139" t="s">
        <v>4929</v>
      </c>
      <c r="D816" s="138" t="s">
        <v>7213</v>
      </c>
      <c r="E816" s="138" t="s">
        <v>4183</v>
      </c>
      <c r="F816" s="140">
        <v>2012025243</v>
      </c>
      <c r="G816" s="140" t="s">
        <v>7573</v>
      </c>
      <c r="H816" s="140" t="s">
        <v>8911</v>
      </c>
      <c r="I816" s="142"/>
    </row>
    <row r="817" s="121" customFormat="1" customHeight="1" spans="1:9">
      <c r="A817" s="138">
        <f t="shared" si="12"/>
        <v>812</v>
      </c>
      <c r="B817" s="138" t="s">
        <v>4280</v>
      </c>
      <c r="C817" s="139" t="s">
        <v>4281</v>
      </c>
      <c r="D817" s="138" t="s">
        <v>7213</v>
      </c>
      <c r="E817" s="138" t="s">
        <v>4183</v>
      </c>
      <c r="F817" s="140">
        <v>2013224760</v>
      </c>
      <c r="G817" s="140" t="s">
        <v>8912</v>
      </c>
      <c r="H817" s="140" t="s">
        <v>8913</v>
      </c>
      <c r="I817" s="142"/>
    </row>
    <row r="818" s="121" customFormat="1" customHeight="1" spans="1:9">
      <c r="A818" s="138">
        <f t="shared" si="12"/>
        <v>813</v>
      </c>
      <c r="B818" s="138" t="s">
        <v>198</v>
      </c>
      <c r="C818" s="139" t="s">
        <v>199</v>
      </c>
      <c r="D818" s="138" t="s">
        <v>7217</v>
      </c>
      <c r="E818" s="138" t="s">
        <v>4183</v>
      </c>
      <c r="F818" s="140">
        <v>2013062137</v>
      </c>
      <c r="G818" s="140" t="s">
        <v>8914</v>
      </c>
      <c r="H818" s="140" t="s">
        <v>8915</v>
      </c>
      <c r="I818" s="142"/>
    </row>
    <row r="819" s="121" customFormat="1" customHeight="1" spans="1:9">
      <c r="A819" s="138">
        <f t="shared" si="12"/>
        <v>814</v>
      </c>
      <c r="B819" s="138" t="s">
        <v>4449</v>
      </c>
      <c r="C819" s="139" t="s">
        <v>4450</v>
      </c>
      <c r="D819" s="138" t="s">
        <v>7217</v>
      </c>
      <c r="E819" s="138" t="s">
        <v>4183</v>
      </c>
      <c r="F819" s="140">
        <v>2004000808</v>
      </c>
      <c r="G819" s="140" t="s">
        <v>8916</v>
      </c>
      <c r="H819" s="140" t="s">
        <v>8917</v>
      </c>
      <c r="I819" s="142"/>
    </row>
    <row r="820" s="121" customFormat="1" customHeight="1" spans="1:9">
      <c r="A820" s="138">
        <f t="shared" si="12"/>
        <v>815</v>
      </c>
      <c r="B820" s="141" t="s">
        <v>1283</v>
      </c>
      <c r="C820" s="139" t="s">
        <v>1284</v>
      </c>
      <c r="D820" s="138" t="s">
        <v>7217</v>
      </c>
      <c r="E820" s="138" t="s">
        <v>4183</v>
      </c>
      <c r="F820" s="140">
        <v>2012023297</v>
      </c>
      <c r="G820" s="140" t="s">
        <v>8918</v>
      </c>
      <c r="H820" s="140" t="s">
        <v>8919</v>
      </c>
      <c r="I820" s="142"/>
    </row>
    <row r="821" s="121" customFormat="1" customHeight="1" spans="1:9">
      <c r="A821" s="138">
        <f t="shared" si="12"/>
        <v>816</v>
      </c>
      <c r="B821" s="138" t="s">
        <v>2235</v>
      </c>
      <c r="C821" s="139" t="s">
        <v>2236</v>
      </c>
      <c r="D821" s="138" t="s">
        <v>7217</v>
      </c>
      <c r="E821" s="138" t="s">
        <v>4183</v>
      </c>
      <c r="F821" s="140">
        <v>2013151451</v>
      </c>
      <c r="G821" s="140" t="s">
        <v>8920</v>
      </c>
      <c r="H821" s="140" t="s">
        <v>8921</v>
      </c>
      <c r="I821" s="142"/>
    </row>
    <row r="822" s="121" customFormat="1" customHeight="1" spans="1:9">
      <c r="A822" s="138">
        <f t="shared" si="12"/>
        <v>817</v>
      </c>
      <c r="B822" s="138" t="s">
        <v>3625</v>
      </c>
      <c r="C822" s="139" t="s">
        <v>3626</v>
      </c>
      <c r="D822" s="138" t="s">
        <v>7217</v>
      </c>
      <c r="E822" s="138" t="s">
        <v>4183</v>
      </c>
      <c r="F822" s="140">
        <v>2011019443</v>
      </c>
      <c r="G822" s="140" t="s">
        <v>8922</v>
      </c>
      <c r="H822" s="140" t="s">
        <v>8923</v>
      </c>
      <c r="I822" s="142"/>
    </row>
    <row r="823" s="121" customFormat="1" customHeight="1" spans="1:9">
      <c r="A823" s="138">
        <f t="shared" si="12"/>
        <v>818</v>
      </c>
      <c r="B823" s="138" t="s">
        <v>68</v>
      </c>
      <c r="C823" s="139" t="s">
        <v>69</v>
      </c>
      <c r="D823" s="138" t="s">
        <v>7217</v>
      </c>
      <c r="E823" s="138" t="s">
        <v>4183</v>
      </c>
      <c r="F823" s="140">
        <v>2013057603</v>
      </c>
      <c r="G823" s="140" t="s">
        <v>8924</v>
      </c>
      <c r="H823" s="140" t="s">
        <v>8925</v>
      </c>
      <c r="I823" s="142"/>
    </row>
    <row r="824" s="121" customFormat="1" customHeight="1" spans="1:9">
      <c r="A824" s="138">
        <f t="shared" si="12"/>
        <v>819</v>
      </c>
      <c r="B824" s="138" t="s">
        <v>2693</v>
      </c>
      <c r="C824" s="139" t="s">
        <v>2694</v>
      </c>
      <c r="D824" s="138" t="s">
        <v>7217</v>
      </c>
      <c r="E824" s="138" t="s">
        <v>4183</v>
      </c>
      <c r="F824" s="140">
        <v>2012054986</v>
      </c>
      <c r="G824" s="140" t="s">
        <v>8926</v>
      </c>
      <c r="H824" s="140" t="s">
        <v>8927</v>
      </c>
      <c r="I824" s="142"/>
    </row>
    <row r="825" s="121" customFormat="1" customHeight="1" spans="1:9">
      <c r="A825" s="138">
        <f t="shared" si="12"/>
        <v>820</v>
      </c>
      <c r="B825" s="141" t="s">
        <v>1014</v>
      </c>
      <c r="C825" s="139" t="s">
        <v>1015</v>
      </c>
      <c r="D825" s="138" t="s">
        <v>7217</v>
      </c>
      <c r="E825" s="138" t="s">
        <v>4183</v>
      </c>
      <c r="F825" s="140">
        <v>2012055005</v>
      </c>
      <c r="G825" s="140" t="s">
        <v>8928</v>
      </c>
      <c r="H825" s="140" t="s">
        <v>8929</v>
      </c>
      <c r="I825" s="142"/>
    </row>
    <row r="826" s="121" customFormat="1" customHeight="1" spans="1:9">
      <c r="A826" s="138">
        <f t="shared" si="12"/>
        <v>821</v>
      </c>
      <c r="B826" s="138" t="s">
        <v>1307</v>
      </c>
      <c r="C826" s="139" t="s">
        <v>1308</v>
      </c>
      <c r="D826" s="138" t="s">
        <v>7217</v>
      </c>
      <c r="E826" s="138" t="s">
        <v>4183</v>
      </c>
      <c r="F826" s="140">
        <v>2012096106</v>
      </c>
      <c r="G826" s="140" t="s">
        <v>8930</v>
      </c>
      <c r="H826" s="140" t="s">
        <v>8931</v>
      </c>
      <c r="I826" s="142"/>
    </row>
    <row r="827" s="121" customFormat="1" customHeight="1" spans="1:9">
      <c r="A827" s="138">
        <f t="shared" si="12"/>
        <v>822</v>
      </c>
      <c r="B827" s="138" t="s">
        <v>3971</v>
      </c>
      <c r="C827" s="139" t="s">
        <v>3972</v>
      </c>
      <c r="D827" s="138" t="s">
        <v>7217</v>
      </c>
      <c r="E827" s="138" t="s">
        <v>4183</v>
      </c>
      <c r="F827" s="140">
        <v>2010012183</v>
      </c>
      <c r="G827" s="140" t="s">
        <v>8932</v>
      </c>
      <c r="H827" s="140" t="s">
        <v>8933</v>
      </c>
      <c r="I827" s="142"/>
    </row>
    <row r="828" s="121" customFormat="1" customHeight="1" spans="1:9">
      <c r="A828" s="138">
        <f t="shared" si="12"/>
        <v>823</v>
      </c>
      <c r="B828" s="138" t="s">
        <v>2031</v>
      </c>
      <c r="C828" s="139" t="s">
        <v>8934</v>
      </c>
      <c r="D828" s="138" t="s">
        <v>7217</v>
      </c>
      <c r="E828" s="138" t="s">
        <v>4183</v>
      </c>
      <c r="F828" s="140">
        <v>2012063758</v>
      </c>
      <c r="G828" s="140" t="s">
        <v>8935</v>
      </c>
      <c r="H828" s="140" t="s">
        <v>8936</v>
      </c>
      <c r="I828" s="142"/>
    </row>
    <row r="829" s="121" customFormat="1" customHeight="1" spans="1:9">
      <c r="A829" s="138">
        <f t="shared" si="12"/>
        <v>824</v>
      </c>
      <c r="B829" s="138" t="s">
        <v>5048</v>
      </c>
      <c r="C829" s="139" t="s">
        <v>5049</v>
      </c>
      <c r="D829" s="138" t="s">
        <v>7217</v>
      </c>
      <c r="E829" s="138" t="s">
        <v>4183</v>
      </c>
      <c r="F829" s="140">
        <v>2011005925</v>
      </c>
      <c r="G829" s="140" t="s">
        <v>8937</v>
      </c>
      <c r="H829" s="140" t="s">
        <v>8938</v>
      </c>
      <c r="I829" s="142"/>
    </row>
    <row r="830" s="121" customFormat="1" customHeight="1" spans="1:9">
      <c r="A830" s="138">
        <f t="shared" si="12"/>
        <v>825</v>
      </c>
      <c r="B830" s="138" t="s">
        <v>5192</v>
      </c>
      <c r="C830" s="139" t="s">
        <v>5193</v>
      </c>
      <c r="D830" s="138" t="s">
        <v>7217</v>
      </c>
      <c r="E830" s="138" t="s">
        <v>4183</v>
      </c>
      <c r="F830" s="140">
        <v>2013030795</v>
      </c>
      <c r="G830" s="140" t="s">
        <v>8939</v>
      </c>
      <c r="H830" s="140" t="s">
        <v>8940</v>
      </c>
      <c r="I830" s="142"/>
    </row>
    <row r="831" s="121" customFormat="1" customHeight="1" spans="1:9">
      <c r="A831" s="138">
        <f t="shared" si="12"/>
        <v>826</v>
      </c>
      <c r="B831" s="141" t="s">
        <v>2687</v>
      </c>
      <c r="C831" s="142" t="s">
        <v>2688</v>
      </c>
      <c r="D831" s="138" t="s">
        <v>7221</v>
      </c>
      <c r="E831" s="138" t="s">
        <v>273</v>
      </c>
      <c r="F831" s="140">
        <v>2015144579</v>
      </c>
      <c r="G831" s="140" t="s">
        <v>8941</v>
      </c>
      <c r="H831" s="140" t="s">
        <v>8942</v>
      </c>
      <c r="I831" s="142"/>
    </row>
    <row r="832" s="121" customFormat="1" customHeight="1" spans="1:9">
      <c r="A832" s="138">
        <f t="shared" si="12"/>
        <v>827</v>
      </c>
      <c r="B832" s="138" t="s">
        <v>5606</v>
      </c>
      <c r="C832" s="139" t="s">
        <v>5607</v>
      </c>
      <c r="D832" s="138" t="s">
        <v>7221</v>
      </c>
      <c r="E832" s="138" t="s">
        <v>273</v>
      </c>
      <c r="F832" s="140">
        <v>2013066900</v>
      </c>
      <c r="G832" s="140" t="s">
        <v>8943</v>
      </c>
      <c r="H832" s="140" t="s">
        <v>8944</v>
      </c>
      <c r="I832" s="142"/>
    </row>
    <row r="833" s="121" customFormat="1" customHeight="1" spans="1:9">
      <c r="A833" s="138">
        <f t="shared" si="12"/>
        <v>828</v>
      </c>
      <c r="B833" s="138" t="s">
        <v>2855</v>
      </c>
      <c r="C833" s="139" t="s">
        <v>2856</v>
      </c>
      <c r="D833" s="138" t="s">
        <v>7221</v>
      </c>
      <c r="E833" s="138" t="s">
        <v>273</v>
      </c>
      <c r="F833" s="140">
        <v>2013133487</v>
      </c>
      <c r="G833" s="140" t="s">
        <v>8945</v>
      </c>
      <c r="H833" s="140" t="s">
        <v>8946</v>
      </c>
      <c r="I833" s="142"/>
    </row>
    <row r="834" s="121" customFormat="1" customHeight="1" spans="1:9">
      <c r="A834" s="138">
        <f t="shared" si="12"/>
        <v>829</v>
      </c>
      <c r="B834" s="138" t="s">
        <v>2218</v>
      </c>
      <c r="C834" s="139" t="s">
        <v>2220</v>
      </c>
      <c r="D834" s="138" t="s">
        <v>7221</v>
      </c>
      <c r="E834" s="138" t="s">
        <v>273</v>
      </c>
      <c r="F834" s="140">
        <v>2013048713</v>
      </c>
      <c r="G834" s="140" t="s">
        <v>8947</v>
      </c>
      <c r="H834" s="140" t="s">
        <v>8948</v>
      </c>
      <c r="I834" s="142"/>
    </row>
    <row r="835" s="121" customFormat="1" customHeight="1" spans="1:9">
      <c r="A835" s="138">
        <f t="shared" si="12"/>
        <v>830</v>
      </c>
      <c r="B835" s="141" t="s">
        <v>1894</v>
      </c>
      <c r="C835" s="142" t="s">
        <v>1895</v>
      </c>
      <c r="D835" s="138" t="s">
        <v>7221</v>
      </c>
      <c r="E835" s="138" t="s">
        <v>273</v>
      </c>
      <c r="F835" s="140">
        <v>2015263425</v>
      </c>
      <c r="G835" s="140" t="s">
        <v>8949</v>
      </c>
      <c r="H835" s="338" t="s">
        <v>8950</v>
      </c>
      <c r="I835" s="142"/>
    </row>
    <row r="836" s="121" customFormat="1" customHeight="1" spans="1:9">
      <c r="A836" s="138">
        <f t="shared" si="12"/>
        <v>831</v>
      </c>
      <c r="B836" s="138" t="s">
        <v>5637</v>
      </c>
      <c r="C836" s="139" t="s">
        <v>5638</v>
      </c>
      <c r="D836" s="138" t="s">
        <v>7221</v>
      </c>
      <c r="E836" s="138" t="s">
        <v>273</v>
      </c>
      <c r="F836" s="140">
        <v>2012030118</v>
      </c>
      <c r="G836" s="140" t="s">
        <v>8951</v>
      </c>
      <c r="H836" s="140" t="s">
        <v>8952</v>
      </c>
      <c r="I836" s="142"/>
    </row>
    <row r="837" s="121" customFormat="1" customHeight="1" spans="1:9">
      <c r="A837" s="138">
        <f t="shared" si="12"/>
        <v>832</v>
      </c>
      <c r="B837" s="138" t="s">
        <v>5270</v>
      </c>
      <c r="C837" s="139" t="s">
        <v>5271</v>
      </c>
      <c r="D837" s="138" t="s">
        <v>7221</v>
      </c>
      <c r="E837" s="138" t="s">
        <v>273</v>
      </c>
      <c r="F837" s="140">
        <v>2015017226</v>
      </c>
      <c r="G837" s="140" t="s">
        <v>8953</v>
      </c>
      <c r="H837" s="140" t="s">
        <v>8954</v>
      </c>
      <c r="I837" s="142"/>
    </row>
    <row r="838" s="121" customFormat="1" customHeight="1" spans="1:9">
      <c r="A838" s="138">
        <f t="shared" ref="A838:A884" si="13">A837+1</f>
        <v>833</v>
      </c>
      <c r="B838" s="138" t="s">
        <v>5362</v>
      </c>
      <c r="C838" s="139" t="s">
        <v>5363</v>
      </c>
      <c r="D838" s="138" t="s">
        <v>7221</v>
      </c>
      <c r="E838" s="138" t="s">
        <v>273</v>
      </c>
      <c r="F838" s="140">
        <v>2013188937</v>
      </c>
      <c r="G838" s="140" t="s">
        <v>8955</v>
      </c>
      <c r="H838" s="140" t="s">
        <v>8956</v>
      </c>
      <c r="I838" s="142"/>
    </row>
    <row r="839" s="121" customFormat="1" customHeight="1" spans="1:9">
      <c r="A839" s="138">
        <f t="shared" si="13"/>
        <v>834</v>
      </c>
      <c r="B839" s="138" t="s">
        <v>4954</v>
      </c>
      <c r="C839" s="139" t="s">
        <v>4955</v>
      </c>
      <c r="D839" s="138" t="s">
        <v>7221</v>
      </c>
      <c r="E839" s="138" t="s">
        <v>273</v>
      </c>
      <c r="F839" s="140">
        <v>2015025024</v>
      </c>
      <c r="G839" s="140" t="s">
        <v>8957</v>
      </c>
      <c r="H839" s="140" t="s">
        <v>8958</v>
      </c>
      <c r="I839" s="142"/>
    </row>
    <row r="840" s="121" customFormat="1" customHeight="1" spans="1:9">
      <c r="A840" s="138">
        <f t="shared" si="13"/>
        <v>835</v>
      </c>
      <c r="B840" s="138" t="s">
        <v>4837</v>
      </c>
      <c r="C840" s="139" t="s">
        <v>4838</v>
      </c>
      <c r="D840" s="138" t="s">
        <v>7221</v>
      </c>
      <c r="E840" s="138" t="s">
        <v>273</v>
      </c>
      <c r="F840" s="140">
        <v>2015105845</v>
      </c>
      <c r="G840" s="140" t="s">
        <v>8959</v>
      </c>
      <c r="H840" s="140" t="s">
        <v>8960</v>
      </c>
      <c r="I840" s="142"/>
    </row>
    <row r="841" s="121" customFormat="1" customHeight="1" spans="1:9">
      <c r="A841" s="138">
        <f t="shared" si="13"/>
        <v>836</v>
      </c>
      <c r="B841" s="138" t="s">
        <v>5521</v>
      </c>
      <c r="C841" s="139" t="s">
        <v>5522</v>
      </c>
      <c r="D841" s="138" t="s">
        <v>7221</v>
      </c>
      <c r="E841" s="138" t="s">
        <v>273</v>
      </c>
      <c r="F841" s="140">
        <v>2015126020</v>
      </c>
      <c r="G841" s="140" t="s">
        <v>8961</v>
      </c>
      <c r="H841" s="140" t="s">
        <v>8962</v>
      </c>
      <c r="I841" s="142"/>
    </row>
    <row r="842" s="121" customFormat="1" customHeight="1" spans="1:9">
      <c r="A842" s="138">
        <f t="shared" si="13"/>
        <v>837</v>
      </c>
      <c r="B842" s="141" t="s">
        <v>4107</v>
      </c>
      <c r="C842" s="139" t="s">
        <v>4108</v>
      </c>
      <c r="D842" s="138" t="s">
        <v>7221</v>
      </c>
      <c r="E842" s="138" t="s">
        <v>273</v>
      </c>
      <c r="F842" s="140">
        <v>2015117243</v>
      </c>
      <c r="G842" s="140" t="s">
        <v>8963</v>
      </c>
      <c r="H842" s="140" t="s">
        <v>8964</v>
      </c>
      <c r="I842" s="142"/>
    </row>
    <row r="843" s="121" customFormat="1" customHeight="1" spans="1:9">
      <c r="A843" s="138">
        <f t="shared" si="13"/>
        <v>838</v>
      </c>
      <c r="B843" s="150" t="s">
        <v>3497</v>
      </c>
      <c r="C843" s="139" t="s">
        <v>8965</v>
      </c>
      <c r="D843" s="138" t="s">
        <v>7225</v>
      </c>
      <c r="E843" s="138" t="s">
        <v>273</v>
      </c>
      <c r="F843" s="140">
        <v>2013138211</v>
      </c>
      <c r="G843" s="140" t="s">
        <v>8966</v>
      </c>
      <c r="H843" s="140" t="s">
        <v>8967</v>
      </c>
      <c r="I843" s="142"/>
    </row>
    <row r="844" s="121" customFormat="1" customHeight="1" spans="1:9">
      <c r="A844" s="138">
        <f t="shared" si="13"/>
        <v>839</v>
      </c>
      <c r="B844" s="150" t="s">
        <v>3408</v>
      </c>
      <c r="C844" s="139" t="s">
        <v>2411</v>
      </c>
      <c r="D844" s="138" t="s">
        <v>7225</v>
      </c>
      <c r="E844" s="138" t="s">
        <v>273</v>
      </c>
      <c r="F844" s="140">
        <v>2013132162</v>
      </c>
      <c r="G844" s="140" t="s">
        <v>8968</v>
      </c>
      <c r="H844" s="140" t="s">
        <v>8969</v>
      </c>
      <c r="I844" s="142"/>
    </row>
    <row r="845" s="121" customFormat="1" customHeight="1" spans="1:9">
      <c r="A845" s="138">
        <f t="shared" si="13"/>
        <v>840</v>
      </c>
      <c r="B845" s="150" t="s">
        <v>3510</v>
      </c>
      <c r="C845" s="139" t="s">
        <v>8970</v>
      </c>
      <c r="D845" s="138" t="s">
        <v>7225</v>
      </c>
      <c r="E845" s="138" t="s">
        <v>273</v>
      </c>
      <c r="F845" s="140">
        <v>2013046727</v>
      </c>
      <c r="G845" s="140" t="s">
        <v>8971</v>
      </c>
      <c r="H845" s="140" t="s">
        <v>8972</v>
      </c>
      <c r="I845" s="142"/>
    </row>
    <row r="846" s="121" customFormat="1" customHeight="1" spans="1:9">
      <c r="A846" s="138">
        <f t="shared" si="13"/>
        <v>841</v>
      </c>
      <c r="B846" s="150" t="s">
        <v>1750</v>
      </c>
      <c r="C846" s="139" t="s">
        <v>1751</v>
      </c>
      <c r="D846" s="138" t="s">
        <v>7225</v>
      </c>
      <c r="E846" s="138" t="s">
        <v>273</v>
      </c>
      <c r="F846" s="140">
        <v>2013195309</v>
      </c>
      <c r="G846" s="140" t="s">
        <v>7991</v>
      </c>
      <c r="H846" s="140" t="s">
        <v>8973</v>
      </c>
      <c r="I846" s="142"/>
    </row>
    <row r="847" s="121" customFormat="1" customHeight="1" spans="1:9">
      <c r="A847" s="138">
        <f t="shared" si="13"/>
        <v>842</v>
      </c>
      <c r="B847" s="141" t="s">
        <v>2796</v>
      </c>
      <c r="C847" s="139" t="s">
        <v>2797</v>
      </c>
      <c r="D847" s="138" t="s">
        <v>7225</v>
      </c>
      <c r="E847" s="138" t="s">
        <v>273</v>
      </c>
      <c r="F847" s="140">
        <v>2013144922</v>
      </c>
      <c r="G847" s="140" t="s">
        <v>8974</v>
      </c>
      <c r="H847" s="140" t="s">
        <v>8975</v>
      </c>
      <c r="I847" s="142"/>
    </row>
    <row r="848" s="121" customFormat="1" customHeight="1" spans="1:9">
      <c r="A848" s="138">
        <f t="shared" si="13"/>
        <v>843</v>
      </c>
      <c r="B848" s="141" t="s">
        <v>5221</v>
      </c>
      <c r="C848" s="139" t="s">
        <v>5222</v>
      </c>
      <c r="D848" s="138" t="s">
        <v>7225</v>
      </c>
      <c r="E848" s="138" t="s">
        <v>273</v>
      </c>
      <c r="F848" s="140">
        <v>2013094241</v>
      </c>
      <c r="G848" s="140" t="s">
        <v>8976</v>
      </c>
      <c r="H848" s="140" t="s">
        <v>8977</v>
      </c>
      <c r="I848" s="142"/>
    </row>
    <row r="849" s="121" customFormat="1" customHeight="1" spans="1:9">
      <c r="A849" s="138">
        <f t="shared" si="13"/>
        <v>844</v>
      </c>
      <c r="B849" s="141" t="s">
        <v>3286</v>
      </c>
      <c r="C849" s="139" t="s">
        <v>3287</v>
      </c>
      <c r="D849" s="138" t="s">
        <v>7225</v>
      </c>
      <c r="E849" s="138" t="s">
        <v>273</v>
      </c>
      <c r="F849" s="140">
        <v>2013139836</v>
      </c>
      <c r="G849" s="140" t="s">
        <v>8978</v>
      </c>
      <c r="H849" s="140" t="s">
        <v>8979</v>
      </c>
      <c r="I849" s="142"/>
    </row>
    <row r="850" s="121" customFormat="1" customHeight="1" spans="1:9">
      <c r="A850" s="138">
        <f t="shared" si="13"/>
        <v>845</v>
      </c>
      <c r="B850" s="150" t="s">
        <v>309</v>
      </c>
      <c r="C850" s="139" t="s">
        <v>311</v>
      </c>
      <c r="D850" s="138" t="s">
        <v>7225</v>
      </c>
      <c r="E850" s="138" t="s">
        <v>273</v>
      </c>
      <c r="F850" s="140">
        <v>2013132392</v>
      </c>
      <c r="G850" s="140" t="s">
        <v>8980</v>
      </c>
      <c r="H850" s="140" t="s">
        <v>8981</v>
      </c>
      <c r="I850" s="142"/>
    </row>
    <row r="851" s="121" customFormat="1" customHeight="1" spans="1:9">
      <c r="A851" s="138">
        <f t="shared" si="13"/>
        <v>846</v>
      </c>
      <c r="B851" s="151" t="s">
        <v>5282</v>
      </c>
      <c r="C851" s="139" t="s">
        <v>6526</v>
      </c>
      <c r="D851" s="138" t="s">
        <v>7225</v>
      </c>
      <c r="E851" s="138" t="s">
        <v>273</v>
      </c>
      <c r="F851" s="140">
        <v>2013099633</v>
      </c>
      <c r="G851" s="140" t="s">
        <v>8982</v>
      </c>
      <c r="H851" s="140" t="s">
        <v>8983</v>
      </c>
      <c r="I851" s="142"/>
    </row>
    <row r="852" s="121" customFormat="1" customHeight="1" spans="1:9">
      <c r="A852" s="138">
        <f t="shared" si="13"/>
        <v>847</v>
      </c>
      <c r="B852" s="138" t="s">
        <v>2171</v>
      </c>
      <c r="C852" s="139" t="s">
        <v>2172</v>
      </c>
      <c r="D852" s="138" t="s">
        <v>7229</v>
      </c>
      <c r="E852" s="138" t="s">
        <v>273</v>
      </c>
      <c r="F852" s="140">
        <v>2013014150</v>
      </c>
      <c r="G852" s="140" t="s">
        <v>8984</v>
      </c>
      <c r="H852" s="140" t="s">
        <v>8985</v>
      </c>
      <c r="I852" s="142"/>
    </row>
    <row r="853" s="121" customFormat="1" customHeight="1" spans="1:9">
      <c r="A853" s="138">
        <f t="shared" si="13"/>
        <v>848</v>
      </c>
      <c r="B853" s="138" t="s">
        <v>862</v>
      </c>
      <c r="C853" s="139" t="s">
        <v>863</v>
      </c>
      <c r="D853" s="138" t="s">
        <v>7229</v>
      </c>
      <c r="E853" s="138" t="s">
        <v>273</v>
      </c>
      <c r="F853" s="140">
        <v>2015079208</v>
      </c>
      <c r="G853" s="140" t="s">
        <v>8986</v>
      </c>
      <c r="H853" s="140" t="s">
        <v>8987</v>
      </c>
      <c r="I853" s="142"/>
    </row>
    <row r="854" s="121" customFormat="1" customHeight="1" spans="1:9">
      <c r="A854" s="138">
        <f t="shared" si="13"/>
        <v>849</v>
      </c>
      <c r="B854" s="138" t="s">
        <v>4021</v>
      </c>
      <c r="C854" s="139" t="s">
        <v>4022</v>
      </c>
      <c r="D854" s="138" t="s">
        <v>7229</v>
      </c>
      <c r="E854" s="138" t="s">
        <v>273</v>
      </c>
      <c r="F854" s="140">
        <v>2015012012</v>
      </c>
      <c r="G854" s="140" t="s">
        <v>8988</v>
      </c>
      <c r="H854" s="140" t="s">
        <v>8989</v>
      </c>
      <c r="I854" s="142"/>
    </row>
    <row r="855" s="121" customFormat="1" customHeight="1" spans="1:9">
      <c r="A855" s="138">
        <f t="shared" si="13"/>
        <v>850</v>
      </c>
      <c r="B855" s="151" t="s">
        <v>1852</v>
      </c>
      <c r="C855" s="139" t="s">
        <v>1853</v>
      </c>
      <c r="D855" s="138" t="s">
        <v>7229</v>
      </c>
      <c r="E855" s="138" t="s">
        <v>273</v>
      </c>
      <c r="F855" s="140">
        <v>2015168901</v>
      </c>
      <c r="G855" s="140" t="s">
        <v>8990</v>
      </c>
      <c r="H855" s="140" t="s">
        <v>8991</v>
      </c>
      <c r="I855" s="142"/>
    </row>
    <row r="856" s="121" customFormat="1" customHeight="1" spans="1:9">
      <c r="A856" s="138">
        <f t="shared" si="13"/>
        <v>851</v>
      </c>
      <c r="B856" s="138" t="s">
        <v>3935</v>
      </c>
      <c r="C856" s="139" t="s">
        <v>3936</v>
      </c>
      <c r="D856" s="138" t="s">
        <v>7229</v>
      </c>
      <c r="E856" s="138" t="s">
        <v>273</v>
      </c>
      <c r="F856" s="140">
        <v>2015025408</v>
      </c>
      <c r="G856" s="140" t="s">
        <v>8992</v>
      </c>
      <c r="H856" s="140" t="s">
        <v>8993</v>
      </c>
      <c r="I856" s="142"/>
    </row>
    <row r="857" s="121" customFormat="1" customHeight="1" spans="1:9">
      <c r="A857" s="138">
        <f t="shared" si="13"/>
        <v>852</v>
      </c>
      <c r="B857" s="138" t="s">
        <v>5393</v>
      </c>
      <c r="C857" s="139" t="s">
        <v>5394</v>
      </c>
      <c r="D857" s="138" t="s">
        <v>7229</v>
      </c>
      <c r="E857" s="138" t="s">
        <v>273</v>
      </c>
      <c r="F857" s="140">
        <v>2013200712</v>
      </c>
      <c r="G857" s="140" t="s">
        <v>8994</v>
      </c>
      <c r="H857" s="140" t="s">
        <v>8995</v>
      </c>
      <c r="I857" s="142"/>
    </row>
    <row r="858" s="121" customFormat="1" customHeight="1" spans="1:9">
      <c r="A858" s="138">
        <f t="shared" si="13"/>
        <v>853</v>
      </c>
      <c r="B858" s="138" t="s">
        <v>4802</v>
      </c>
      <c r="C858" s="139" t="s">
        <v>1871</v>
      </c>
      <c r="D858" s="138" t="s">
        <v>7229</v>
      </c>
      <c r="E858" s="138" t="s">
        <v>273</v>
      </c>
      <c r="F858" s="140">
        <v>2013230251</v>
      </c>
      <c r="G858" s="140" t="s">
        <v>8996</v>
      </c>
      <c r="H858" s="140" t="s">
        <v>8997</v>
      </c>
      <c r="I858" s="142"/>
    </row>
    <row r="859" s="121" customFormat="1" customHeight="1" spans="1:9">
      <c r="A859" s="138">
        <f t="shared" si="13"/>
        <v>854</v>
      </c>
      <c r="B859" s="138" t="s">
        <v>409</v>
      </c>
      <c r="C859" s="139" t="s">
        <v>266</v>
      </c>
      <c r="D859" s="138" t="s">
        <v>7229</v>
      </c>
      <c r="E859" s="138" t="s">
        <v>273</v>
      </c>
      <c r="F859" s="140">
        <v>2015100068</v>
      </c>
      <c r="G859" s="140" t="s">
        <v>8998</v>
      </c>
      <c r="H859" s="140" t="s">
        <v>8999</v>
      </c>
      <c r="I859" s="142"/>
    </row>
    <row r="860" s="121" customFormat="1" customHeight="1" spans="1:9">
      <c r="A860" s="138">
        <f t="shared" si="13"/>
        <v>855</v>
      </c>
      <c r="B860" s="138" t="s">
        <v>3637</v>
      </c>
      <c r="C860" s="139" t="s">
        <v>3638</v>
      </c>
      <c r="D860" s="138" t="s">
        <v>7229</v>
      </c>
      <c r="E860" s="138" t="s">
        <v>273</v>
      </c>
      <c r="F860" s="140">
        <v>2015038491</v>
      </c>
      <c r="G860" s="140" t="s">
        <v>9000</v>
      </c>
      <c r="H860" s="140" t="s">
        <v>9001</v>
      </c>
      <c r="I860" s="142"/>
    </row>
    <row r="861" s="121" customFormat="1" customHeight="1" spans="1:9">
      <c r="A861" s="138">
        <f t="shared" si="13"/>
        <v>856</v>
      </c>
      <c r="B861" s="138" t="s">
        <v>3790</v>
      </c>
      <c r="C861" s="139" t="s">
        <v>3791</v>
      </c>
      <c r="D861" s="138" t="s">
        <v>7229</v>
      </c>
      <c r="E861" s="138" t="s">
        <v>273</v>
      </c>
      <c r="F861" s="140">
        <v>2015125411</v>
      </c>
      <c r="G861" s="140" t="s">
        <v>9002</v>
      </c>
      <c r="H861" s="140" t="s">
        <v>9003</v>
      </c>
      <c r="I861" s="142"/>
    </row>
    <row r="862" s="121" customFormat="1" customHeight="1" spans="1:9">
      <c r="A862" s="138">
        <f t="shared" si="13"/>
        <v>857</v>
      </c>
      <c r="B862" s="138" t="s">
        <v>3722</v>
      </c>
      <c r="C862" s="139" t="s">
        <v>9004</v>
      </c>
      <c r="D862" s="138" t="s">
        <v>7229</v>
      </c>
      <c r="E862" s="138" t="s">
        <v>273</v>
      </c>
      <c r="F862" s="140">
        <v>2013049159</v>
      </c>
      <c r="G862" s="140" t="s">
        <v>9005</v>
      </c>
      <c r="H862" s="140" t="s">
        <v>9006</v>
      </c>
      <c r="I862" s="142"/>
    </row>
    <row r="863" s="121" customFormat="1" customHeight="1" spans="1:9">
      <c r="A863" s="138">
        <f t="shared" si="13"/>
        <v>858</v>
      </c>
      <c r="B863" s="138" t="s">
        <v>262</v>
      </c>
      <c r="C863" s="139" t="s">
        <v>263</v>
      </c>
      <c r="D863" s="138" t="s">
        <v>7233</v>
      </c>
      <c r="E863" s="138" t="s">
        <v>273</v>
      </c>
      <c r="F863" s="140">
        <v>2015185113</v>
      </c>
      <c r="G863" s="140" t="s">
        <v>9007</v>
      </c>
      <c r="H863" s="140" t="s">
        <v>9008</v>
      </c>
      <c r="I863" s="142"/>
    </row>
    <row r="864" s="121" customFormat="1" customHeight="1" spans="1:9">
      <c r="A864" s="138">
        <f t="shared" si="13"/>
        <v>859</v>
      </c>
      <c r="B864" s="138" t="s">
        <v>947</v>
      </c>
      <c r="C864" s="139" t="s">
        <v>948</v>
      </c>
      <c r="D864" s="138" t="s">
        <v>7233</v>
      </c>
      <c r="E864" s="138" t="s">
        <v>273</v>
      </c>
      <c r="F864" s="140">
        <v>2011007509</v>
      </c>
      <c r="G864" s="140" t="s">
        <v>9009</v>
      </c>
      <c r="H864" s="140" t="s">
        <v>9010</v>
      </c>
      <c r="I864" s="142"/>
    </row>
    <row r="865" s="121" customFormat="1" customHeight="1" spans="1:9">
      <c r="A865" s="138">
        <f t="shared" si="13"/>
        <v>860</v>
      </c>
      <c r="B865" s="138" t="s">
        <v>847</v>
      </c>
      <c r="C865" s="139" t="s">
        <v>848</v>
      </c>
      <c r="D865" s="138" t="s">
        <v>7233</v>
      </c>
      <c r="E865" s="138" t="s">
        <v>273</v>
      </c>
      <c r="F865" s="140">
        <v>2015022383</v>
      </c>
      <c r="G865" s="140" t="s">
        <v>9011</v>
      </c>
      <c r="H865" s="140" t="s">
        <v>9012</v>
      </c>
      <c r="I865" s="142"/>
    </row>
    <row r="866" s="121" customFormat="1" customHeight="1" spans="1:9">
      <c r="A866" s="138">
        <f t="shared" si="13"/>
        <v>861</v>
      </c>
      <c r="B866" s="138" t="s">
        <v>1774</v>
      </c>
      <c r="C866" s="139" t="s">
        <v>1776</v>
      </c>
      <c r="D866" s="138" t="s">
        <v>7233</v>
      </c>
      <c r="E866" s="138" t="s">
        <v>273</v>
      </c>
      <c r="F866" s="140">
        <v>2015080037</v>
      </c>
      <c r="G866" s="140" t="s">
        <v>9013</v>
      </c>
      <c r="H866" s="140" t="s">
        <v>9014</v>
      </c>
      <c r="I866" s="142"/>
    </row>
    <row r="867" s="121" customFormat="1" customHeight="1" spans="1:9">
      <c r="A867" s="138">
        <f t="shared" si="13"/>
        <v>862</v>
      </c>
      <c r="B867" s="138" t="s">
        <v>1858</v>
      </c>
      <c r="C867" s="139" t="s">
        <v>1859</v>
      </c>
      <c r="D867" s="138" t="s">
        <v>7233</v>
      </c>
      <c r="E867" s="138" t="s">
        <v>273</v>
      </c>
      <c r="F867" s="140">
        <v>2015061028</v>
      </c>
      <c r="G867" s="140" t="s">
        <v>9015</v>
      </c>
      <c r="H867" s="140" t="s">
        <v>9016</v>
      </c>
      <c r="I867" s="142"/>
    </row>
    <row r="868" s="121" customFormat="1" customHeight="1" spans="1:9">
      <c r="A868" s="138">
        <f t="shared" si="13"/>
        <v>863</v>
      </c>
      <c r="B868" s="138" t="s">
        <v>2298</v>
      </c>
      <c r="C868" s="139" t="s">
        <v>2299</v>
      </c>
      <c r="D868" s="138" t="s">
        <v>7233</v>
      </c>
      <c r="E868" s="138" t="s">
        <v>273</v>
      </c>
      <c r="F868" s="140">
        <v>2012040772</v>
      </c>
      <c r="G868" s="140" t="s">
        <v>9017</v>
      </c>
      <c r="H868" s="140" t="s">
        <v>9018</v>
      </c>
      <c r="I868" s="142"/>
    </row>
    <row r="869" s="121" customFormat="1" customHeight="1" spans="1:9">
      <c r="A869" s="138">
        <f t="shared" si="13"/>
        <v>864</v>
      </c>
      <c r="B869" s="138" t="s">
        <v>3318</v>
      </c>
      <c r="C869" s="139" t="s">
        <v>9019</v>
      </c>
      <c r="D869" s="138" t="s">
        <v>7233</v>
      </c>
      <c r="E869" s="138" t="s">
        <v>273</v>
      </c>
      <c r="F869" s="140">
        <v>2013005745</v>
      </c>
      <c r="G869" s="140" t="s">
        <v>9020</v>
      </c>
      <c r="H869" s="140" t="s">
        <v>9021</v>
      </c>
      <c r="I869" s="142"/>
    </row>
    <row r="870" s="121" customFormat="1" customHeight="1" spans="1:9">
      <c r="A870" s="138">
        <f t="shared" si="13"/>
        <v>865</v>
      </c>
      <c r="B870" s="138" t="s">
        <v>4796</v>
      </c>
      <c r="C870" s="139" t="s">
        <v>4797</v>
      </c>
      <c r="D870" s="138" t="s">
        <v>7233</v>
      </c>
      <c r="E870" s="138" t="s">
        <v>273</v>
      </c>
      <c r="F870" s="140">
        <v>2013135278</v>
      </c>
      <c r="G870" s="140" t="s">
        <v>9022</v>
      </c>
      <c r="H870" s="140" t="s">
        <v>9023</v>
      </c>
      <c r="I870" s="142"/>
    </row>
    <row r="871" s="121" customFormat="1" customHeight="1" spans="1:9">
      <c r="A871" s="138">
        <f t="shared" si="13"/>
        <v>866</v>
      </c>
      <c r="B871" s="138" t="s">
        <v>4947</v>
      </c>
      <c r="C871" s="139" t="s">
        <v>4948</v>
      </c>
      <c r="D871" s="138" t="s">
        <v>7233</v>
      </c>
      <c r="E871" s="138" t="s">
        <v>273</v>
      </c>
      <c r="F871" s="140">
        <v>2015017000</v>
      </c>
      <c r="G871" s="140" t="s">
        <v>9024</v>
      </c>
      <c r="H871" s="140" t="s">
        <v>9025</v>
      </c>
      <c r="I871" s="142"/>
    </row>
    <row r="872" s="121" customFormat="1" customHeight="1" spans="1:9">
      <c r="A872" s="138">
        <f t="shared" si="13"/>
        <v>867</v>
      </c>
      <c r="B872" s="138" t="s">
        <v>5386</v>
      </c>
      <c r="C872" s="139" t="s">
        <v>5387</v>
      </c>
      <c r="D872" s="138" t="s">
        <v>7233</v>
      </c>
      <c r="E872" s="138" t="s">
        <v>273</v>
      </c>
      <c r="F872" s="140">
        <v>2015102339</v>
      </c>
      <c r="G872" s="140" t="s">
        <v>9026</v>
      </c>
      <c r="H872" s="140" t="s">
        <v>9027</v>
      </c>
      <c r="I872" s="142"/>
    </row>
    <row r="873" s="121" customFormat="1" customHeight="1" spans="1:9">
      <c r="A873" s="138">
        <f t="shared" si="13"/>
        <v>868</v>
      </c>
      <c r="B873" s="138" t="s">
        <v>3248</v>
      </c>
      <c r="C873" s="139" t="s">
        <v>265</v>
      </c>
      <c r="D873" s="138" t="s">
        <v>7233</v>
      </c>
      <c r="E873" s="138" t="s">
        <v>273</v>
      </c>
      <c r="F873" s="140">
        <v>2013202319</v>
      </c>
      <c r="G873" s="140" t="s">
        <v>9028</v>
      </c>
      <c r="H873" s="140" t="s">
        <v>9029</v>
      </c>
      <c r="I873" s="142"/>
    </row>
    <row r="874" s="121" customFormat="1" customHeight="1" spans="1:9">
      <c r="A874" s="138">
        <f t="shared" si="13"/>
        <v>869</v>
      </c>
      <c r="B874" s="145" t="s">
        <v>2605</v>
      </c>
      <c r="C874" s="139" t="s">
        <v>2606</v>
      </c>
      <c r="D874" s="138" t="s">
        <v>274</v>
      </c>
      <c r="E874" s="138" t="s">
        <v>273</v>
      </c>
      <c r="F874" s="140">
        <v>2015017015</v>
      </c>
      <c r="G874" s="140" t="s">
        <v>9030</v>
      </c>
      <c r="H874" s="140" t="s">
        <v>9031</v>
      </c>
      <c r="I874" s="142"/>
    </row>
    <row r="875" s="121" customFormat="1" customHeight="1" spans="1:9">
      <c r="A875" s="138">
        <f t="shared" si="13"/>
        <v>870</v>
      </c>
      <c r="B875" s="138" t="s">
        <v>5295</v>
      </c>
      <c r="C875" s="139" t="s">
        <v>3314</v>
      </c>
      <c r="D875" s="138" t="s">
        <v>274</v>
      </c>
      <c r="E875" s="138" t="s">
        <v>273</v>
      </c>
      <c r="F875" s="140">
        <v>2013111571</v>
      </c>
      <c r="G875" s="140" t="s">
        <v>9032</v>
      </c>
      <c r="H875" s="140" t="s">
        <v>9033</v>
      </c>
      <c r="I875" s="142"/>
    </row>
    <row r="876" s="121" customFormat="1" customHeight="1" spans="1:9">
      <c r="A876" s="138">
        <f t="shared" si="13"/>
        <v>871</v>
      </c>
      <c r="B876" s="138" t="s">
        <v>3467</v>
      </c>
      <c r="C876" s="139" t="s">
        <v>3468</v>
      </c>
      <c r="D876" s="138" t="s">
        <v>274</v>
      </c>
      <c r="E876" s="138" t="s">
        <v>273</v>
      </c>
      <c r="F876" s="140">
        <v>2015028581</v>
      </c>
      <c r="G876" s="140" t="s">
        <v>9034</v>
      </c>
      <c r="H876" s="140" t="s">
        <v>9035</v>
      </c>
      <c r="I876" s="142"/>
    </row>
    <row r="877" s="121" customFormat="1" customHeight="1" spans="1:9">
      <c r="A877" s="138">
        <f t="shared" si="13"/>
        <v>872</v>
      </c>
      <c r="B877" s="138" t="s">
        <v>3606</v>
      </c>
      <c r="C877" s="139" t="s">
        <v>3608</v>
      </c>
      <c r="D877" s="138" t="s">
        <v>274</v>
      </c>
      <c r="E877" s="138" t="s">
        <v>273</v>
      </c>
      <c r="F877" s="140">
        <v>2013124922</v>
      </c>
      <c r="G877" s="140" t="s">
        <v>9036</v>
      </c>
      <c r="H877" s="140" t="s">
        <v>9037</v>
      </c>
      <c r="I877" s="142"/>
    </row>
    <row r="878" s="121" customFormat="1" customHeight="1" spans="1:9">
      <c r="A878" s="138">
        <f t="shared" si="13"/>
        <v>873</v>
      </c>
      <c r="B878" s="138" t="s">
        <v>768</v>
      </c>
      <c r="C878" s="139" t="s">
        <v>769</v>
      </c>
      <c r="D878" s="138" t="s">
        <v>274</v>
      </c>
      <c r="E878" s="138" t="s">
        <v>273</v>
      </c>
      <c r="F878" s="140">
        <v>2013169382</v>
      </c>
      <c r="G878" s="140" t="s">
        <v>9038</v>
      </c>
      <c r="H878" s="140" t="s">
        <v>9039</v>
      </c>
      <c r="I878" s="142"/>
    </row>
    <row r="879" s="121" customFormat="1" customHeight="1" spans="1:9">
      <c r="A879" s="138">
        <f t="shared" si="13"/>
        <v>874</v>
      </c>
      <c r="B879" s="138" t="s">
        <v>3310</v>
      </c>
      <c r="C879" s="139" t="s">
        <v>3311</v>
      </c>
      <c r="D879" s="138" t="s">
        <v>274</v>
      </c>
      <c r="E879" s="138" t="s">
        <v>273</v>
      </c>
      <c r="F879" s="140">
        <v>2013209729</v>
      </c>
      <c r="G879" s="140" t="s">
        <v>9040</v>
      </c>
      <c r="H879" s="140" t="s">
        <v>9041</v>
      </c>
      <c r="I879" s="142"/>
    </row>
    <row r="880" s="121" customFormat="1" customHeight="1" spans="1:9">
      <c r="A880" s="138">
        <f t="shared" si="13"/>
        <v>875</v>
      </c>
      <c r="B880" s="148" t="s">
        <v>5041</v>
      </c>
      <c r="C880" s="139" t="s">
        <v>5042</v>
      </c>
      <c r="D880" s="138" t="s">
        <v>274</v>
      </c>
      <c r="E880" s="138" t="s">
        <v>273</v>
      </c>
      <c r="F880" s="140">
        <v>2015142287</v>
      </c>
      <c r="G880" s="140" t="s">
        <v>9042</v>
      </c>
      <c r="H880" s="140" t="s">
        <v>9043</v>
      </c>
      <c r="I880" s="142"/>
    </row>
    <row r="881" s="121" customFormat="1" customHeight="1" spans="1:9">
      <c r="A881" s="138">
        <f t="shared" si="13"/>
        <v>876</v>
      </c>
      <c r="B881" s="141" t="s">
        <v>5489</v>
      </c>
      <c r="C881" s="142" t="s">
        <v>5490</v>
      </c>
      <c r="D881" s="138" t="s">
        <v>274</v>
      </c>
      <c r="E881" s="138" t="s">
        <v>273</v>
      </c>
      <c r="F881" s="140">
        <v>2015012158</v>
      </c>
      <c r="G881" s="140" t="s">
        <v>9044</v>
      </c>
      <c r="H881" s="140" t="s">
        <v>9045</v>
      </c>
      <c r="I881" s="142"/>
    </row>
    <row r="882" s="121" customFormat="1" customHeight="1" spans="1:9">
      <c r="A882" s="138">
        <f t="shared" si="13"/>
        <v>877</v>
      </c>
      <c r="B882" s="141" t="s">
        <v>5593</v>
      </c>
      <c r="C882" s="142" t="s">
        <v>5594</v>
      </c>
      <c r="D882" s="138" t="s">
        <v>274</v>
      </c>
      <c r="E882" s="138" t="s">
        <v>273</v>
      </c>
      <c r="F882" s="140">
        <v>2013221464</v>
      </c>
      <c r="G882" s="140" t="s">
        <v>9046</v>
      </c>
      <c r="H882" s="140" t="s">
        <v>9047</v>
      </c>
      <c r="I882" s="142"/>
    </row>
    <row r="883" s="121" customFormat="1" customHeight="1" spans="1:9">
      <c r="A883" s="138">
        <f t="shared" si="13"/>
        <v>878</v>
      </c>
      <c r="B883" s="138" t="s">
        <v>5623</v>
      </c>
      <c r="C883" s="139" t="s">
        <v>5624</v>
      </c>
      <c r="D883" s="138" t="s">
        <v>274</v>
      </c>
      <c r="E883" s="138" t="s">
        <v>273</v>
      </c>
      <c r="F883" s="140">
        <v>2013138212</v>
      </c>
      <c r="G883" s="140" t="s">
        <v>9048</v>
      </c>
      <c r="H883" s="140" t="s">
        <v>9049</v>
      </c>
      <c r="I883" s="142"/>
    </row>
    <row r="884" s="121" customFormat="1" customHeight="1" spans="1:9">
      <c r="A884" s="138">
        <f t="shared" si="13"/>
        <v>879</v>
      </c>
      <c r="B884" s="141" t="s">
        <v>4914</v>
      </c>
      <c r="C884" s="142" t="s">
        <v>4915</v>
      </c>
      <c r="D884" s="138" t="s">
        <v>274</v>
      </c>
      <c r="E884" s="138" t="s">
        <v>273</v>
      </c>
      <c r="F884" s="140">
        <v>2011004425</v>
      </c>
      <c r="G884" s="140" t="s">
        <v>9050</v>
      </c>
      <c r="H884" s="140" t="s">
        <v>9051</v>
      </c>
      <c r="I884" s="142"/>
    </row>
    <row r="885" s="121" customFormat="1" customHeight="1" spans="4:8">
      <c r="D885" s="122"/>
      <c r="E885" s="122"/>
      <c r="F885" s="123"/>
      <c r="G885" s="123"/>
      <c r="H885" s="124"/>
    </row>
    <row r="886" s="121" customFormat="1" customHeight="1" spans="4:8">
      <c r="D886" s="122"/>
      <c r="E886" s="122"/>
      <c r="F886" s="123"/>
      <c r="G886" s="123"/>
      <c r="H886" s="124"/>
    </row>
    <row r="887" s="121" customFormat="1" customHeight="1" spans="4:8">
      <c r="D887" s="122"/>
      <c r="E887" s="122"/>
      <c r="F887" s="123"/>
      <c r="G887" s="123"/>
      <c r="H887" s="124"/>
    </row>
    <row r="888" s="121" customFormat="1" customHeight="1" spans="4:8">
      <c r="D888" s="122"/>
      <c r="E888" s="122"/>
      <c r="F888" s="123"/>
      <c r="G888" s="123"/>
      <c r="H888" s="124"/>
    </row>
    <row r="889" s="121" customFormat="1" customHeight="1" spans="4:8">
      <c r="D889" s="122"/>
      <c r="E889" s="122"/>
      <c r="F889" s="123"/>
      <c r="G889" s="123"/>
      <c r="H889" s="124"/>
    </row>
    <row r="890" s="121" customFormat="1" customHeight="1" spans="4:8">
      <c r="D890" s="122"/>
      <c r="E890" s="122"/>
      <c r="F890" s="123"/>
      <c r="G890" s="123"/>
      <c r="H890" s="124"/>
    </row>
    <row r="891" s="121" customFormat="1" customHeight="1" spans="4:8">
      <c r="D891" s="122"/>
      <c r="E891" s="122"/>
      <c r="F891" s="123"/>
      <c r="G891" s="123"/>
      <c r="H891" s="124"/>
    </row>
    <row r="892" s="121" customFormat="1" customHeight="1" spans="4:8">
      <c r="D892" s="122"/>
      <c r="E892" s="122"/>
      <c r="F892" s="123"/>
      <c r="G892" s="123"/>
      <c r="H892" s="124"/>
    </row>
    <row r="893" s="121" customFormat="1" customHeight="1" spans="4:8">
      <c r="D893" s="122"/>
      <c r="E893" s="122"/>
      <c r="F893" s="123"/>
      <c r="G893" s="123"/>
      <c r="H893" s="124"/>
    </row>
    <row r="894" s="121" customFormat="1" customHeight="1" spans="4:8">
      <c r="D894" s="122"/>
      <c r="E894" s="122"/>
      <c r="F894" s="123"/>
      <c r="G894" s="123"/>
      <c r="H894" s="124"/>
    </row>
  </sheetData>
  <autoFilter ref="B5:I893">
    <extLst/>
  </autoFilter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B1:K17"/>
  <sheetViews>
    <sheetView showGridLines="0" zoomScale="85" zoomScaleNormal="85" zoomScaleSheetLayoutView="60" workbookViewId="0">
      <pane xSplit="1" ySplit="5" topLeftCell="B6" activePane="bottomRight" state="frozen"/>
      <selection/>
      <selection pane="topRight"/>
      <selection pane="bottomLeft"/>
      <selection pane="bottomRight" activeCell="D24" sqref="D24"/>
    </sheetView>
  </sheetViews>
  <sheetFormatPr defaultColWidth="9.14285714285714" defaultRowHeight="15"/>
  <cols>
    <col min="1" max="1" width="2.71428571428571" style="95" customWidth="1"/>
    <col min="2" max="2" width="4.42857142857143" style="96" customWidth="1"/>
    <col min="3" max="3" width="6.42857142857143" style="95"/>
    <col min="4" max="4" width="22.2857142857143" style="95"/>
    <col min="5" max="5" width="5.14285714285714" style="96"/>
    <col min="6" max="6" width="5.57142857142857" style="96"/>
    <col min="7" max="7" width="37.5714285714286" style="96"/>
    <col min="8" max="8" width="10.2857142857143" style="96"/>
    <col min="9" max="9" width="11.2857142857143" style="96"/>
    <col min="10" max="10" width="1.71428571428571" style="95" customWidth="1"/>
    <col min="11" max="16384" width="9.14285714285714" style="95"/>
  </cols>
  <sheetData>
    <row r="1" spans="2:4">
      <c r="B1" s="59" t="s">
        <v>9052</v>
      </c>
      <c r="C1" s="97"/>
      <c r="D1" s="97"/>
    </row>
    <row r="2" spans="2:4">
      <c r="B2" s="59" t="s">
        <v>9053</v>
      </c>
      <c r="C2" s="97"/>
      <c r="D2" s="97"/>
    </row>
    <row r="3" spans="2:2">
      <c r="B3" s="95"/>
    </row>
    <row r="4" spans="2:9">
      <c r="B4" s="98" t="s">
        <v>8</v>
      </c>
      <c r="C4" s="98" t="s">
        <v>9054</v>
      </c>
      <c r="D4" s="98" t="s">
        <v>10</v>
      </c>
      <c r="E4" s="98" t="s">
        <v>13</v>
      </c>
      <c r="F4" s="98" t="s">
        <v>15</v>
      </c>
      <c r="G4" s="98" t="s">
        <v>9055</v>
      </c>
      <c r="H4" s="110" t="s">
        <v>9056</v>
      </c>
      <c r="I4" s="118"/>
    </row>
    <row r="5" spans="2:9">
      <c r="B5" s="99"/>
      <c r="C5" s="99"/>
      <c r="D5" s="99"/>
      <c r="E5" s="99"/>
      <c r="F5" s="99"/>
      <c r="G5" s="99"/>
      <c r="H5" s="109" t="s">
        <v>9057</v>
      </c>
      <c r="I5" s="109" t="s">
        <v>9058</v>
      </c>
    </row>
    <row r="6" ht="16.5" customHeight="1" spans="2:9">
      <c r="B6" s="100">
        <v>1</v>
      </c>
      <c r="C6" s="100" t="s">
        <v>3619</v>
      </c>
      <c r="D6" s="101" t="s">
        <v>3620</v>
      </c>
      <c r="E6" s="100" t="s">
        <v>360</v>
      </c>
      <c r="F6" s="100" t="s">
        <v>361</v>
      </c>
      <c r="G6" s="103" t="s">
        <v>9059</v>
      </c>
      <c r="H6" s="114">
        <v>0.291666666666667</v>
      </c>
      <c r="I6" s="114">
        <v>0.916666666666667</v>
      </c>
    </row>
    <row r="7" ht="16.5" customHeight="1" spans="2:9">
      <c r="B7" s="100">
        <v>2</v>
      </c>
      <c r="C7" s="100" t="s">
        <v>4127</v>
      </c>
      <c r="D7" s="101" t="s">
        <v>4128</v>
      </c>
      <c r="E7" s="100" t="s">
        <v>134</v>
      </c>
      <c r="F7" s="100" t="s">
        <v>6930</v>
      </c>
      <c r="G7" s="103" t="s">
        <v>9059</v>
      </c>
      <c r="H7" s="114">
        <v>0.291666666666667</v>
      </c>
      <c r="I7" s="114">
        <v>0.916666666666667</v>
      </c>
    </row>
    <row r="8" ht="16.5" customHeight="1" spans="2:9">
      <c r="B8" s="100">
        <v>3</v>
      </c>
      <c r="C8" s="100" t="s">
        <v>2717</v>
      </c>
      <c r="D8" s="101" t="s">
        <v>2718</v>
      </c>
      <c r="E8" s="100" t="s">
        <v>1860</v>
      </c>
      <c r="F8" s="100" t="s">
        <v>7126</v>
      </c>
      <c r="G8" s="103" t="s">
        <v>9059</v>
      </c>
      <c r="H8" s="114">
        <v>0.291666666666667</v>
      </c>
      <c r="I8" s="114">
        <v>0.916666666666667</v>
      </c>
    </row>
    <row r="9" ht="16.5" customHeight="1" spans="2:9">
      <c r="B9" s="100">
        <v>4</v>
      </c>
      <c r="C9" s="100" t="s">
        <v>2075</v>
      </c>
      <c r="D9" s="101" t="s">
        <v>2076</v>
      </c>
      <c r="E9" s="100" t="s">
        <v>126</v>
      </c>
      <c r="F9" s="100" t="s">
        <v>7192</v>
      </c>
      <c r="G9" s="103" t="s">
        <v>9059</v>
      </c>
      <c r="H9" s="114">
        <v>0.458333333333333</v>
      </c>
      <c r="I9" s="114">
        <v>0.875</v>
      </c>
    </row>
    <row r="10" ht="16.5" customHeight="1" spans="2:9">
      <c r="B10" s="100">
        <v>5</v>
      </c>
      <c r="C10" s="100" t="s">
        <v>4069</v>
      </c>
      <c r="D10" s="101" t="s">
        <v>4070</v>
      </c>
      <c r="E10" s="100" t="s">
        <v>3830</v>
      </c>
      <c r="F10" s="100" t="s">
        <v>9060</v>
      </c>
      <c r="G10" s="103" t="s">
        <v>9059</v>
      </c>
      <c r="H10" s="114">
        <v>0.291666666666667</v>
      </c>
      <c r="I10" s="114">
        <v>0.916666666666667</v>
      </c>
    </row>
    <row r="11" ht="16.5" customHeight="1" spans="2:9">
      <c r="B11" s="100">
        <v>6</v>
      </c>
      <c r="C11" s="100" t="s">
        <v>5766</v>
      </c>
      <c r="D11" s="101" t="s">
        <v>5767</v>
      </c>
      <c r="E11" s="100" t="s">
        <v>164</v>
      </c>
      <c r="F11" s="100" t="s">
        <v>7138</v>
      </c>
      <c r="G11" s="103" t="s">
        <v>9059</v>
      </c>
      <c r="H11" s="114">
        <v>0.333333333333333</v>
      </c>
      <c r="I11" s="114">
        <v>0.666666666666667</v>
      </c>
    </row>
    <row r="12" ht="16.5" customHeight="1" spans="2:9">
      <c r="B12" s="100">
        <v>7</v>
      </c>
      <c r="C12" s="100" t="s">
        <v>5234</v>
      </c>
      <c r="D12" s="101" t="s">
        <v>5235</v>
      </c>
      <c r="E12" s="100" t="s">
        <v>3830</v>
      </c>
      <c r="F12" s="100" t="s">
        <v>6976</v>
      </c>
      <c r="G12" s="103" t="s">
        <v>9059</v>
      </c>
      <c r="H12" s="114">
        <v>0.416666666666667</v>
      </c>
      <c r="I12" s="114">
        <v>0.833333333333333</v>
      </c>
    </row>
    <row r="13" ht="16.5" customHeight="1" spans="2:9">
      <c r="B13" s="100">
        <v>8</v>
      </c>
      <c r="C13" s="100" t="s">
        <v>5444</v>
      </c>
      <c r="D13" s="101" t="s">
        <v>6343</v>
      </c>
      <c r="E13" s="100" t="s">
        <v>3830</v>
      </c>
      <c r="F13" s="100" t="s">
        <v>6983</v>
      </c>
      <c r="G13" s="103" t="s">
        <v>9061</v>
      </c>
      <c r="H13" s="114">
        <v>0.291666666666667</v>
      </c>
      <c r="I13" s="114">
        <v>0.75</v>
      </c>
    </row>
    <row r="14" ht="9" customHeight="1" spans="2:7">
      <c r="B14" s="105"/>
      <c r="C14" s="106"/>
      <c r="D14" s="106"/>
      <c r="E14" s="107"/>
      <c r="F14" s="107"/>
      <c r="G14" s="108"/>
    </row>
    <row r="15" ht="16.5" customHeight="1" spans="2:11">
      <c r="B15" s="100"/>
      <c r="C15" s="100" t="s">
        <v>4819</v>
      </c>
      <c r="D15" s="101" t="s">
        <v>4820</v>
      </c>
      <c r="E15" s="100" t="s">
        <v>126</v>
      </c>
      <c r="F15" s="100" t="s">
        <v>4215</v>
      </c>
      <c r="G15" s="103" t="s">
        <v>9059</v>
      </c>
      <c r="H15" s="114">
        <v>0.291666666666667</v>
      </c>
      <c r="I15" s="114">
        <v>0.916666666666667</v>
      </c>
      <c r="K15" s="95" t="s">
        <v>9062</v>
      </c>
    </row>
    <row r="16" spans="2:7">
      <c r="B16" s="105"/>
      <c r="C16" s="106"/>
      <c r="D16" s="106"/>
      <c r="E16" s="107"/>
      <c r="F16" s="107"/>
      <c r="G16" s="108"/>
    </row>
    <row r="17" spans="2:7">
      <c r="B17" s="105"/>
      <c r="C17" s="106"/>
      <c r="D17" s="106"/>
      <c r="E17" s="107"/>
      <c r="F17" s="107"/>
      <c r="G17" s="108"/>
    </row>
  </sheetData>
  <mergeCells count="7">
    <mergeCell ref="H4:I4"/>
    <mergeCell ref="B4:B5"/>
    <mergeCell ref="C4:C5"/>
    <mergeCell ref="D4:D5"/>
    <mergeCell ref="E4:E5"/>
    <mergeCell ref="F4:F5"/>
    <mergeCell ref="G4:G5"/>
  </mergeCells>
  <pageMargins left="0.7" right="0.7" top="0.75" bottom="0.75" header="0.3" footer="0.3"/>
  <pageSetup paperSize="1" scale="90" orientation="portrait" horizontalDpi="600" verticalDpi="600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49977111117893"/>
  </sheetPr>
  <dimension ref="B1:J14"/>
  <sheetViews>
    <sheetView showGridLines="0" zoomScale="85" zoomScaleNormal="85" zoomScaleSheetLayoutView="60" workbookViewId="0">
      <pane xSplit="1" ySplit="5" topLeftCell="B6" activePane="bottomRight" state="frozen"/>
      <selection/>
      <selection pane="topRight"/>
      <selection pane="bottomLeft"/>
      <selection pane="bottomRight" activeCell="D24" sqref="D24"/>
    </sheetView>
  </sheetViews>
  <sheetFormatPr defaultColWidth="9.14285714285714" defaultRowHeight="15"/>
  <cols>
    <col min="1" max="1" width="2.71428571428571" style="95" customWidth="1"/>
    <col min="2" max="2" width="4.42857142857143" style="96" customWidth="1"/>
    <col min="3" max="3" width="7.14285714285714" style="95"/>
    <col min="4" max="4" width="29.4285714285714" style="95" customWidth="1"/>
    <col min="5" max="5" width="16.1428571428571" style="96" hidden="1" customWidth="1"/>
    <col min="6" max="7" width="5.71428571428571" style="96" customWidth="1"/>
    <col min="8" max="8" width="10.2857142857143" style="96"/>
    <col min="9" max="9" width="11.2857142857143" style="96"/>
    <col min="10" max="10" width="37.5714285714286" style="96"/>
    <col min="11" max="11" width="1.28571428571429" style="95" customWidth="1"/>
    <col min="12" max="16384" width="9.14285714285714" style="95"/>
  </cols>
  <sheetData>
    <row r="1" spans="2:4">
      <c r="B1" s="59" t="s">
        <v>9063</v>
      </c>
      <c r="C1" s="97"/>
      <c r="D1" s="97"/>
    </row>
    <row r="2" spans="2:10">
      <c r="B2" s="59" t="s">
        <v>9053</v>
      </c>
      <c r="C2" s="97"/>
      <c r="D2" s="97"/>
      <c r="I2" s="59"/>
      <c r="J2" s="95"/>
    </row>
    <row r="3" spans="2:2">
      <c r="B3" s="95"/>
    </row>
    <row r="4" spans="2:10">
      <c r="B4" s="109" t="s">
        <v>8</v>
      </c>
      <c r="C4" s="109" t="s">
        <v>9054</v>
      </c>
      <c r="D4" s="109" t="s">
        <v>10</v>
      </c>
      <c r="E4" s="109" t="s">
        <v>9064</v>
      </c>
      <c r="F4" s="98" t="s">
        <v>13</v>
      </c>
      <c r="G4" s="109" t="s">
        <v>15</v>
      </c>
      <c r="H4" s="110" t="s">
        <v>9065</v>
      </c>
      <c r="I4" s="118"/>
      <c r="J4" s="109" t="s">
        <v>9066</v>
      </c>
    </row>
    <row r="5" spans="2:10">
      <c r="B5" s="109"/>
      <c r="C5" s="109"/>
      <c r="D5" s="109"/>
      <c r="E5" s="109"/>
      <c r="F5" s="99"/>
      <c r="G5" s="109"/>
      <c r="H5" s="109" t="s">
        <v>9057</v>
      </c>
      <c r="I5" s="109" t="s">
        <v>9058</v>
      </c>
      <c r="J5" s="109"/>
    </row>
    <row r="6" spans="2:10">
      <c r="B6" s="111">
        <v>1</v>
      </c>
      <c r="C6" s="112" t="s">
        <v>5444</v>
      </c>
      <c r="D6" s="112" t="s">
        <v>6343</v>
      </c>
      <c r="E6" s="113"/>
      <c r="F6" s="100" t="s">
        <v>3830</v>
      </c>
      <c r="G6" s="100" t="s">
        <v>6983</v>
      </c>
      <c r="H6" s="114">
        <v>0.291666666666667</v>
      </c>
      <c r="I6" s="114">
        <v>0.75</v>
      </c>
      <c r="J6" s="100" t="s">
        <v>9061</v>
      </c>
    </row>
    <row r="7" spans="2:10">
      <c r="B7" s="111">
        <v>2</v>
      </c>
      <c r="C7" s="115" t="s">
        <v>4268</v>
      </c>
      <c r="D7" s="115" t="s">
        <v>4269</v>
      </c>
      <c r="E7" s="116"/>
      <c r="F7" s="100" t="s">
        <v>4183</v>
      </c>
      <c r="G7" s="100" t="s">
        <v>4184</v>
      </c>
      <c r="H7" s="117">
        <v>0.375</v>
      </c>
      <c r="I7" s="117">
        <v>0.791666666666667</v>
      </c>
      <c r="J7" s="100" t="s">
        <v>9067</v>
      </c>
    </row>
    <row r="8" spans="2:10">
      <c r="B8" s="111">
        <v>3</v>
      </c>
      <c r="C8" s="112" t="s">
        <v>5234</v>
      </c>
      <c r="D8" s="112" t="s">
        <v>5235</v>
      </c>
      <c r="E8" s="112"/>
      <c r="F8" s="100" t="s">
        <v>3830</v>
      </c>
      <c r="G8" s="100" t="s">
        <v>6976</v>
      </c>
      <c r="H8" s="114">
        <v>0.416666666666667</v>
      </c>
      <c r="I8" s="114">
        <v>0.833333333333333</v>
      </c>
      <c r="J8" s="100" t="s">
        <v>9059</v>
      </c>
    </row>
    <row r="9" spans="2:10">
      <c r="B9" s="111">
        <v>4</v>
      </c>
      <c r="C9" s="112" t="s">
        <v>3989</v>
      </c>
      <c r="D9" s="112" t="s">
        <v>3990</v>
      </c>
      <c r="E9" s="112"/>
      <c r="F9" s="100" t="s">
        <v>62</v>
      </c>
      <c r="G9" s="100" t="s">
        <v>3991</v>
      </c>
      <c r="H9" s="114">
        <v>0.416666666666667</v>
      </c>
      <c r="I9" s="114">
        <v>0.833333333333333</v>
      </c>
      <c r="J9" s="100" t="s">
        <v>9067</v>
      </c>
    </row>
    <row r="10" spans="2:10">
      <c r="B10" s="111">
        <v>5</v>
      </c>
      <c r="C10" s="112" t="s">
        <v>3899</v>
      </c>
      <c r="D10" s="112" t="s">
        <v>3900</v>
      </c>
      <c r="E10" s="113"/>
      <c r="F10" s="100" t="s">
        <v>33</v>
      </c>
      <c r="G10" s="100" t="s">
        <v>7175</v>
      </c>
      <c r="H10" s="114">
        <v>0.458333333333333</v>
      </c>
      <c r="I10" s="114">
        <v>0.875</v>
      </c>
      <c r="J10" s="100" t="s">
        <v>9067</v>
      </c>
    </row>
    <row r="11" spans="2:10">
      <c r="B11" s="111">
        <v>6</v>
      </c>
      <c r="C11" s="112" t="s">
        <v>2075</v>
      </c>
      <c r="D11" s="112" t="s">
        <v>2076</v>
      </c>
      <c r="E11" s="113"/>
      <c r="F11" s="100" t="s">
        <v>126</v>
      </c>
      <c r="G11" s="100" t="s">
        <v>7192</v>
      </c>
      <c r="H11" s="114">
        <v>0.458333333333333</v>
      </c>
      <c r="I11" s="114">
        <v>0.875</v>
      </c>
      <c r="J11" s="100" t="s">
        <v>9059</v>
      </c>
    </row>
    <row r="12" spans="2:10">
      <c r="B12" s="111">
        <v>7</v>
      </c>
      <c r="C12" s="112" t="s">
        <v>3843</v>
      </c>
      <c r="D12" s="112" t="s">
        <v>3844</v>
      </c>
      <c r="E12" s="113"/>
      <c r="F12" s="100" t="s">
        <v>134</v>
      </c>
      <c r="G12" s="100" t="s">
        <v>6930</v>
      </c>
      <c r="H12" s="114">
        <v>0.458333333333333</v>
      </c>
      <c r="I12" s="114">
        <v>0.875</v>
      </c>
      <c r="J12" s="100" t="s">
        <v>9067</v>
      </c>
    </row>
    <row r="13" ht="8.25" customHeight="1" spans="5:10">
      <c r="E13" s="95"/>
      <c r="F13" s="95"/>
      <c r="G13" s="95"/>
      <c r="H13" s="95"/>
      <c r="I13" s="95"/>
      <c r="J13" s="95"/>
    </row>
    <row r="14" spans="5:10">
      <c r="E14" s="95"/>
      <c r="F14" s="95"/>
      <c r="G14" s="95"/>
      <c r="H14" s="95"/>
      <c r="I14" s="95"/>
      <c r="J14" s="95"/>
    </row>
  </sheetData>
  <mergeCells count="8">
    <mergeCell ref="H4:I4"/>
    <mergeCell ref="B4:B5"/>
    <mergeCell ref="C4:C5"/>
    <mergeCell ref="D4:D5"/>
    <mergeCell ref="E4:E5"/>
    <mergeCell ref="F4:F5"/>
    <mergeCell ref="G4:G5"/>
    <mergeCell ref="J4:J5"/>
  </mergeCells>
  <pageMargins left="0.7" right="0.7" top="0.75" bottom="0.75" header="0.3" footer="0.3"/>
  <pageSetup paperSize="1" scale="90" orientation="portrait" horizontalDpi="600" verticalDpi="6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-0.249977111117893"/>
  </sheetPr>
  <dimension ref="B1:N16"/>
  <sheetViews>
    <sheetView showGridLines="0" zoomScale="85" zoomScaleNormal="85" zoomScaleSheetLayoutView="60" workbookViewId="0">
      <pane xSplit="1" ySplit="5" topLeftCell="B6" activePane="bottomRight" state="frozen"/>
      <selection/>
      <selection pane="topRight"/>
      <selection pane="bottomLeft"/>
      <selection pane="bottomRight" activeCell="D24" sqref="D24"/>
    </sheetView>
  </sheetViews>
  <sheetFormatPr defaultColWidth="9.14285714285714" defaultRowHeight="15"/>
  <cols>
    <col min="1" max="1" width="2.71428571428571" style="95" customWidth="1"/>
    <col min="2" max="2" width="4.42857142857143" style="96" customWidth="1"/>
    <col min="3" max="3" width="6.42857142857143" style="95"/>
    <col min="4" max="4" width="32.8571428571429" style="95"/>
    <col min="5" max="5" width="5.14285714285714" style="96"/>
    <col min="6" max="6" width="5.57142857142857" style="96"/>
    <col min="7" max="7" width="19.2857142857143" style="96"/>
    <col min="8" max="8" width="9.14285714285714" style="95"/>
    <col min="9" max="9" width="4.42857142857143" style="96" customWidth="1"/>
    <col min="10" max="10" width="6.42857142857143" style="95"/>
    <col min="11" max="11" width="32.8571428571429" style="95"/>
    <col min="12" max="12" width="5.14285714285714" style="96"/>
    <col min="13" max="13" width="5.57142857142857" style="96"/>
    <col min="14" max="14" width="19.2857142857143" style="96"/>
    <col min="15" max="16384" width="9.14285714285714" style="95"/>
  </cols>
  <sheetData>
    <row r="1" spans="2:11">
      <c r="B1" s="59" t="s">
        <v>9068</v>
      </c>
      <c r="C1" s="97"/>
      <c r="D1" s="97"/>
      <c r="I1" s="59" t="s">
        <v>9069</v>
      </c>
      <c r="J1" s="97"/>
      <c r="K1" s="97"/>
    </row>
    <row r="2" spans="2:14">
      <c r="B2" s="59" t="s">
        <v>9053</v>
      </c>
      <c r="C2" s="97"/>
      <c r="D2" s="97"/>
      <c r="H2" s="96"/>
      <c r="I2" s="59" t="s">
        <v>9053</v>
      </c>
      <c r="L2" s="95"/>
      <c r="M2" s="95"/>
      <c r="N2" s="95"/>
    </row>
    <row r="3" spans="2:9">
      <c r="B3" s="95"/>
      <c r="I3" s="95"/>
    </row>
    <row r="4" spans="2:14">
      <c r="B4" s="98" t="s">
        <v>8</v>
      </c>
      <c r="C4" s="98" t="s">
        <v>9054</v>
      </c>
      <c r="D4" s="98" t="s">
        <v>10</v>
      </c>
      <c r="E4" s="98" t="s">
        <v>13</v>
      </c>
      <c r="F4" s="98" t="s">
        <v>15</v>
      </c>
      <c r="G4" s="98" t="s">
        <v>9070</v>
      </c>
      <c r="I4" s="98" t="s">
        <v>8</v>
      </c>
      <c r="J4" s="98" t="s">
        <v>9054</v>
      </c>
      <c r="K4" s="98" t="s">
        <v>10</v>
      </c>
      <c r="L4" s="98" t="s">
        <v>13</v>
      </c>
      <c r="M4" s="98" t="s">
        <v>15</v>
      </c>
      <c r="N4" s="98" t="s">
        <v>9071</v>
      </c>
    </row>
    <row r="5" spans="2:14">
      <c r="B5" s="99"/>
      <c r="C5" s="99"/>
      <c r="D5" s="99"/>
      <c r="E5" s="99"/>
      <c r="F5" s="99"/>
      <c r="G5" s="99"/>
      <c r="I5" s="99"/>
      <c r="J5" s="99"/>
      <c r="K5" s="99"/>
      <c r="L5" s="99"/>
      <c r="M5" s="99"/>
      <c r="N5" s="99"/>
    </row>
    <row r="6" ht="16.5" customHeight="1" spans="2:14">
      <c r="B6" s="100">
        <v>1</v>
      </c>
      <c r="C6" s="100" t="s">
        <v>1995</v>
      </c>
      <c r="D6" s="101" t="s">
        <v>9072</v>
      </c>
      <c r="E6" s="100" t="str">
        <f>VLOOKUP(C6,[3]MASTER!$B$14:$H$877,5,0)</f>
        <v>STN</v>
      </c>
      <c r="F6" s="100" t="str">
        <f>VLOOKUP(C6,[3]MASTER!$B$14:$H$877,7,0)</f>
        <v>RFI</v>
      </c>
      <c r="G6" s="102" t="s">
        <v>9073</v>
      </c>
      <c r="I6" s="100">
        <v>1</v>
      </c>
      <c r="J6" s="100" t="s">
        <v>5463</v>
      </c>
      <c r="K6" s="101" t="s">
        <v>6851</v>
      </c>
      <c r="L6" s="100" t="str">
        <f>VLOOKUP(J6,[2]STRUKTUR!$B$14:$I$901,5,0)</f>
        <v>STN</v>
      </c>
      <c r="M6" s="100" t="str">
        <f>VLOOKUP(J6,[2]STRUKTUR!$B$14:$I$901,7,0)</f>
        <v>ETA</v>
      </c>
      <c r="N6" s="103" t="s">
        <v>9074</v>
      </c>
    </row>
    <row r="7" ht="16.5" customHeight="1" spans="2:14">
      <c r="B7" s="100">
        <v>2</v>
      </c>
      <c r="C7" s="100" t="s">
        <v>5463</v>
      </c>
      <c r="D7" s="101" t="s">
        <v>6851</v>
      </c>
      <c r="E7" s="100" t="str">
        <f>VLOOKUP(C7,[3]MASTER!$B$14:$H$877,5,0)</f>
        <v>STN</v>
      </c>
      <c r="F7" s="100" t="str">
        <f>VLOOKUP(C7,[3]MASTER!$B$14:$H$877,7,0)</f>
        <v>ETA</v>
      </c>
      <c r="G7" s="103" t="s">
        <v>9074</v>
      </c>
      <c r="I7" s="100">
        <v>2</v>
      </c>
      <c r="J7" s="100" t="s">
        <v>5151</v>
      </c>
      <c r="K7" s="101" t="s">
        <v>9075</v>
      </c>
      <c r="L7" s="100" t="str">
        <f>VLOOKUP(J7,[2]STRUKTUR!$B$14:$I$901,5,0)</f>
        <v>SHO</v>
      </c>
      <c r="M7" s="100" t="str">
        <f>VLOOKUP(J7,[2]STRUKTUR!$B$14:$I$901,7,0)</f>
        <v>RIS</v>
      </c>
      <c r="N7" s="103" t="s">
        <v>9076</v>
      </c>
    </row>
    <row r="8" ht="16.5" customHeight="1" spans="2:14">
      <c r="B8" s="100">
        <v>3</v>
      </c>
      <c r="C8" s="100" t="s">
        <v>2538</v>
      </c>
      <c r="D8" s="101" t="s">
        <v>7520</v>
      </c>
      <c r="E8" s="100" t="str">
        <f>VLOOKUP(C8,[3]MASTER!$B$14:$H$877,5,0)</f>
        <v>ASR</v>
      </c>
      <c r="F8" s="100" t="str">
        <f>VLOOKUP(C8,[3]MASTER!$B$14:$H$877,7,0)</f>
        <v>AJO</v>
      </c>
      <c r="G8" s="103" t="s">
        <v>9077</v>
      </c>
      <c r="I8" s="100"/>
      <c r="J8" s="100"/>
      <c r="K8" s="101"/>
      <c r="L8" s="100"/>
      <c r="M8" s="100"/>
      <c r="N8" s="103"/>
    </row>
    <row r="9" ht="16.5" customHeight="1" spans="2:14">
      <c r="B9" s="100">
        <v>4</v>
      </c>
      <c r="C9" s="100" t="s">
        <v>499</v>
      </c>
      <c r="D9" s="101" t="s">
        <v>8347</v>
      </c>
      <c r="E9" s="100" t="str">
        <f>VLOOKUP(C9,[3]MASTER!$B$14:$H$877,5,0)</f>
        <v>SPN</v>
      </c>
      <c r="F9" s="100" t="str">
        <f>VLOOKUP(C9,[3]MASTER!$B$14:$H$877,7,0)</f>
        <v>RHI</v>
      </c>
      <c r="G9" s="103" t="s">
        <v>9078</v>
      </c>
      <c r="I9" s="100"/>
      <c r="J9" s="100"/>
      <c r="K9" s="101"/>
      <c r="L9" s="100"/>
      <c r="M9" s="100"/>
      <c r="N9" s="103"/>
    </row>
    <row r="10" spans="2:14">
      <c r="B10" s="100">
        <v>5</v>
      </c>
      <c r="C10" s="100" t="s">
        <v>1072</v>
      </c>
      <c r="D10" s="101" t="s">
        <v>8894</v>
      </c>
      <c r="E10" s="100" t="str">
        <f>VLOOKUP(C10,[3]MASTER!$B$14:$H$877,5,0)</f>
        <v>WDN</v>
      </c>
      <c r="F10" s="100" t="str">
        <f>VLOOKUP(C10,[3]MASTER!$B$14:$H$877,7,0)</f>
        <v>YBR</v>
      </c>
      <c r="G10" s="339" t="s">
        <v>9079</v>
      </c>
      <c r="I10" s="105"/>
      <c r="J10" s="106"/>
      <c r="K10" s="106"/>
      <c r="L10" s="107"/>
      <c r="M10" s="107"/>
      <c r="N10" s="108"/>
    </row>
    <row r="11" spans="2:14">
      <c r="B11" s="100">
        <v>6</v>
      </c>
      <c r="C11" s="100" t="s">
        <v>4554</v>
      </c>
      <c r="D11" s="101" t="s">
        <v>8707</v>
      </c>
      <c r="E11" s="100" t="str">
        <f>VLOOKUP(C11,[3]MASTER!$B$14:$H$877,5,0)</f>
        <v>TYO</v>
      </c>
      <c r="F11" s="100" t="str">
        <f>VLOOKUP(C11,[3]MASTER!$B$14:$H$877,7,0)</f>
        <v>SAH</v>
      </c>
      <c r="G11" s="339" t="s">
        <v>9080</v>
      </c>
      <c r="I11" s="105"/>
      <c r="J11" s="106"/>
      <c r="K11" s="106"/>
      <c r="L11" s="107"/>
      <c r="M11" s="107"/>
      <c r="N11" s="108"/>
    </row>
    <row r="12" spans="2:14">
      <c r="B12" s="100">
        <v>7</v>
      </c>
      <c r="C12" s="100" t="s">
        <v>2031</v>
      </c>
      <c r="D12" s="101" t="s">
        <v>8934</v>
      </c>
      <c r="E12" s="100" t="str">
        <f>VLOOKUP(C12,[3]MASTER!$B$14:$H$877,5,0)</f>
        <v>WDN</v>
      </c>
      <c r="F12" s="100" t="str">
        <f>VLOOKUP(C12,[3]MASTER!$B$14:$H$877,7,0)</f>
        <v>ZAN</v>
      </c>
      <c r="G12" s="339" t="s">
        <v>9081</v>
      </c>
      <c r="I12" s="105"/>
      <c r="J12" s="106"/>
      <c r="K12" s="106"/>
      <c r="L12" s="107"/>
      <c r="M12" s="107"/>
      <c r="N12" s="108"/>
    </row>
    <row r="13" spans="2:14">
      <c r="B13" s="100">
        <v>8</v>
      </c>
      <c r="C13" s="100" t="s">
        <v>3461</v>
      </c>
      <c r="D13" s="101" t="s">
        <v>7550</v>
      </c>
      <c r="E13" s="100" t="str">
        <f>VLOOKUP(C13,[3]MASTER!$B$14:$H$877,5,0)</f>
        <v>ASR</v>
      </c>
      <c r="F13" s="100" t="str">
        <f>VLOOKUP(C13,[3]MASTER!$B$14:$H$877,7,0)</f>
        <v>CHN</v>
      </c>
      <c r="G13" s="339" t="s">
        <v>9082</v>
      </c>
      <c r="I13" s="105"/>
      <c r="J13" s="106"/>
      <c r="K13" s="106"/>
      <c r="L13" s="107"/>
      <c r="M13" s="107"/>
      <c r="N13" s="108"/>
    </row>
    <row r="14" spans="2:7">
      <c r="B14" s="100">
        <v>9</v>
      </c>
      <c r="C14" s="100" t="s">
        <v>2772</v>
      </c>
      <c r="D14" s="101" t="s">
        <v>8083</v>
      </c>
      <c r="E14" s="100" t="str">
        <f>VLOOKUP(C14,[3]MASTER!$B$14:$H$877,5,0)</f>
        <v>RRN</v>
      </c>
      <c r="F14" s="100" t="str">
        <f>VLOOKUP(C14,[3]MASTER!$B$14:$H$877,7,0)</f>
        <v>ECI</v>
      </c>
      <c r="G14" s="339" t="s">
        <v>9083</v>
      </c>
    </row>
    <row r="15" spans="2:7">
      <c r="B15" s="100">
        <v>10</v>
      </c>
      <c r="C15" s="100" t="s">
        <v>2520</v>
      </c>
      <c r="D15" s="101" t="s">
        <v>7804</v>
      </c>
      <c r="E15" s="100" t="str">
        <f>VLOOKUP(C15,[3]MASTER!$B$14:$H$877,5,0)</f>
        <v>ASR</v>
      </c>
      <c r="F15" s="100" t="str">
        <f>VLOOKUP(C15,[3]MASTER!$B$14:$H$877,7,0)</f>
        <v>INN</v>
      </c>
      <c r="G15" s="339" t="s">
        <v>9084</v>
      </c>
    </row>
    <row r="16" spans="2:7">
      <c r="B16" s="100">
        <v>11</v>
      </c>
      <c r="C16" s="100" t="s">
        <v>1333</v>
      </c>
      <c r="D16" s="101" t="s">
        <v>8240</v>
      </c>
      <c r="E16" s="100" t="str">
        <f>VLOOKUP(C16,[3]MASTER!$B$14:$H$877,5,0)</f>
        <v>SHO</v>
      </c>
      <c r="F16" s="100" t="str">
        <f>VLOOKUP(C16,[3]MASTER!$B$14:$H$877,7,0)</f>
        <v>PMN</v>
      </c>
      <c r="G16" s="339" t="s">
        <v>9085</v>
      </c>
    </row>
  </sheetData>
  <mergeCells count="12">
    <mergeCell ref="B4:B5"/>
    <mergeCell ref="C4:C5"/>
    <mergeCell ref="D4:D5"/>
    <mergeCell ref="E4:E5"/>
    <mergeCell ref="F4:F5"/>
    <mergeCell ref="G4:G5"/>
    <mergeCell ref="I4:I5"/>
    <mergeCell ref="J4:J5"/>
    <mergeCell ref="K4:K5"/>
    <mergeCell ref="L4:L5"/>
    <mergeCell ref="M4:M5"/>
    <mergeCell ref="N4:N5"/>
  </mergeCells>
  <pageMargins left="0.7" right="0.7" top="0.75" bottom="0.75" header="0.3" footer="0.3"/>
  <pageSetup paperSize="1" scale="90" orientation="portrait" horizontalDpi="600" verticalDpi="6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V283"/>
  <sheetViews>
    <sheetView zoomScaleSheetLayoutView="60" workbookViewId="0">
      <pane ySplit="6" topLeftCell="A7" activePane="bottomLeft" state="frozen"/>
      <selection/>
      <selection pane="bottomLeft" activeCell="D24" sqref="D24"/>
    </sheetView>
  </sheetViews>
  <sheetFormatPr defaultColWidth="9.14285714285714" defaultRowHeight="12.75"/>
  <cols>
    <col min="1" max="1" width="4.28571428571429" style="52" customWidth="1"/>
    <col min="2" max="2" width="6.28571428571429" style="53"/>
    <col min="3" max="3" width="28.8571428571429" style="54"/>
    <col min="4" max="4" width="25.5714285714286" style="55" customWidth="1"/>
    <col min="5" max="5" width="8.71428571428571" style="56"/>
    <col min="6" max="6" width="13.2857142857143" style="53" customWidth="1"/>
    <col min="7" max="21" width="9.14285714285714" style="57"/>
    <col min="22" max="16384" width="9.14285714285714" style="58"/>
  </cols>
  <sheetData>
    <row r="1" ht="15" spans="1:1">
      <c r="A1" s="59" t="s">
        <v>9086</v>
      </c>
    </row>
    <row r="2" ht="15" spans="1:1">
      <c r="A2" s="59" t="s">
        <v>9053</v>
      </c>
    </row>
    <row r="4" customHeight="1" spans="1:22">
      <c r="A4" s="60" t="s">
        <v>8</v>
      </c>
      <c r="B4" s="61" t="s">
        <v>5834</v>
      </c>
      <c r="C4" s="60" t="s">
        <v>10</v>
      </c>
      <c r="D4" s="60" t="s">
        <v>9087</v>
      </c>
      <c r="E4" s="60" t="s">
        <v>9088</v>
      </c>
      <c r="F4" s="62" t="s">
        <v>16</v>
      </c>
      <c r="G4" s="63" t="s">
        <v>9089</v>
      </c>
      <c r="H4" s="63" t="s">
        <v>9090</v>
      </c>
      <c r="I4" s="63" t="s">
        <v>9091</v>
      </c>
      <c r="J4" s="63" t="s">
        <v>9092</v>
      </c>
      <c r="K4" s="63" t="s">
        <v>9093</v>
      </c>
      <c r="L4" s="63" t="s">
        <v>9094</v>
      </c>
      <c r="M4" s="63" t="s">
        <v>9095</v>
      </c>
      <c r="N4" s="63" t="s">
        <v>9096</v>
      </c>
      <c r="O4" s="63" t="s">
        <v>9097</v>
      </c>
      <c r="P4" s="63" t="s">
        <v>9098</v>
      </c>
      <c r="Q4" s="63" t="s">
        <v>9099</v>
      </c>
      <c r="R4" s="63" t="s">
        <v>9100</v>
      </c>
      <c r="S4" s="63" t="s">
        <v>9101</v>
      </c>
      <c r="T4" s="63" t="s">
        <v>9102</v>
      </c>
      <c r="U4" s="63" t="s">
        <v>9103</v>
      </c>
      <c r="V4" s="86" t="s">
        <v>9104</v>
      </c>
    </row>
    <row r="5" ht="27" customHeight="1" spans="1:22">
      <c r="A5" s="64"/>
      <c r="B5" s="65"/>
      <c r="C5" s="64"/>
      <c r="D5" s="64"/>
      <c r="E5" s="64"/>
      <c r="F5" s="66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87"/>
    </row>
    <row r="6" ht="9" customHeight="1" spans="1:22">
      <c r="A6" s="68"/>
      <c r="B6" s="69"/>
      <c r="C6" s="68"/>
      <c r="D6" s="70"/>
      <c r="E6" s="68"/>
      <c r="F6" s="71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88"/>
    </row>
    <row r="7" s="51" customFormat="1" ht="15" spans="1:22">
      <c r="A7" s="73">
        <v>1</v>
      </c>
      <c r="B7" s="74" t="s">
        <v>964</v>
      </c>
      <c r="C7" s="75" t="s">
        <v>965</v>
      </c>
      <c r="D7" s="75" t="s">
        <v>9105</v>
      </c>
      <c r="E7" s="76">
        <v>40374</v>
      </c>
      <c r="F7" s="76">
        <v>40219</v>
      </c>
      <c r="G7" s="77" t="s">
        <v>9106</v>
      </c>
      <c r="H7" s="78" t="s">
        <v>9107</v>
      </c>
      <c r="I7" s="78" t="s">
        <v>9107</v>
      </c>
      <c r="J7" s="78" t="s">
        <v>9106</v>
      </c>
      <c r="K7" s="78" t="s">
        <v>9106</v>
      </c>
      <c r="L7" s="78" t="s">
        <v>9106</v>
      </c>
      <c r="M7" s="78" t="s">
        <v>9106</v>
      </c>
      <c r="N7" s="78" t="s">
        <v>9106</v>
      </c>
      <c r="O7" s="78" t="s">
        <v>9107</v>
      </c>
      <c r="P7" s="78" t="s">
        <v>9106</v>
      </c>
      <c r="Q7" s="78" t="s">
        <v>9106</v>
      </c>
      <c r="R7" s="78" t="s">
        <v>9106</v>
      </c>
      <c r="S7" s="78" t="s">
        <v>9107</v>
      </c>
      <c r="T7" s="78" t="s">
        <v>9106</v>
      </c>
      <c r="U7" s="78" t="s">
        <v>9106</v>
      </c>
      <c r="V7" s="89">
        <f t="shared" ref="V7:V70" si="0">COUNTIF(G7:U7,"V")</f>
        <v>4</v>
      </c>
    </row>
    <row r="8" s="51" customFormat="1" ht="15" spans="1:22">
      <c r="A8" s="73">
        <v>2</v>
      </c>
      <c r="B8" s="74" t="s">
        <v>958</v>
      </c>
      <c r="C8" s="75" t="s">
        <v>959</v>
      </c>
      <c r="D8" s="75" t="s">
        <v>9105</v>
      </c>
      <c r="E8" s="76">
        <v>40374</v>
      </c>
      <c r="F8" s="76">
        <v>40194</v>
      </c>
      <c r="G8" s="77" t="s">
        <v>9106</v>
      </c>
      <c r="H8" s="78" t="s">
        <v>9106</v>
      </c>
      <c r="I8" s="78" t="s">
        <v>9107</v>
      </c>
      <c r="J8" s="78" t="s">
        <v>9106</v>
      </c>
      <c r="K8" s="78" t="s">
        <v>9106</v>
      </c>
      <c r="L8" s="78" t="s">
        <v>9106</v>
      </c>
      <c r="M8" s="78" t="s">
        <v>9106</v>
      </c>
      <c r="N8" s="78" t="s">
        <v>9106</v>
      </c>
      <c r="O8" s="78" t="s">
        <v>9107</v>
      </c>
      <c r="P8" s="78" t="s">
        <v>9106</v>
      </c>
      <c r="Q8" s="78" t="s">
        <v>9106</v>
      </c>
      <c r="R8" s="78" t="s">
        <v>9106</v>
      </c>
      <c r="S8" s="78" t="s">
        <v>9107</v>
      </c>
      <c r="T8" s="78" t="s">
        <v>9106</v>
      </c>
      <c r="U8" s="78" t="s">
        <v>9106</v>
      </c>
      <c r="V8" s="89">
        <f t="shared" si="0"/>
        <v>3</v>
      </c>
    </row>
    <row r="9" s="51" customFormat="1" ht="15" customHeight="1" spans="1:22">
      <c r="A9" s="73">
        <v>3</v>
      </c>
      <c r="B9" s="74" t="s">
        <v>1033</v>
      </c>
      <c r="C9" s="75" t="s">
        <v>1034</v>
      </c>
      <c r="D9" s="75" t="s">
        <v>9105</v>
      </c>
      <c r="E9" s="76">
        <v>40374</v>
      </c>
      <c r="F9" s="76">
        <v>40374</v>
      </c>
      <c r="G9" s="77" t="s">
        <v>9106</v>
      </c>
      <c r="H9" s="78" t="s">
        <v>9106</v>
      </c>
      <c r="I9" s="78" t="s">
        <v>9106</v>
      </c>
      <c r="J9" s="78" t="s">
        <v>9106</v>
      </c>
      <c r="K9" s="78" t="s">
        <v>9106</v>
      </c>
      <c r="L9" s="78" t="s">
        <v>9106</v>
      </c>
      <c r="M9" s="78" t="s">
        <v>9106</v>
      </c>
      <c r="N9" s="78" t="s">
        <v>9106</v>
      </c>
      <c r="O9" s="78" t="s">
        <v>9106</v>
      </c>
      <c r="P9" s="78" t="s">
        <v>9106</v>
      </c>
      <c r="Q9" s="78" t="s">
        <v>9106</v>
      </c>
      <c r="R9" s="78" t="s">
        <v>9106</v>
      </c>
      <c r="S9" s="78" t="s">
        <v>9107</v>
      </c>
      <c r="T9" s="78" t="s">
        <v>9106</v>
      </c>
      <c r="U9" s="78" t="s">
        <v>9106</v>
      </c>
      <c r="V9" s="89">
        <f t="shared" si="0"/>
        <v>1</v>
      </c>
    </row>
    <row r="10" s="51" customFormat="1" ht="15" spans="1:22">
      <c r="A10" s="73">
        <v>4</v>
      </c>
      <c r="B10" s="79" t="s">
        <v>2446</v>
      </c>
      <c r="C10" s="75" t="s">
        <v>7393</v>
      </c>
      <c r="D10" s="75" t="s">
        <v>9108</v>
      </c>
      <c r="E10" s="76">
        <v>42508</v>
      </c>
      <c r="F10" s="76">
        <v>41971</v>
      </c>
      <c r="G10" s="77" t="s">
        <v>9106</v>
      </c>
      <c r="H10" s="78" t="s">
        <v>9107</v>
      </c>
      <c r="I10" s="78" t="s">
        <v>9107</v>
      </c>
      <c r="J10" s="78" t="s">
        <v>9107</v>
      </c>
      <c r="K10" s="78" t="s">
        <v>9106</v>
      </c>
      <c r="L10" s="78" t="s">
        <v>9107</v>
      </c>
      <c r="M10" s="78" t="s">
        <v>9106</v>
      </c>
      <c r="N10" s="78" t="s">
        <v>9106</v>
      </c>
      <c r="O10" s="78" t="s">
        <v>9107</v>
      </c>
      <c r="P10" s="78" t="s">
        <v>9107</v>
      </c>
      <c r="Q10" s="78" t="s">
        <v>9106</v>
      </c>
      <c r="R10" s="78" t="s">
        <v>9107</v>
      </c>
      <c r="S10" s="78" t="s">
        <v>9107</v>
      </c>
      <c r="T10" s="78" t="s">
        <v>9106</v>
      </c>
      <c r="U10" s="78" t="s">
        <v>9106</v>
      </c>
      <c r="V10" s="89">
        <f t="shared" si="0"/>
        <v>8</v>
      </c>
    </row>
    <row r="11" s="51" customFormat="1" ht="15" spans="1:22">
      <c r="A11" s="73">
        <v>5</v>
      </c>
      <c r="B11" s="74" t="s">
        <v>1333</v>
      </c>
      <c r="C11" s="75" t="str">
        <f>VLOOKUP(B11,[3]MASTER!$B$14:$D$901,3,0)</f>
        <v>R.E.MARTADINATA 51</v>
      </c>
      <c r="D11" s="75" t="s">
        <v>9108</v>
      </c>
      <c r="E11" s="76">
        <v>42605</v>
      </c>
      <c r="F11" s="76">
        <v>40924</v>
      </c>
      <c r="G11" s="77" t="s">
        <v>9107</v>
      </c>
      <c r="H11" s="78" t="s">
        <v>9107</v>
      </c>
      <c r="I11" s="78" t="s">
        <v>9107</v>
      </c>
      <c r="J11" s="78" t="s">
        <v>9107</v>
      </c>
      <c r="K11" s="78" t="s">
        <v>9106</v>
      </c>
      <c r="L11" s="78" t="s">
        <v>9107</v>
      </c>
      <c r="M11" s="78" t="s">
        <v>9107</v>
      </c>
      <c r="N11" s="78" t="s">
        <v>9107</v>
      </c>
      <c r="O11" s="78" t="s">
        <v>9107</v>
      </c>
      <c r="P11" s="78" t="s">
        <v>9106</v>
      </c>
      <c r="Q11" s="78" t="s">
        <v>9106</v>
      </c>
      <c r="R11" s="78" t="s">
        <v>9107</v>
      </c>
      <c r="S11" s="78" t="s">
        <v>9107</v>
      </c>
      <c r="T11" s="78" t="s">
        <v>9107</v>
      </c>
      <c r="U11" s="78" t="s">
        <v>9107</v>
      </c>
      <c r="V11" s="89">
        <f t="shared" si="0"/>
        <v>12</v>
      </c>
    </row>
    <row r="12" s="51" customFormat="1" ht="15" spans="1:22">
      <c r="A12" s="73">
        <v>6</v>
      </c>
      <c r="B12" s="74" t="s">
        <v>2069</v>
      </c>
      <c r="C12" s="75" t="s">
        <v>2070</v>
      </c>
      <c r="D12" s="75" t="s">
        <v>9109</v>
      </c>
      <c r="E12" s="76">
        <v>42663</v>
      </c>
      <c r="F12" s="76">
        <v>41655</v>
      </c>
      <c r="G12" s="77" t="s">
        <v>9107</v>
      </c>
      <c r="H12" s="78" t="s">
        <v>9107</v>
      </c>
      <c r="I12" s="78" t="s">
        <v>9107</v>
      </c>
      <c r="J12" s="78" t="s">
        <v>9107</v>
      </c>
      <c r="K12" s="78" t="s">
        <v>9107</v>
      </c>
      <c r="L12" s="78" t="s">
        <v>9107</v>
      </c>
      <c r="M12" s="78" t="s">
        <v>9106</v>
      </c>
      <c r="N12" s="78" t="s">
        <v>9106</v>
      </c>
      <c r="O12" s="78" t="s">
        <v>9107</v>
      </c>
      <c r="P12" s="78" t="s">
        <v>9106</v>
      </c>
      <c r="Q12" s="78" t="s">
        <v>9107</v>
      </c>
      <c r="R12" s="78" t="s">
        <v>9107</v>
      </c>
      <c r="S12" s="78" t="s">
        <v>9107</v>
      </c>
      <c r="T12" s="78" t="s">
        <v>9107</v>
      </c>
      <c r="U12" s="78" t="s">
        <v>9106</v>
      </c>
      <c r="V12" s="89">
        <f t="shared" si="0"/>
        <v>11</v>
      </c>
    </row>
    <row r="13" s="51" customFormat="1" ht="15" spans="1:22">
      <c r="A13" s="73">
        <v>7</v>
      </c>
      <c r="B13" s="80" t="s">
        <v>2796</v>
      </c>
      <c r="C13" s="75" t="s">
        <v>9110</v>
      </c>
      <c r="D13" s="75" t="s">
        <v>9109</v>
      </c>
      <c r="E13" s="76">
        <v>42728</v>
      </c>
      <c r="F13" s="76">
        <v>42310</v>
      </c>
      <c r="G13" s="77" t="s">
        <v>9107</v>
      </c>
      <c r="H13" s="78" t="s">
        <v>9107</v>
      </c>
      <c r="I13" s="78" t="s">
        <v>9107</v>
      </c>
      <c r="J13" s="78" t="s">
        <v>9107</v>
      </c>
      <c r="K13" s="78" t="s">
        <v>9107</v>
      </c>
      <c r="L13" s="78" t="s">
        <v>9107</v>
      </c>
      <c r="M13" s="78" t="s">
        <v>9106</v>
      </c>
      <c r="N13" s="78" t="s">
        <v>9106</v>
      </c>
      <c r="O13" s="78" t="s">
        <v>9107</v>
      </c>
      <c r="P13" s="78" t="s">
        <v>9106</v>
      </c>
      <c r="Q13" s="78" t="s">
        <v>9107</v>
      </c>
      <c r="R13" s="78" t="s">
        <v>9107</v>
      </c>
      <c r="S13" s="78" t="s">
        <v>9107</v>
      </c>
      <c r="T13" s="78" t="s">
        <v>9107</v>
      </c>
      <c r="U13" s="78" t="s">
        <v>9107</v>
      </c>
      <c r="V13" s="89">
        <f t="shared" si="0"/>
        <v>12</v>
      </c>
    </row>
    <row r="14" s="51" customFormat="1" ht="15" spans="1:22">
      <c r="A14" s="73">
        <v>8</v>
      </c>
      <c r="B14" s="79" t="s">
        <v>2338</v>
      </c>
      <c r="C14" s="75" t="s">
        <v>2339</v>
      </c>
      <c r="D14" s="75" t="s">
        <v>9108</v>
      </c>
      <c r="E14" s="76">
        <v>42822</v>
      </c>
      <c r="F14" s="76">
        <v>41838</v>
      </c>
      <c r="G14" s="77" t="s">
        <v>9107</v>
      </c>
      <c r="H14" s="78" t="s">
        <v>9107</v>
      </c>
      <c r="I14" s="78" t="s">
        <v>9107</v>
      </c>
      <c r="J14" s="78" t="s">
        <v>9107</v>
      </c>
      <c r="K14" s="78" t="s">
        <v>9107</v>
      </c>
      <c r="L14" s="78" t="s">
        <v>9107</v>
      </c>
      <c r="M14" s="78" t="s">
        <v>9106</v>
      </c>
      <c r="N14" s="78" t="s">
        <v>9106</v>
      </c>
      <c r="O14" s="78" t="s">
        <v>9107</v>
      </c>
      <c r="P14" s="78" t="s">
        <v>9107</v>
      </c>
      <c r="Q14" s="78" t="s">
        <v>9106</v>
      </c>
      <c r="R14" s="78" t="s">
        <v>9107</v>
      </c>
      <c r="S14" s="78" t="s">
        <v>9107</v>
      </c>
      <c r="T14" s="78" t="s">
        <v>9107</v>
      </c>
      <c r="U14" s="78" t="s">
        <v>9106</v>
      </c>
      <c r="V14" s="89">
        <f t="shared" si="0"/>
        <v>11</v>
      </c>
    </row>
    <row r="15" s="51" customFormat="1" ht="15" spans="1:22">
      <c r="A15" s="73">
        <v>9</v>
      </c>
      <c r="B15" s="81" t="s">
        <v>2439</v>
      </c>
      <c r="C15" s="75" t="s">
        <v>2440</v>
      </c>
      <c r="D15" s="75" t="s">
        <v>9109</v>
      </c>
      <c r="E15" s="76">
        <v>42824</v>
      </c>
      <c r="F15" s="76">
        <v>41971</v>
      </c>
      <c r="G15" s="77" t="s">
        <v>9107</v>
      </c>
      <c r="H15" s="78" t="s">
        <v>9107</v>
      </c>
      <c r="I15" s="78" t="s">
        <v>9107</v>
      </c>
      <c r="J15" s="78" t="s">
        <v>9107</v>
      </c>
      <c r="K15" s="78" t="s">
        <v>9107</v>
      </c>
      <c r="L15" s="78" t="s">
        <v>9107</v>
      </c>
      <c r="M15" s="78" t="s">
        <v>9106</v>
      </c>
      <c r="N15" s="78" t="s">
        <v>9106</v>
      </c>
      <c r="O15" s="78" t="s">
        <v>9107</v>
      </c>
      <c r="P15" s="78" t="s">
        <v>9106</v>
      </c>
      <c r="Q15" s="78" t="s">
        <v>9107</v>
      </c>
      <c r="R15" s="78" t="s">
        <v>9107</v>
      </c>
      <c r="S15" s="78" t="s">
        <v>9107</v>
      </c>
      <c r="T15" s="78" t="s">
        <v>9107</v>
      </c>
      <c r="U15" s="78" t="s">
        <v>9107</v>
      </c>
      <c r="V15" s="89">
        <f t="shared" si="0"/>
        <v>12</v>
      </c>
    </row>
    <row r="16" s="51" customFormat="1" ht="15" spans="1:22">
      <c r="A16" s="73">
        <v>10</v>
      </c>
      <c r="B16" s="82" t="s">
        <v>2107</v>
      </c>
      <c r="C16" s="75" t="s">
        <v>8616</v>
      </c>
      <c r="D16" s="75" t="s">
        <v>9108</v>
      </c>
      <c r="E16" s="76">
        <v>43008</v>
      </c>
      <c r="F16" s="76">
        <v>41669</v>
      </c>
      <c r="G16" s="77" t="s">
        <v>9106</v>
      </c>
      <c r="H16" s="78" t="s">
        <v>9107</v>
      </c>
      <c r="I16" s="78" t="s">
        <v>9107</v>
      </c>
      <c r="J16" s="78" t="s">
        <v>9107</v>
      </c>
      <c r="K16" s="78" t="s">
        <v>9106</v>
      </c>
      <c r="L16" s="78" t="s">
        <v>9107</v>
      </c>
      <c r="M16" s="78" t="s">
        <v>9106</v>
      </c>
      <c r="N16" s="78" t="s">
        <v>9106</v>
      </c>
      <c r="O16" s="78" t="s">
        <v>9107</v>
      </c>
      <c r="P16" s="78" t="s">
        <v>9106</v>
      </c>
      <c r="Q16" s="78" t="s">
        <v>9106</v>
      </c>
      <c r="R16" s="78" t="s">
        <v>9107</v>
      </c>
      <c r="S16" s="78" t="s">
        <v>9107</v>
      </c>
      <c r="T16" s="78" t="s">
        <v>9106</v>
      </c>
      <c r="U16" s="78" t="s">
        <v>9106</v>
      </c>
      <c r="V16" s="89">
        <f t="shared" si="0"/>
        <v>7</v>
      </c>
    </row>
    <row r="17" s="51" customFormat="1" ht="15" spans="1:22">
      <c r="A17" s="73">
        <v>11</v>
      </c>
      <c r="B17" s="79" t="s">
        <v>2520</v>
      </c>
      <c r="C17" s="75" t="s">
        <v>2521</v>
      </c>
      <c r="D17" s="75" t="s">
        <v>9111</v>
      </c>
      <c r="E17" s="76">
        <v>45016</v>
      </c>
      <c r="F17" s="76">
        <v>42063</v>
      </c>
      <c r="G17" s="77" t="s">
        <v>9107</v>
      </c>
      <c r="H17" s="78" t="s">
        <v>9107</v>
      </c>
      <c r="I17" s="78" t="s">
        <v>9107</v>
      </c>
      <c r="J17" s="78" t="s">
        <v>9107</v>
      </c>
      <c r="K17" s="78" t="s">
        <v>9107</v>
      </c>
      <c r="L17" s="78" t="s">
        <v>9107</v>
      </c>
      <c r="M17" s="78" t="s">
        <v>9107</v>
      </c>
      <c r="N17" s="78" t="s">
        <v>9106</v>
      </c>
      <c r="O17" s="78" t="s">
        <v>9107</v>
      </c>
      <c r="P17" s="78" t="s">
        <v>9107</v>
      </c>
      <c r="Q17" s="78" t="s">
        <v>9106</v>
      </c>
      <c r="R17" s="78" t="s">
        <v>9107</v>
      </c>
      <c r="S17" s="78" t="s">
        <v>9107</v>
      </c>
      <c r="T17" s="78" t="s">
        <v>9107</v>
      </c>
      <c r="U17" s="78" t="s">
        <v>9106</v>
      </c>
      <c r="V17" s="89">
        <f t="shared" si="0"/>
        <v>12</v>
      </c>
    </row>
    <row r="18" s="51" customFormat="1" ht="15" spans="1:22">
      <c r="A18" s="73">
        <v>12</v>
      </c>
      <c r="B18" s="74" t="s">
        <v>1507</v>
      </c>
      <c r="C18" s="75" t="s">
        <v>1508</v>
      </c>
      <c r="D18" s="75" t="s">
        <v>9108</v>
      </c>
      <c r="E18" s="76">
        <v>43120</v>
      </c>
      <c r="F18" s="76">
        <v>41108</v>
      </c>
      <c r="G18" s="77" t="s">
        <v>9106</v>
      </c>
      <c r="H18" s="78" t="s">
        <v>9107</v>
      </c>
      <c r="I18" s="78" t="s">
        <v>9107</v>
      </c>
      <c r="J18" s="78" t="s">
        <v>9106</v>
      </c>
      <c r="K18" s="78" t="s">
        <v>9106</v>
      </c>
      <c r="L18" s="78" t="s">
        <v>9106</v>
      </c>
      <c r="M18" s="78" t="s">
        <v>9106</v>
      </c>
      <c r="N18" s="78" t="s">
        <v>9106</v>
      </c>
      <c r="O18" s="78" t="s">
        <v>9107</v>
      </c>
      <c r="P18" s="78" t="s">
        <v>9106</v>
      </c>
      <c r="Q18" s="78" t="s">
        <v>9106</v>
      </c>
      <c r="R18" s="78" t="s">
        <v>9107</v>
      </c>
      <c r="S18" s="78" t="s">
        <v>9107</v>
      </c>
      <c r="T18" s="78" t="s">
        <v>9106</v>
      </c>
      <c r="U18" s="78" t="s">
        <v>9106</v>
      </c>
      <c r="V18" s="89">
        <f t="shared" si="0"/>
        <v>5</v>
      </c>
    </row>
    <row r="19" s="51" customFormat="1" ht="15" spans="1:22">
      <c r="A19" s="73">
        <v>13</v>
      </c>
      <c r="B19" s="74" t="s">
        <v>1389</v>
      </c>
      <c r="C19" s="75" t="s">
        <v>1390</v>
      </c>
      <c r="D19" s="75" t="s">
        <v>9108</v>
      </c>
      <c r="E19" s="76">
        <v>43121</v>
      </c>
      <c r="F19" s="76">
        <v>40998</v>
      </c>
      <c r="G19" s="77" t="s">
        <v>9106</v>
      </c>
      <c r="H19" s="78" t="s">
        <v>9107</v>
      </c>
      <c r="I19" s="78" t="s">
        <v>9107</v>
      </c>
      <c r="J19" s="78" t="s">
        <v>9106</v>
      </c>
      <c r="K19" s="78" t="s">
        <v>9106</v>
      </c>
      <c r="L19" s="78" t="s">
        <v>9107</v>
      </c>
      <c r="M19" s="78" t="s">
        <v>9106</v>
      </c>
      <c r="N19" s="78" t="s">
        <v>9107</v>
      </c>
      <c r="O19" s="78" t="s">
        <v>9107</v>
      </c>
      <c r="P19" s="78" t="s">
        <v>9106</v>
      </c>
      <c r="Q19" s="78" t="s">
        <v>9106</v>
      </c>
      <c r="R19" s="78" t="s">
        <v>9106</v>
      </c>
      <c r="S19" s="78" t="s">
        <v>9107</v>
      </c>
      <c r="T19" s="78" t="s">
        <v>9106</v>
      </c>
      <c r="U19" s="78" t="s">
        <v>9106</v>
      </c>
      <c r="V19" s="89">
        <f t="shared" si="0"/>
        <v>6</v>
      </c>
    </row>
    <row r="20" s="51" customFormat="1" ht="15" spans="1:22">
      <c r="A20" s="73">
        <v>14</v>
      </c>
      <c r="B20" s="74" t="s">
        <v>1668</v>
      </c>
      <c r="C20" s="75" t="s">
        <v>1669</v>
      </c>
      <c r="D20" s="75" t="s">
        <v>9108</v>
      </c>
      <c r="E20" s="76">
        <v>43121</v>
      </c>
      <c r="F20" s="76">
        <v>41364</v>
      </c>
      <c r="G20" s="77" t="s">
        <v>9106</v>
      </c>
      <c r="H20" s="78" t="s">
        <v>9107</v>
      </c>
      <c r="I20" s="78" t="s">
        <v>9107</v>
      </c>
      <c r="J20" s="78" t="s">
        <v>9106</v>
      </c>
      <c r="K20" s="78" t="s">
        <v>9106</v>
      </c>
      <c r="L20" s="78" t="s">
        <v>9107</v>
      </c>
      <c r="M20" s="78" t="s">
        <v>9106</v>
      </c>
      <c r="N20" s="78" t="s">
        <v>9107</v>
      </c>
      <c r="O20" s="78" t="s">
        <v>9107</v>
      </c>
      <c r="P20" s="78" t="s">
        <v>9106</v>
      </c>
      <c r="Q20" s="78" t="s">
        <v>9106</v>
      </c>
      <c r="R20" s="78" t="s">
        <v>9107</v>
      </c>
      <c r="S20" s="78" t="s">
        <v>9107</v>
      </c>
      <c r="T20" s="78" t="s">
        <v>9106</v>
      </c>
      <c r="U20" s="78" t="s">
        <v>9106</v>
      </c>
      <c r="V20" s="89">
        <f t="shared" si="0"/>
        <v>7</v>
      </c>
    </row>
    <row r="21" s="51" customFormat="1" ht="15" spans="1:22">
      <c r="A21" s="73">
        <v>15</v>
      </c>
      <c r="B21" s="74" t="s">
        <v>1573</v>
      </c>
      <c r="C21" s="75" t="s">
        <v>1574</v>
      </c>
      <c r="D21" s="75" t="s">
        <v>9108</v>
      </c>
      <c r="E21" s="76">
        <v>43198</v>
      </c>
      <c r="F21" s="76">
        <v>41249</v>
      </c>
      <c r="G21" s="77" t="s">
        <v>9106</v>
      </c>
      <c r="H21" s="78" t="s">
        <v>9107</v>
      </c>
      <c r="I21" s="78" t="s">
        <v>9107</v>
      </c>
      <c r="J21" s="78" t="s">
        <v>9106</v>
      </c>
      <c r="K21" s="78" t="s">
        <v>9106</v>
      </c>
      <c r="L21" s="78" t="s">
        <v>9107</v>
      </c>
      <c r="M21" s="78" t="s">
        <v>9106</v>
      </c>
      <c r="N21" s="78" t="s">
        <v>9107</v>
      </c>
      <c r="O21" s="78" t="s">
        <v>9107</v>
      </c>
      <c r="P21" s="78" t="s">
        <v>9106</v>
      </c>
      <c r="Q21" s="78" t="s">
        <v>9106</v>
      </c>
      <c r="R21" s="78" t="s">
        <v>9106</v>
      </c>
      <c r="S21" s="78" t="s">
        <v>9107</v>
      </c>
      <c r="T21" s="78" t="s">
        <v>9106</v>
      </c>
      <c r="U21" s="78" t="s">
        <v>9107</v>
      </c>
      <c r="V21" s="89">
        <f t="shared" si="0"/>
        <v>7</v>
      </c>
    </row>
    <row r="22" s="51" customFormat="1" ht="15" spans="1:22">
      <c r="A22" s="73">
        <v>16</v>
      </c>
      <c r="B22" s="74" t="s">
        <v>1219</v>
      </c>
      <c r="C22" s="75" t="s">
        <v>1220</v>
      </c>
      <c r="D22" s="75" t="s">
        <v>9108</v>
      </c>
      <c r="E22" s="76">
        <v>43372</v>
      </c>
      <c r="F22" s="76">
        <v>40724</v>
      </c>
      <c r="G22" s="77" t="s">
        <v>9106</v>
      </c>
      <c r="H22" s="78" t="s">
        <v>9107</v>
      </c>
      <c r="I22" s="78" t="s">
        <v>9107</v>
      </c>
      <c r="J22" s="78" t="s">
        <v>9106</v>
      </c>
      <c r="K22" s="78" t="s">
        <v>9106</v>
      </c>
      <c r="L22" s="78" t="s">
        <v>9107</v>
      </c>
      <c r="M22" s="78" t="s">
        <v>9106</v>
      </c>
      <c r="N22" s="78" t="s">
        <v>9107</v>
      </c>
      <c r="O22" s="78" t="s">
        <v>9107</v>
      </c>
      <c r="P22" s="78" t="s">
        <v>9106</v>
      </c>
      <c r="Q22" s="78" t="s">
        <v>9106</v>
      </c>
      <c r="R22" s="78" t="s">
        <v>9107</v>
      </c>
      <c r="S22" s="78" t="s">
        <v>9107</v>
      </c>
      <c r="T22" s="78" t="s">
        <v>9106</v>
      </c>
      <c r="U22" s="78" t="s">
        <v>9106</v>
      </c>
      <c r="V22" s="89">
        <f t="shared" si="0"/>
        <v>7</v>
      </c>
    </row>
    <row r="23" s="51" customFormat="1" ht="15" spans="1:22">
      <c r="A23" s="73">
        <v>17</v>
      </c>
      <c r="B23" s="73" t="s">
        <v>3461</v>
      </c>
      <c r="C23" s="75" t="s">
        <v>3462</v>
      </c>
      <c r="D23" s="75" t="s">
        <v>9111</v>
      </c>
      <c r="E23" s="76">
        <v>44955</v>
      </c>
      <c r="F23" s="76">
        <v>42733</v>
      </c>
      <c r="G23" s="77" t="s">
        <v>9106</v>
      </c>
      <c r="H23" s="78" t="s">
        <v>9107</v>
      </c>
      <c r="I23" s="78" t="s">
        <v>9107</v>
      </c>
      <c r="J23" s="78" t="s">
        <v>9107</v>
      </c>
      <c r="K23" s="78" t="s">
        <v>9107</v>
      </c>
      <c r="L23" s="78" t="s">
        <v>9107</v>
      </c>
      <c r="M23" s="78" t="s">
        <v>9106</v>
      </c>
      <c r="N23" s="78" t="s">
        <v>9107</v>
      </c>
      <c r="O23" s="78" t="s">
        <v>9107</v>
      </c>
      <c r="P23" s="78" t="s">
        <v>9106</v>
      </c>
      <c r="Q23" s="78" t="s">
        <v>9106</v>
      </c>
      <c r="R23" s="78" t="s">
        <v>9107</v>
      </c>
      <c r="S23" s="78" t="s">
        <v>9107</v>
      </c>
      <c r="T23" s="78" t="s">
        <v>9106</v>
      </c>
      <c r="U23" s="78" t="s">
        <v>9106</v>
      </c>
      <c r="V23" s="89">
        <f t="shared" si="0"/>
        <v>9</v>
      </c>
    </row>
    <row r="24" s="51" customFormat="1" ht="15" spans="1:22">
      <c r="A24" s="73">
        <v>18</v>
      </c>
      <c r="B24" s="74" t="s">
        <v>3594</v>
      </c>
      <c r="C24" s="75" t="s">
        <v>7497</v>
      </c>
      <c r="D24" s="75" t="s">
        <v>9108</v>
      </c>
      <c r="E24" s="76">
        <v>43372</v>
      </c>
      <c r="F24" s="76">
        <v>42860</v>
      </c>
      <c r="G24" s="77" t="s">
        <v>9106</v>
      </c>
      <c r="H24" s="78" t="s">
        <v>9107</v>
      </c>
      <c r="I24" s="78" t="s">
        <v>9106</v>
      </c>
      <c r="J24" s="78" t="s">
        <v>9107</v>
      </c>
      <c r="K24" s="78" t="s">
        <v>9107</v>
      </c>
      <c r="L24" s="78" t="s">
        <v>9107</v>
      </c>
      <c r="M24" s="78" t="s">
        <v>9106</v>
      </c>
      <c r="N24" s="78" t="s">
        <v>9107</v>
      </c>
      <c r="O24" s="78" t="s">
        <v>9107</v>
      </c>
      <c r="P24" s="78" t="s">
        <v>9106</v>
      </c>
      <c r="Q24" s="78" t="s">
        <v>9106</v>
      </c>
      <c r="R24" s="78" t="s">
        <v>9107</v>
      </c>
      <c r="S24" s="78" t="s">
        <v>9107</v>
      </c>
      <c r="T24" s="78" t="s">
        <v>9106</v>
      </c>
      <c r="U24" s="78" t="s">
        <v>9106</v>
      </c>
      <c r="V24" s="89">
        <f t="shared" si="0"/>
        <v>8</v>
      </c>
    </row>
    <row r="25" s="51" customFormat="1" ht="15" spans="1:22">
      <c r="A25" s="73">
        <v>19</v>
      </c>
      <c r="B25" s="74" t="s">
        <v>1130</v>
      </c>
      <c r="C25" s="75" t="s">
        <v>1131</v>
      </c>
      <c r="D25" s="75" t="s">
        <v>9108</v>
      </c>
      <c r="E25" s="76">
        <v>43386</v>
      </c>
      <c r="F25" s="76">
        <v>40583</v>
      </c>
      <c r="G25" s="77" t="s">
        <v>9106</v>
      </c>
      <c r="H25" s="78" t="s">
        <v>9107</v>
      </c>
      <c r="I25" s="78" t="s">
        <v>9107</v>
      </c>
      <c r="J25" s="78" t="s">
        <v>9107</v>
      </c>
      <c r="K25" s="78" t="s">
        <v>9106</v>
      </c>
      <c r="L25" s="78" t="s">
        <v>9107</v>
      </c>
      <c r="M25" s="78" t="s">
        <v>9106</v>
      </c>
      <c r="N25" s="78" t="s">
        <v>9106</v>
      </c>
      <c r="O25" s="78" t="s">
        <v>9107</v>
      </c>
      <c r="P25" s="78" t="s">
        <v>9107</v>
      </c>
      <c r="Q25" s="78" t="s">
        <v>9106</v>
      </c>
      <c r="R25" s="78" t="s">
        <v>9107</v>
      </c>
      <c r="S25" s="78" t="s">
        <v>9107</v>
      </c>
      <c r="T25" s="78" t="s">
        <v>9106</v>
      </c>
      <c r="U25" s="78" t="s">
        <v>9106</v>
      </c>
      <c r="V25" s="89">
        <f t="shared" si="0"/>
        <v>8</v>
      </c>
    </row>
    <row r="26" s="51" customFormat="1" ht="15" spans="1:22">
      <c r="A26" s="73">
        <v>20</v>
      </c>
      <c r="B26" s="74" t="s">
        <v>841</v>
      </c>
      <c r="C26" s="75" t="s">
        <v>842</v>
      </c>
      <c r="D26" s="75" t="s">
        <v>9108</v>
      </c>
      <c r="E26" s="76">
        <v>43403</v>
      </c>
      <c r="F26" s="76">
        <v>40025</v>
      </c>
      <c r="G26" s="77" t="s">
        <v>9107</v>
      </c>
      <c r="H26" s="78" t="s">
        <v>9107</v>
      </c>
      <c r="I26" s="78" t="s">
        <v>9107</v>
      </c>
      <c r="J26" s="78" t="s">
        <v>9107</v>
      </c>
      <c r="K26" s="78" t="s">
        <v>9106</v>
      </c>
      <c r="L26" s="78" t="s">
        <v>9107</v>
      </c>
      <c r="M26" s="78" t="s">
        <v>9106</v>
      </c>
      <c r="N26" s="78" t="s">
        <v>9107</v>
      </c>
      <c r="O26" s="78" t="s">
        <v>9107</v>
      </c>
      <c r="P26" s="78" t="s">
        <v>9106</v>
      </c>
      <c r="Q26" s="78" t="s">
        <v>9106</v>
      </c>
      <c r="R26" s="78" t="s">
        <v>9107</v>
      </c>
      <c r="S26" s="78" t="s">
        <v>9107</v>
      </c>
      <c r="T26" s="78" t="s">
        <v>9107</v>
      </c>
      <c r="U26" s="78" t="s">
        <v>9106</v>
      </c>
      <c r="V26" s="89">
        <f t="shared" si="0"/>
        <v>10</v>
      </c>
    </row>
    <row r="27" s="51" customFormat="1" ht="15" spans="1:22">
      <c r="A27" s="73">
        <v>21</v>
      </c>
      <c r="B27" s="74" t="s">
        <v>635</v>
      </c>
      <c r="C27" s="75" t="s">
        <v>636</v>
      </c>
      <c r="D27" s="75" t="s">
        <v>9108</v>
      </c>
      <c r="E27" s="76">
        <v>43404</v>
      </c>
      <c r="F27" s="76">
        <v>39445</v>
      </c>
      <c r="G27" s="77" t="s">
        <v>9106</v>
      </c>
      <c r="H27" s="78" t="s">
        <v>9107</v>
      </c>
      <c r="I27" s="78" t="s">
        <v>9107</v>
      </c>
      <c r="J27" s="78" t="s">
        <v>9106</v>
      </c>
      <c r="K27" s="78" t="s">
        <v>9106</v>
      </c>
      <c r="L27" s="78" t="s">
        <v>9106</v>
      </c>
      <c r="M27" s="78" t="s">
        <v>9106</v>
      </c>
      <c r="N27" s="78" t="s">
        <v>9107</v>
      </c>
      <c r="O27" s="78" t="s">
        <v>9107</v>
      </c>
      <c r="P27" s="78" t="s">
        <v>9106</v>
      </c>
      <c r="Q27" s="78" t="s">
        <v>9106</v>
      </c>
      <c r="R27" s="78" t="s">
        <v>9106</v>
      </c>
      <c r="S27" s="78" t="s">
        <v>9107</v>
      </c>
      <c r="T27" s="78" t="s">
        <v>9106</v>
      </c>
      <c r="U27" s="78" t="s">
        <v>9106</v>
      </c>
      <c r="V27" s="89">
        <f t="shared" si="0"/>
        <v>5</v>
      </c>
    </row>
    <row r="28" s="51" customFormat="1" ht="15" spans="1:22">
      <c r="A28" s="73">
        <v>22</v>
      </c>
      <c r="B28" s="74" t="s">
        <v>791</v>
      </c>
      <c r="C28" s="75" t="s">
        <v>792</v>
      </c>
      <c r="D28" s="75" t="s">
        <v>9108</v>
      </c>
      <c r="E28" s="76">
        <v>43404</v>
      </c>
      <c r="F28" s="76">
        <v>39864</v>
      </c>
      <c r="G28" s="77" t="s">
        <v>9106</v>
      </c>
      <c r="H28" s="78" t="s">
        <v>9107</v>
      </c>
      <c r="I28" s="78" t="s">
        <v>9107</v>
      </c>
      <c r="J28" s="78" t="s">
        <v>9106</v>
      </c>
      <c r="K28" s="78" t="s">
        <v>9106</v>
      </c>
      <c r="L28" s="78" t="s">
        <v>9107</v>
      </c>
      <c r="M28" s="78" t="s">
        <v>9106</v>
      </c>
      <c r="N28" s="78" t="s">
        <v>9106</v>
      </c>
      <c r="O28" s="78" t="s">
        <v>9107</v>
      </c>
      <c r="P28" s="78" t="s">
        <v>9106</v>
      </c>
      <c r="Q28" s="78" t="s">
        <v>9106</v>
      </c>
      <c r="R28" s="78" t="s">
        <v>9106</v>
      </c>
      <c r="S28" s="78" t="s">
        <v>9107</v>
      </c>
      <c r="T28" s="78" t="s">
        <v>9106</v>
      </c>
      <c r="U28" s="78" t="s">
        <v>9106</v>
      </c>
      <c r="V28" s="89">
        <f t="shared" si="0"/>
        <v>5</v>
      </c>
    </row>
    <row r="29" s="51" customFormat="1" ht="15" spans="1:22">
      <c r="A29" s="73">
        <v>23</v>
      </c>
      <c r="B29" s="79" t="s">
        <v>2717</v>
      </c>
      <c r="C29" s="75" t="s">
        <v>2718</v>
      </c>
      <c r="D29" s="75" t="s">
        <v>9108</v>
      </c>
      <c r="E29" s="76">
        <v>43444</v>
      </c>
      <c r="F29" s="76">
        <v>42244</v>
      </c>
      <c r="G29" s="77" t="s">
        <v>9106</v>
      </c>
      <c r="H29" s="78" t="s">
        <v>9107</v>
      </c>
      <c r="I29" s="78" t="s">
        <v>9107</v>
      </c>
      <c r="J29" s="78" t="s">
        <v>9107</v>
      </c>
      <c r="K29" s="78" t="s">
        <v>9107</v>
      </c>
      <c r="L29" s="78" t="s">
        <v>9107</v>
      </c>
      <c r="M29" s="78" t="s">
        <v>9106</v>
      </c>
      <c r="N29" s="78" t="s">
        <v>9107</v>
      </c>
      <c r="O29" s="78" t="s">
        <v>9106</v>
      </c>
      <c r="P29" s="78" t="s">
        <v>9106</v>
      </c>
      <c r="Q29" s="78" t="s">
        <v>9106</v>
      </c>
      <c r="R29" s="78" t="s">
        <v>9107</v>
      </c>
      <c r="S29" s="78" t="s">
        <v>9107</v>
      </c>
      <c r="T29" s="78" t="s">
        <v>9106</v>
      </c>
      <c r="U29" s="78" t="s">
        <v>9107</v>
      </c>
      <c r="V29" s="89">
        <f t="shared" si="0"/>
        <v>9</v>
      </c>
    </row>
    <row r="30" s="51" customFormat="1" ht="15" spans="1:22">
      <c r="A30" s="73">
        <v>24</v>
      </c>
      <c r="B30" s="74" t="s">
        <v>662</v>
      </c>
      <c r="C30" s="75" t="s">
        <v>663</v>
      </c>
      <c r="D30" s="75" t="s">
        <v>9108</v>
      </c>
      <c r="E30" s="76">
        <v>43477</v>
      </c>
      <c r="F30" s="76">
        <v>39568</v>
      </c>
      <c r="G30" s="77" t="s">
        <v>9106</v>
      </c>
      <c r="H30" s="78" t="s">
        <v>9107</v>
      </c>
      <c r="I30" s="78" t="s">
        <v>9106</v>
      </c>
      <c r="J30" s="78" t="s">
        <v>9106</v>
      </c>
      <c r="K30" s="78" t="s">
        <v>9106</v>
      </c>
      <c r="L30" s="78" t="s">
        <v>9106</v>
      </c>
      <c r="M30" s="78" t="s">
        <v>9106</v>
      </c>
      <c r="N30" s="78" t="s">
        <v>9106</v>
      </c>
      <c r="O30" s="78" t="s">
        <v>9107</v>
      </c>
      <c r="P30" s="78" t="s">
        <v>9106</v>
      </c>
      <c r="Q30" s="78" t="s">
        <v>9106</v>
      </c>
      <c r="R30" s="78" t="s">
        <v>9106</v>
      </c>
      <c r="S30" s="78" t="s">
        <v>9107</v>
      </c>
      <c r="T30" s="78" t="s">
        <v>9106</v>
      </c>
      <c r="U30" s="78" t="s">
        <v>9106</v>
      </c>
      <c r="V30" s="89">
        <f t="shared" si="0"/>
        <v>3</v>
      </c>
    </row>
    <row r="31" s="51" customFormat="1" ht="15" customHeight="1" spans="1:22">
      <c r="A31" s="73">
        <v>25</v>
      </c>
      <c r="B31" s="80" t="s">
        <v>2772</v>
      </c>
      <c r="C31" s="75" t="s">
        <v>2773</v>
      </c>
      <c r="D31" s="75" t="s">
        <v>9111</v>
      </c>
      <c r="E31" s="76">
        <v>45006</v>
      </c>
      <c r="F31" s="76">
        <v>42308</v>
      </c>
      <c r="G31" s="77" t="s">
        <v>9107</v>
      </c>
      <c r="H31" s="78" t="s">
        <v>9107</v>
      </c>
      <c r="I31" s="78" t="s">
        <v>9107</v>
      </c>
      <c r="J31" s="78" t="s">
        <v>9107</v>
      </c>
      <c r="K31" s="78" t="s">
        <v>9107</v>
      </c>
      <c r="L31" s="78" t="s">
        <v>9107</v>
      </c>
      <c r="M31" s="78" t="s">
        <v>9107</v>
      </c>
      <c r="N31" s="78" t="s">
        <v>9106</v>
      </c>
      <c r="O31" s="78" t="s">
        <v>9107</v>
      </c>
      <c r="P31" s="78" t="s">
        <v>9106</v>
      </c>
      <c r="Q31" s="78" t="s">
        <v>9107</v>
      </c>
      <c r="R31" s="78" t="s">
        <v>9107</v>
      </c>
      <c r="S31" s="78" t="s">
        <v>9107</v>
      </c>
      <c r="T31" s="78" t="s">
        <v>9107</v>
      </c>
      <c r="U31" s="78" t="s">
        <v>9107</v>
      </c>
      <c r="V31" s="89">
        <f t="shared" si="0"/>
        <v>13</v>
      </c>
    </row>
    <row r="32" s="51" customFormat="1" ht="15" spans="1:22">
      <c r="A32" s="73">
        <v>26</v>
      </c>
      <c r="B32" s="73" t="s">
        <v>3395</v>
      </c>
      <c r="C32" s="75" t="s">
        <v>3396</v>
      </c>
      <c r="D32" s="75" t="s">
        <v>9108</v>
      </c>
      <c r="E32" s="76">
        <v>43495</v>
      </c>
      <c r="F32" s="76">
        <v>42704</v>
      </c>
      <c r="G32" s="77" t="s">
        <v>9107</v>
      </c>
      <c r="H32" s="78" t="s">
        <v>9107</v>
      </c>
      <c r="I32" s="78" t="s">
        <v>9107</v>
      </c>
      <c r="J32" s="78" t="s">
        <v>9107</v>
      </c>
      <c r="K32" s="78" t="s">
        <v>9106</v>
      </c>
      <c r="L32" s="78" t="s">
        <v>9107</v>
      </c>
      <c r="M32" s="78" t="s">
        <v>9106</v>
      </c>
      <c r="N32" s="78" t="s">
        <v>9107</v>
      </c>
      <c r="O32" s="78" t="s">
        <v>9107</v>
      </c>
      <c r="P32" s="78" t="s">
        <v>9106</v>
      </c>
      <c r="Q32" s="78" t="s">
        <v>9106</v>
      </c>
      <c r="R32" s="78" t="s">
        <v>9107</v>
      </c>
      <c r="S32" s="78" t="s">
        <v>9107</v>
      </c>
      <c r="T32" s="78" t="s">
        <v>9107</v>
      </c>
      <c r="U32" s="78" t="s">
        <v>9107</v>
      </c>
      <c r="V32" s="89">
        <f t="shared" si="0"/>
        <v>11</v>
      </c>
    </row>
    <row r="33" s="51" customFormat="1" ht="15" spans="1:22">
      <c r="A33" s="73">
        <v>27</v>
      </c>
      <c r="B33" s="74" t="s">
        <v>1059</v>
      </c>
      <c r="C33" s="75" t="s">
        <v>1060</v>
      </c>
      <c r="D33" s="75" t="s">
        <v>9108</v>
      </c>
      <c r="E33" s="76">
        <v>43495</v>
      </c>
      <c r="F33" s="76">
        <v>40424</v>
      </c>
      <c r="G33" s="77" t="s">
        <v>9106</v>
      </c>
      <c r="H33" s="78" t="s">
        <v>9107</v>
      </c>
      <c r="I33" s="78" t="s">
        <v>9106</v>
      </c>
      <c r="J33" s="78" t="s">
        <v>9106</v>
      </c>
      <c r="K33" s="78" t="s">
        <v>9106</v>
      </c>
      <c r="L33" s="78" t="s">
        <v>9107</v>
      </c>
      <c r="M33" s="78" t="s">
        <v>9106</v>
      </c>
      <c r="N33" s="78" t="s">
        <v>9106</v>
      </c>
      <c r="O33" s="78" t="s">
        <v>9106</v>
      </c>
      <c r="P33" s="78" t="s">
        <v>9106</v>
      </c>
      <c r="Q33" s="78" t="s">
        <v>9106</v>
      </c>
      <c r="R33" s="78" t="s">
        <v>9107</v>
      </c>
      <c r="S33" s="78" t="s">
        <v>9107</v>
      </c>
      <c r="T33" s="78" t="s">
        <v>9106</v>
      </c>
      <c r="U33" s="78" t="s">
        <v>9106</v>
      </c>
      <c r="V33" s="89">
        <f t="shared" si="0"/>
        <v>4</v>
      </c>
    </row>
    <row r="34" s="51" customFormat="1" ht="15" spans="1:22">
      <c r="A34" s="73">
        <v>28</v>
      </c>
      <c r="B34" s="74" t="s">
        <v>1833</v>
      </c>
      <c r="C34" s="75" t="s">
        <v>1834</v>
      </c>
      <c r="D34" s="75" t="s">
        <v>9108</v>
      </c>
      <c r="E34" s="76">
        <v>43495</v>
      </c>
      <c r="F34" s="76">
        <v>41482</v>
      </c>
      <c r="G34" s="77" t="s">
        <v>9106</v>
      </c>
      <c r="H34" s="78" t="s">
        <v>9107</v>
      </c>
      <c r="I34" s="78" t="s">
        <v>9107</v>
      </c>
      <c r="J34" s="78" t="s">
        <v>9106</v>
      </c>
      <c r="K34" s="78" t="s">
        <v>9107</v>
      </c>
      <c r="L34" s="78" t="s">
        <v>9107</v>
      </c>
      <c r="M34" s="78" t="s">
        <v>9106</v>
      </c>
      <c r="N34" s="78" t="s">
        <v>9107</v>
      </c>
      <c r="O34" s="78" t="s">
        <v>9107</v>
      </c>
      <c r="P34" s="78" t="s">
        <v>9106</v>
      </c>
      <c r="Q34" s="78" t="s">
        <v>9106</v>
      </c>
      <c r="R34" s="78" t="s">
        <v>9107</v>
      </c>
      <c r="S34" s="78" t="s">
        <v>9107</v>
      </c>
      <c r="T34" s="78" t="s">
        <v>9106</v>
      </c>
      <c r="U34" s="78" t="s">
        <v>9106</v>
      </c>
      <c r="V34" s="89">
        <f t="shared" si="0"/>
        <v>8</v>
      </c>
    </row>
    <row r="35" s="51" customFormat="1" ht="15" spans="1:22">
      <c r="A35" s="73">
        <v>29</v>
      </c>
      <c r="B35" s="74" t="s">
        <v>2094</v>
      </c>
      <c r="C35" s="75" t="s">
        <v>2095</v>
      </c>
      <c r="D35" s="75" t="s">
        <v>9112</v>
      </c>
      <c r="E35" s="76">
        <v>43495</v>
      </c>
      <c r="F35" s="76">
        <v>41667</v>
      </c>
      <c r="G35" s="77" t="s">
        <v>9106</v>
      </c>
      <c r="H35" s="78" t="s">
        <v>9107</v>
      </c>
      <c r="I35" s="78" t="s">
        <v>9107</v>
      </c>
      <c r="J35" s="78" t="s">
        <v>9106</v>
      </c>
      <c r="K35" s="78" t="s">
        <v>9106</v>
      </c>
      <c r="L35" s="78" t="s">
        <v>9106</v>
      </c>
      <c r="M35" s="78" t="s">
        <v>9106</v>
      </c>
      <c r="N35" s="78" t="s">
        <v>9106</v>
      </c>
      <c r="O35" s="78" t="s">
        <v>9107</v>
      </c>
      <c r="P35" s="78" t="s">
        <v>9106</v>
      </c>
      <c r="Q35" s="78" t="s">
        <v>9106</v>
      </c>
      <c r="R35" s="78" t="s">
        <v>9106</v>
      </c>
      <c r="S35" s="78" t="s">
        <v>9107</v>
      </c>
      <c r="T35" s="78" t="s">
        <v>9106</v>
      </c>
      <c r="U35" s="78" t="s">
        <v>9106</v>
      </c>
      <c r="V35" s="89">
        <f t="shared" si="0"/>
        <v>4</v>
      </c>
    </row>
    <row r="36" s="51" customFormat="1" ht="15" spans="1:22">
      <c r="A36" s="73">
        <v>30</v>
      </c>
      <c r="B36" s="79" t="s">
        <v>2408</v>
      </c>
      <c r="C36" s="75" t="s">
        <v>2409</v>
      </c>
      <c r="D36" s="75" t="s">
        <v>9108</v>
      </c>
      <c r="E36" s="76">
        <v>43495</v>
      </c>
      <c r="F36" s="76">
        <v>41939</v>
      </c>
      <c r="G36" s="77" t="s">
        <v>9106</v>
      </c>
      <c r="H36" s="78" t="s">
        <v>9107</v>
      </c>
      <c r="I36" s="78" t="s">
        <v>9107</v>
      </c>
      <c r="J36" s="78" t="s">
        <v>9107</v>
      </c>
      <c r="K36" s="78" t="s">
        <v>9107</v>
      </c>
      <c r="L36" s="78" t="s">
        <v>9107</v>
      </c>
      <c r="M36" s="78" t="s">
        <v>9106</v>
      </c>
      <c r="N36" s="78" t="s">
        <v>9107</v>
      </c>
      <c r="O36" s="78" t="s">
        <v>9107</v>
      </c>
      <c r="P36" s="78" t="s">
        <v>9106</v>
      </c>
      <c r="Q36" s="78" t="s">
        <v>9106</v>
      </c>
      <c r="R36" s="78" t="s">
        <v>9107</v>
      </c>
      <c r="S36" s="78" t="s">
        <v>9107</v>
      </c>
      <c r="T36" s="78" t="s">
        <v>9106</v>
      </c>
      <c r="U36" s="78" t="s">
        <v>9107</v>
      </c>
      <c r="V36" s="89">
        <f t="shared" si="0"/>
        <v>10</v>
      </c>
    </row>
    <row r="37" s="51" customFormat="1" ht="15" customHeight="1" spans="1:22">
      <c r="A37" s="73">
        <v>31</v>
      </c>
      <c r="B37" s="79" t="s">
        <v>2470</v>
      </c>
      <c r="C37" s="75" t="s">
        <v>2471</v>
      </c>
      <c r="D37" s="75" t="s">
        <v>9108</v>
      </c>
      <c r="E37" s="76">
        <v>43495</v>
      </c>
      <c r="F37" s="76">
        <v>41997</v>
      </c>
      <c r="G37" s="77" t="s">
        <v>9106</v>
      </c>
      <c r="H37" s="78" t="s">
        <v>9107</v>
      </c>
      <c r="I37" s="78" t="s">
        <v>9107</v>
      </c>
      <c r="J37" s="78" t="s">
        <v>9106</v>
      </c>
      <c r="K37" s="78" t="s">
        <v>9106</v>
      </c>
      <c r="L37" s="78" t="s">
        <v>9107</v>
      </c>
      <c r="M37" s="78" t="s">
        <v>9106</v>
      </c>
      <c r="N37" s="78" t="s">
        <v>9107</v>
      </c>
      <c r="O37" s="78" t="s">
        <v>9107</v>
      </c>
      <c r="P37" s="78" t="s">
        <v>9106</v>
      </c>
      <c r="Q37" s="78" t="s">
        <v>9106</v>
      </c>
      <c r="R37" s="78" t="s">
        <v>9107</v>
      </c>
      <c r="S37" s="78" t="s">
        <v>9107</v>
      </c>
      <c r="T37" s="78" t="s">
        <v>9106</v>
      </c>
      <c r="U37" s="78" t="s">
        <v>9106</v>
      </c>
      <c r="V37" s="89">
        <f t="shared" si="0"/>
        <v>7</v>
      </c>
    </row>
    <row r="38" s="51" customFormat="1" ht="15" spans="1:22">
      <c r="A38" s="73">
        <v>32</v>
      </c>
      <c r="B38" s="73" t="s">
        <v>3029</v>
      </c>
      <c r="C38" s="75" t="s">
        <v>3030</v>
      </c>
      <c r="D38" s="75" t="s">
        <v>9112</v>
      </c>
      <c r="E38" s="76">
        <v>43495</v>
      </c>
      <c r="F38" s="76">
        <v>42416</v>
      </c>
      <c r="G38" s="77" t="s">
        <v>9106</v>
      </c>
      <c r="H38" s="78" t="s">
        <v>9107</v>
      </c>
      <c r="I38" s="78" t="s">
        <v>9107</v>
      </c>
      <c r="J38" s="78" t="s">
        <v>9106</v>
      </c>
      <c r="K38" s="78" t="s">
        <v>9106</v>
      </c>
      <c r="L38" s="78" t="s">
        <v>9107</v>
      </c>
      <c r="M38" s="78" t="s">
        <v>9106</v>
      </c>
      <c r="N38" s="78" t="s">
        <v>9106</v>
      </c>
      <c r="O38" s="78" t="s">
        <v>9107</v>
      </c>
      <c r="P38" s="78" t="s">
        <v>9106</v>
      </c>
      <c r="Q38" s="78" t="s">
        <v>9106</v>
      </c>
      <c r="R38" s="78" t="s">
        <v>9107</v>
      </c>
      <c r="S38" s="78" t="s">
        <v>9107</v>
      </c>
      <c r="T38" s="78" t="s">
        <v>9106</v>
      </c>
      <c r="U38" s="78" t="s">
        <v>9106</v>
      </c>
      <c r="V38" s="89">
        <f t="shared" si="0"/>
        <v>6</v>
      </c>
    </row>
    <row r="39" s="51" customFormat="1" ht="15" spans="1:22">
      <c r="A39" s="73">
        <v>33</v>
      </c>
      <c r="B39" s="74" t="s">
        <v>707</v>
      </c>
      <c r="C39" s="75" t="s">
        <v>9113</v>
      </c>
      <c r="D39" s="75" t="s">
        <v>9108</v>
      </c>
      <c r="E39" s="76">
        <v>43521</v>
      </c>
      <c r="F39" s="76">
        <v>39660</v>
      </c>
      <c r="G39" s="77" t="s">
        <v>9106</v>
      </c>
      <c r="H39" s="78" t="s">
        <v>9107</v>
      </c>
      <c r="I39" s="78" t="s">
        <v>9106</v>
      </c>
      <c r="J39" s="78" t="s">
        <v>9106</v>
      </c>
      <c r="K39" s="78" t="s">
        <v>9106</v>
      </c>
      <c r="L39" s="78" t="s">
        <v>9106</v>
      </c>
      <c r="M39" s="78" t="s">
        <v>9106</v>
      </c>
      <c r="N39" s="78" t="s">
        <v>9106</v>
      </c>
      <c r="O39" s="78" t="s">
        <v>9107</v>
      </c>
      <c r="P39" s="78" t="s">
        <v>9106</v>
      </c>
      <c r="Q39" s="78" t="s">
        <v>9106</v>
      </c>
      <c r="R39" s="78" t="s">
        <v>9107</v>
      </c>
      <c r="S39" s="78" t="s">
        <v>9107</v>
      </c>
      <c r="T39" s="78" t="s">
        <v>9106</v>
      </c>
      <c r="U39" s="78" t="s">
        <v>9106</v>
      </c>
      <c r="V39" s="89">
        <f t="shared" si="0"/>
        <v>4</v>
      </c>
    </row>
    <row r="40" s="51" customFormat="1" ht="15" spans="1:22">
      <c r="A40" s="73">
        <v>34</v>
      </c>
      <c r="B40" s="74" t="s">
        <v>761</v>
      </c>
      <c r="C40" s="75" t="s">
        <v>762</v>
      </c>
      <c r="D40" s="75" t="s">
        <v>9108</v>
      </c>
      <c r="E40" s="76">
        <v>43521</v>
      </c>
      <c r="F40" s="76">
        <v>39745</v>
      </c>
      <c r="G40" s="77" t="s">
        <v>9106</v>
      </c>
      <c r="H40" s="78" t="s">
        <v>9107</v>
      </c>
      <c r="I40" s="78" t="s">
        <v>9107</v>
      </c>
      <c r="J40" s="78" t="s">
        <v>9107</v>
      </c>
      <c r="K40" s="78" t="s">
        <v>9106</v>
      </c>
      <c r="L40" s="78" t="s">
        <v>9107</v>
      </c>
      <c r="M40" s="78" t="s">
        <v>9106</v>
      </c>
      <c r="N40" s="78" t="s">
        <v>9106</v>
      </c>
      <c r="O40" s="78" t="s">
        <v>9107</v>
      </c>
      <c r="P40" s="78" t="s">
        <v>9106</v>
      </c>
      <c r="Q40" s="78" t="s">
        <v>9106</v>
      </c>
      <c r="R40" s="78" t="s">
        <v>9107</v>
      </c>
      <c r="S40" s="78" t="s">
        <v>9107</v>
      </c>
      <c r="T40" s="78" t="s">
        <v>9106</v>
      </c>
      <c r="U40" s="78" t="s">
        <v>9106</v>
      </c>
      <c r="V40" s="89">
        <f t="shared" si="0"/>
        <v>7</v>
      </c>
    </row>
    <row r="41" s="51" customFormat="1" ht="15" spans="1:22">
      <c r="A41" s="73">
        <v>35</v>
      </c>
      <c r="B41" s="73" t="s">
        <v>3754</v>
      </c>
      <c r="C41" s="75" t="s">
        <v>3755</v>
      </c>
      <c r="D41" s="75" t="s">
        <v>9108</v>
      </c>
      <c r="E41" s="76">
        <v>43521</v>
      </c>
      <c r="F41" s="76">
        <v>43008</v>
      </c>
      <c r="G41" s="77" t="s">
        <v>9106</v>
      </c>
      <c r="H41" s="78" t="s">
        <v>9107</v>
      </c>
      <c r="I41" s="78" t="s">
        <v>9106</v>
      </c>
      <c r="J41" s="78" t="s">
        <v>9106</v>
      </c>
      <c r="K41" s="78" t="s">
        <v>9106</v>
      </c>
      <c r="L41" s="78" t="s">
        <v>9107</v>
      </c>
      <c r="M41" s="78" t="s">
        <v>9106</v>
      </c>
      <c r="N41" s="78" t="s">
        <v>9107</v>
      </c>
      <c r="O41" s="78" t="s">
        <v>9106</v>
      </c>
      <c r="P41" s="78" t="s">
        <v>9106</v>
      </c>
      <c r="Q41" s="78" t="s">
        <v>9106</v>
      </c>
      <c r="R41" s="78" t="s">
        <v>9107</v>
      </c>
      <c r="S41" s="78" t="s">
        <v>9107</v>
      </c>
      <c r="T41" s="78" t="s">
        <v>9106</v>
      </c>
      <c r="U41" s="78" t="s">
        <v>9106</v>
      </c>
      <c r="V41" s="89">
        <f t="shared" si="0"/>
        <v>5</v>
      </c>
    </row>
    <row r="42" s="51" customFormat="1" ht="15" spans="1:22">
      <c r="A42" s="73">
        <v>36</v>
      </c>
      <c r="B42" s="74" t="s">
        <v>1244</v>
      </c>
      <c r="C42" s="75" t="s">
        <v>1245</v>
      </c>
      <c r="D42" s="75" t="s">
        <v>9112</v>
      </c>
      <c r="E42" s="76">
        <v>43521</v>
      </c>
      <c r="F42" s="76">
        <v>40845</v>
      </c>
      <c r="G42" s="77" t="s">
        <v>9107</v>
      </c>
      <c r="H42" s="78" t="s">
        <v>9107</v>
      </c>
      <c r="I42" s="78" t="s">
        <v>9107</v>
      </c>
      <c r="J42" s="78" t="s">
        <v>9107</v>
      </c>
      <c r="K42" s="78" t="s">
        <v>9107</v>
      </c>
      <c r="L42" s="78" t="s">
        <v>9107</v>
      </c>
      <c r="M42" s="78" t="s">
        <v>9106</v>
      </c>
      <c r="N42" s="78" t="s">
        <v>9106</v>
      </c>
      <c r="O42" s="78" t="s">
        <v>9107</v>
      </c>
      <c r="P42" s="78" t="s">
        <v>9106</v>
      </c>
      <c r="Q42" s="78" t="s">
        <v>9106</v>
      </c>
      <c r="R42" s="78" t="s">
        <v>9107</v>
      </c>
      <c r="S42" s="78" t="s">
        <v>9107</v>
      </c>
      <c r="T42" s="78" t="s">
        <v>9106</v>
      </c>
      <c r="U42" s="78" t="s">
        <v>9106</v>
      </c>
      <c r="V42" s="89">
        <f t="shared" si="0"/>
        <v>9</v>
      </c>
    </row>
    <row r="43" s="51" customFormat="1" ht="15" spans="1:22">
      <c r="A43" s="73">
        <v>37</v>
      </c>
      <c r="B43" s="83" t="s">
        <v>4201</v>
      </c>
      <c r="C43" s="75" t="s">
        <v>4202</v>
      </c>
      <c r="D43" s="75" t="s">
        <v>9109</v>
      </c>
      <c r="E43" s="76">
        <v>43552</v>
      </c>
      <c r="F43" s="76">
        <v>43333</v>
      </c>
      <c r="G43" s="77" t="s">
        <v>9107</v>
      </c>
      <c r="H43" s="78" t="s">
        <v>9107</v>
      </c>
      <c r="I43" s="78" t="s">
        <v>9107</v>
      </c>
      <c r="J43" s="78" t="s">
        <v>9107</v>
      </c>
      <c r="K43" s="78" t="s">
        <v>9107</v>
      </c>
      <c r="L43" s="78" t="s">
        <v>9107</v>
      </c>
      <c r="M43" s="78" t="s">
        <v>9106</v>
      </c>
      <c r="N43" s="78" t="s">
        <v>9106</v>
      </c>
      <c r="O43" s="78" t="s">
        <v>9107</v>
      </c>
      <c r="P43" s="78" t="s">
        <v>9106</v>
      </c>
      <c r="Q43" s="78" t="s">
        <v>9107</v>
      </c>
      <c r="R43" s="78" t="s">
        <v>9107</v>
      </c>
      <c r="S43" s="78" t="s">
        <v>9107</v>
      </c>
      <c r="T43" s="78" t="s">
        <v>9107</v>
      </c>
      <c r="U43" s="78" t="s">
        <v>9106</v>
      </c>
      <c r="V43" s="89">
        <f t="shared" si="0"/>
        <v>11</v>
      </c>
    </row>
    <row r="44" s="51" customFormat="1" ht="15" spans="1:22">
      <c r="A44" s="73">
        <v>38</v>
      </c>
      <c r="B44" s="74" t="s">
        <v>1534</v>
      </c>
      <c r="C44" s="75" t="s">
        <v>1535</v>
      </c>
      <c r="D44" s="75" t="s">
        <v>9105</v>
      </c>
      <c r="E44" s="76">
        <v>43552</v>
      </c>
      <c r="F44" s="76">
        <v>41178</v>
      </c>
      <c r="G44" s="77" t="s">
        <v>9106</v>
      </c>
      <c r="H44" s="78" t="s">
        <v>9107</v>
      </c>
      <c r="I44" s="78" t="s">
        <v>9107</v>
      </c>
      <c r="J44" s="78" t="s">
        <v>9107</v>
      </c>
      <c r="K44" s="78" t="s">
        <v>9106</v>
      </c>
      <c r="L44" s="78" t="s">
        <v>9107</v>
      </c>
      <c r="M44" s="78" t="s">
        <v>9106</v>
      </c>
      <c r="N44" s="78" t="s">
        <v>9107</v>
      </c>
      <c r="O44" s="78" t="s">
        <v>9107</v>
      </c>
      <c r="P44" s="78" t="s">
        <v>9106</v>
      </c>
      <c r="Q44" s="78" t="s">
        <v>9106</v>
      </c>
      <c r="R44" s="78" t="s">
        <v>9107</v>
      </c>
      <c r="S44" s="78" t="s">
        <v>9107</v>
      </c>
      <c r="T44" s="78" t="s">
        <v>9106</v>
      </c>
      <c r="U44" s="78" t="s">
        <v>9106</v>
      </c>
      <c r="V44" s="89">
        <f t="shared" si="0"/>
        <v>8</v>
      </c>
    </row>
    <row r="45" s="51" customFormat="1" ht="15" spans="1:22">
      <c r="A45" s="73">
        <v>39</v>
      </c>
      <c r="B45" s="74" t="s">
        <v>1783</v>
      </c>
      <c r="C45" s="75" t="s">
        <v>1784</v>
      </c>
      <c r="D45" s="75" t="s">
        <v>9112</v>
      </c>
      <c r="E45" s="76">
        <v>43552</v>
      </c>
      <c r="F45" s="76">
        <v>41455</v>
      </c>
      <c r="G45" s="77" t="s">
        <v>9106</v>
      </c>
      <c r="H45" s="78" t="s">
        <v>9107</v>
      </c>
      <c r="I45" s="78" t="s">
        <v>9106</v>
      </c>
      <c r="J45" s="78" t="s">
        <v>9106</v>
      </c>
      <c r="K45" s="78" t="s">
        <v>9106</v>
      </c>
      <c r="L45" s="78" t="s">
        <v>9106</v>
      </c>
      <c r="M45" s="78" t="s">
        <v>9106</v>
      </c>
      <c r="N45" s="78" t="s">
        <v>9106</v>
      </c>
      <c r="O45" s="78" t="s">
        <v>9107</v>
      </c>
      <c r="P45" s="78" t="s">
        <v>9106</v>
      </c>
      <c r="Q45" s="78" t="s">
        <v>9106</v>
      </c>
      <c r="R45" s="78" t="s">
        <v>9107</v>
      </c>
      <c r="S45" s="78" t="s">
        <v>9107</v>
      </c>
      <c r="T45" s="78" t="s">
        <v>9106</v>
      </c>
      <c r="U45" s="78" t="s">
        <v>9107</v>
      </c>
      <c r="V45" s="89">
        <f t="shared" si="0"/>
        <v>5</v>
      </c>
    </row>
    <row r="46" s="51" customFormat="1" ht="15" spans="1:22">
      <c r="A46" s="73">
        <v>40</v>
      </c>
      <c r="B46" s="74" t="s">
        <v>1844</v>
      </c>
      <c r="C46" s="75" t="s">
        <v>1845</v>
      </c>
      <c r="D46" s="75" t="s">
        <v>9112</v>
      </c>
      <c r="E46" s="76">
        <v>43552</v>
      </c>
      <c r="F46" s="76">
        <v>41483</v>
      </c>
      <c r="G46" s="77" t="s">
        <v>9107</v>
      </c>
      <c r="H46" s="78" t="s">
        <v>9107</v>
      </c>
      <c r="I46" s="78" t="s">
        <v>9107</v>
      </c>
      <c r="J46" s="78" t="s">
        <v>9106</v>
      </c>
      <c r="K46" s="78" t="s">
        <v>9106</v>
      </c>
      <c r="L46" s="78" t="s">
        <v>9106</v>
      </c>
      <c r="M46" s="78" t="s">
        <v>9106</v>
      </c>
      <c r="N46" s="78" t="s">
        <v>9106</v>
      </c>
      <c r="O46" s="78" t="s">
        <v>9106</v>
      </c>
      <c r="P46" s="78" t="s">
        <v>9106</v>
      </c>
      <c r="Q46" s="78" t="s">
        <v>9106</v>
      </c>
      <c r="R46" s="78" t="s">
        <v>9106</v>
      </c>
      <c r="S46" s="78" t="s">
        <v>9107</v>
      </c>
      <c r="T46" s="78" t="s">
        <v>9107</v>
      </c>
      <c r="U46" s="78" t="s">
        <v>9106</v>
      </c>
      <c r="V46" s="89">
        <f t="shared" si="0"/>
        <v>5</v>
      </c>
    </row>
    <row r="47" s="51" customFormat="1" ht="15" spans="1:22">
      <c r="A47" s="73">
        <v>41</v>
      </c>
      <c r="B47" s="73" t="s">
        <v>3540</v>
      </c>
      <c r="C47" s="75" t="s">
        <v>3541</v>
      </c>
      <c r="D47" s="75" t="s">
        <v>9108</v>
      </c>
      <c r="E47" s="76">
        <v>43552</v>
      </c>
      <c r="F47" s="76">
        <v>42793</v>
      </c>
      <c r="G47" s="77" t="s">
        <v>9106</v>
      </c>
      <c r="H47" s="78" t="s">
        <v>9107</v>
      </c>
      <c r="I47" s="78" t="s">
        <v>9107</v>
      </c>
      <c r="J47" s="78" t="s">
        <v>9106</v>
      </c>
      <c r="K47" s="78" t="s">
        <v>9106</v>
      </c>
      <c r="L47" s="78" t="s">
        <v>9106</v>
      </c>
      <c r="M47" s="78" t="s">
        <v>9106</v>
      </c>
      <c r="N47" s="78" t="s">
        <v>9106</v>
      </c>
      <c r="O47" s="78" t="s">
        <v>9107</v>
      </c>
      <c r="P47" s="78" t="s">
        <v>9106</v>
      </c>
      <c r="Q47" s="78" t="s">
        <v>9106</v>
      </c>
      <c r="R47" s="78" t="s">
        <v>9107</v>
      </c>
      <c r="S47" s="78" t="s">
        <v>9107</v>
      </c>
      <c r="T47" s="78" t="s">
        <v>9106</v>
      </c>
      <c r="U47" s="78" t="s">
        <v>9106</v>
      </c>
      <c r="V47" s="89">
        <f t="shared" si="0"/>
        <v>5</v>
      </c>
    </row>
    <row r="48" s="51" customFormat="1" ht="15" customHeight="1" spans="1:22">
      <c r="A48" s="73">
        <v>42</v>
      </c>
      <c r="B48" s="74" t="s">
        <v>1157</v>
      </c>
      <c r="C48" s="75" t="s">
        <v>1158</v>
      </c>
      <c r="D48" s="75" t="s">
        <v>9105</v>
      </c>
      <c r="E48" s="76">
        <v>43552</v>
      </c>
      <c r="F48" s="76">
        <v>40663</v>
      </c>
      <c r="G48" s="77" t="s">
        <v>9106</v>
      </c>
      <c r="H48" s="78" t="s">
        <v>9106</v>
      </c>
      <c r="I48" s="78" t="s">
        <v>9107</v>
      </c>
      <c r="J48" s="78" t="s">
        <v>9106</v>
      </c>
      <c r="K48" s="78" t="s">
        <v>9106</v>
      </c>
      <c r="L48" s="78" t="s">
        <v>9106</v>
      </c>
      <c r="M48" s="78" t="s">
        <v>9106</v>
      </c>
      <c r="N48" s="78" t="s">
        <v>9106</v>
      </c>
      <c r="O48" s="78" t="s">
        <v>9107</v>
      </c>
      <c r="P48" s="78" t="s">
        <v>9106</v>
      </c>
      <c r="Q48" s="78" t="s">
        <v>9106</v>
      </c>
      <c r="R48" s="78" t="s">
        <v>9107</v>
      </c>
      <c r="S48" s="78" t="s">
        <v>9107</v>
      </c>
      <c r="T48" s="78" t="s">
        <v>9106</v>
      </c>
      <c r="U48" s="78" t="s">
        <v>9106</v>
      </c>
      <c r="V48" s="89">
        <f t="shared" si="0"/>
        <v>4</v>
      </c>
    </row>
    <row r="49" s="51" customFormat="1" ht="15" spans="1:22">
      <c r="A49" s="73">
        <v>43</v>
      </c>
      <c r="B49" s="74" t="s">
        <v>1327</v>
      </c>
      <c r="C49" s="75" t="s">
        <v>1328</v>
      </c>
      <c r="D49" s="75" t="s">
        <v>9105</v>
      </c>
      <c r="E49" s="76">
        <v>43552</v>
      </c>
      <c r="F49" s="76">
        <v>40920</v>
      </c>
      <c r="G49" s="77" t="s">
        <v>9106</v>
      </c>
      <c r="H49" s="78" t="s">
        <v>9106</v>
      </c>
      <c r="I49" s="78" t="s">
        <v>9107</v>
      </c>
      <c r="J49" s="78" t="s">
        <v>9107</v>
      </c>
      <c r="K49" s="78" t="s">
        <v>9106</v>
      </c>
      <c r="L49" s="78" t="s">
        <v>9107</v>
      </c>
      <c r="M49" s="78" t="s">
        <v>9106</v>
      </c>
      <c r="N49" s="78" t="s">
        <v>9106</v>
      </c>
      <c r="O49" s="78" t="s">
        <v>9107</v>
      </c>
      <c r="P49" s="78" t="s">
        <v>9106</v>
      </c>
      <c r="Q49" s="78" t="s">
        <v>9106</v>
      </c>
      <c r="R49" s="78" t="s">
        <v>9107</v>
      </c>
      <c r="S49" s="78" t="s">
        <v>9107</v>
      </c>
      <c r="T49" s="78" t="s">
        <v>9106</v>
      </c>
      <c r="U49" s="78" t="s">
        <v>9106</v>
      </c>
      <c r="V49" s="89">
        <f t="shared" si="0"/>
        <v>6</v>
      </c>
    </row>
    <row r="50" s="51" customFormat="1" ht="15" spans="1:22">
      <c r="A50" s="73">
        <v>44</v>
      </c>
      <c r="B50" s="73" t="s">
        <v>2656</v>
      </c>
      <c r="C50" s="75" t="s">
        <v>2657</v>
      </c>
      <c r="D50" s="75" t="s">
        <v>9105</v>
      </c>
      <c r="E50" s="76">
        <v>43554</v>
      </c>
      <c r="F50" s="76">
        <v>42180</v>
      </c>
      <c r="G50" s="77" t="s">
        <v>9106</v>
      </c>
      <c r="H50" s="78" t="s">
        <v>9107</v>
      </c>
      <c r="I50" s="78" t="s">
        <v>9107</v>
      </c>
      <c r="J50" s="78" t="s">
        <v>9106</v>
      </c>
      <c r="K50" s="78" t="s">
        <v>9106</v>
      </c>
      <c r="L50" s="78" t="s">
        <v>9106</v>
      </c>
      <c r="M50" s="78" t="s">
        <v>9106</v>
      </c>
      <c r="N50" s="78" t="s">
        <v>9106</v>
      </c>
      <c r="O50" s="78" t="s">
        <v>9106</v>
      </c>
      <c r="P50" s="78" t="s">
        <v>9106</v>
      </c>
      <c r="Q50" s="78" t="s">
        <v>9106</v>
      </c>
      <c r="R50" s="78" t="s">
        <v>9106</v>
      </c>
      <c r="S50" s="78" t="s">
        <v>9107</v>
      </c>
      <c r="T50" s="78" t="s">
        <v>9106</v>
      </c>
      <c r="U50" s="78" t="s">
        <v>9106</v>
      </c>
      <c r="V50" s="89">
        <f t="shared" si="0"/>
        <v>3</v>
      </c>
    </row>
    <row r="51" s="51" customFormat="1" ht="15" spans="1:22">
      <c r="A51" s="73">
        <v>45</v>
      </c>
      <c r="B51" s="74" t="s">
        <v>1474</v>
      </c>
      <c r="C51" s="75" t="s">
        <v>1475</v>
      </c>
      <c r="D51" s="75" t="s">
        <v>9105</v>
      </c>
      <c r="E51" s="76">
        <v>43554</v>
      </c>
      <c r="F51" s="76">
        <v>41089</v>
      </c>
      <c r="G51" s="77" t="s">
        <v>9106</v>
      </c>
      <c r="H51" s="78" t="s">
        <v>9106</v>
      </c>
      <c r="I51" s="78" t="s">
        <v>9107</v>
      </c>
      <c r="J51" s="78" t="s">
        <v>9106</v>
      </c>
      <c r="K51" s="78" t="s">
        <v>9106</v>
      </c>
      <c r="L51" s="78" t="s">
        <v>9106</v>
      </c>
      <c r="M51" s="78" t="s">
        <v>9106</v>
      </c>
      <c r="N51" s="78" t="s">
        <v>9106</v>
      </c>
      <c r="O51" s="78" t="s">
        <v>9107</v>
      </c>
      <c r="P51" s="78" t="s">
        <v>9106</v>
      </c>
      <c r="Q51" s="78" t="s">
        <v>9106</v>
      </c>
      <c r="R51" s="78" t="s">
        <v>9106</v>
      </c>
      <c r="S51" s="78" t="s">
        <v>9107</v>
      </c>
      <c r="T51" s="78" t="s">
        <v>9106</v>
      </c>
      <c r="U51" s="78" t="s">
        <v>9106</v>
      </c>
      <c r="V51" s="89">
        <f t="shared" si="0"/>
        <v>3</v>
      </c>
    </row>
    <row r="52" s="51" customFormat="1" ht="15" spans="1:22">
      <c r="A52" s="73">
        <v>46</v>
      </c>
      <c r="B52" s="74" t="s">
        <v>2018</v>
      </c>
      <c r="C52" s="75" t="s">
        <v>2019</v>
      </c>
      <c r="D52" s="75" t="s">
        <v>9105</v>
      </c>
      <c r="E52" s="76">
        <v>43554</v>
      </c>
      <c r="F52" s="76">
        <v>41578</v>
      </c>
      <c r="G52" s="77" t="s">
        <v>9106</v>
      </c>
      <c r="H52" s="78" t="s">
        <v>9106</v>
      </c>
      <c r="I52" s="78" t="s">
        <v>9106</v>
      </c>
      <c r="J52" s="78" t="s">
        <v>9106</v>
      </c>
      <c r="K52" s="78" t="s">
        <v>9106</v>
      </c>
      <c r="L52" s="78" t="s">
        <v>9107</v>
      </c>
      <c r="M52" s="78" t="s">
        <v>9106</v>
      </c>
      <c r="N52" s="78" t="s">
        <v>9106</v>
      </c>
      <c r="O52" s="78" t="s">
        <v>9107</v>
      </c>
      <c r="P52" s="78" t="s">
        <v>9106</v>
      </c>
      <c r="Q52" s="78" t="s">
        <v>9106</v>
      </c>
      <c r="R52" s="78" t="s">
        <v>9106</v>
      </c>
      <c r="S52" s="78" t="s">
        <v>9107</v>
      </c>
      <c r="T52" s="78" t="s">
        <v>9106</v>
      </c>
      <c r="U52" s="78" t="s">
        <v>9106</v>
      </c>
      <c r="V52" s="89">
        <f t="shared" si="0"/>
        <v>3</v>
      </c>
    </row>
    <row r="53" s="51" customFormat="1" ht="15" spans="1:22">
      <c r="A53" s="73">
        <v>47</v>
      </c>
      <c r="B53" s="73" t="s">
        <v>3068</v>
      </c>
      <c r="C53" s="75" t="s">
        <v>3069</v>
      </c>
      <c r="D53" s="75" t="s">
        <v>9105</v>
      </c>
      <c r="E53" s="76">
        <v>43554</v>
      </c>
      <c r="F53" s="76">
        <v>42429</v>
      </c>
      <c r="G53" s="77" t="s">
        <v>9106</v>
      </c>
      <c r="H53" s="78" t="s">
        <v>9106</v>
      </c>
      <c r="I53" s="78" t="s">
        <v>9106</v>
      </c>
      <c r="J53" s="78" t="s">
        <v>9106</v>
      </c>
      <c r="K53" s="78" t="s">
        <v>9106</v>
      </c>
      <c r="L53" s="78" t="s">
        <v>9106</v>
      </c>
      <c r="M53" s="78" t="s">
        <v>9106</v>
      </c>
      <c r="N53" s="78" t="s">
        <v>9106</v>
      </c>
      <c r="O53" s="78" t="s">
        <v>9107</v>
      </c>
      <c r="P53" s="78" t="s">
        <v>9106</v>
      </c>
      <c r="Q53" s="78" t="s">
        <v>9106</v>
      </c>
      <c r="R53" s="78" t="s">
        <v>9107</v>
      </c>
      <c r="S53" s="78" t="s">
        <v>9107</v>
      </c>
      <c r="T53" s="78" t="s">
        <v>9106</v>
      </c>
      <c r="U53" s="78" t="s">
        <v>9106</v>
      </c>
      <c r="V53" s="89">
        <f t="shared" si="0"/>
        <v>3</v>
      </c>
    </row>
    <row r="54" s="51" customFormat="1" ht="15" spans="1:22">
      <c r="A54" s="73">
        <v>48</v>
      </c>
      <c r="B54" s="84" t="s">
        <v>3828</v>
      </c>
      <c r="C54" s="75" t="s">
        <v>3829</v>
      </c>
      <c r="D54" s="75" t="s">
        <v>9105</v>
      </c>
      <c r="E54" s="76">
        <v>43554</v>
      </c>
      <c r="F54" s="76">
        <v>43039</v>
      </c>
      <c r="G54" s="77" t="s">
        <v>9106</v>
      </c>
      <c r="H54" s="78" t="s">
        <v>9106</v>
      </c>
      <c r="I54" s="78" t="s">
        <v>9107</v>
      </c>
      <c r="J54" s="78" t="s">
        <v>9107</v>
      </c>
      <c r="K54" s="78" t="s">
        <v>9106</v>
      </c>
      <c r="L54" s="78" t="s">
        <v>9107</v>
      </c>
      <c r="M54" s="78" t="s">
        <v>9106</v>
      </c>
      <c r="N54" s="78" t="s">
        <v>9107</v>
      </c>
      <c r="O54" s="78" t="s">
        <v>9107</v>
      </c>
      <c r="P54" s="78" t="s">
        <v>9106</v>
      </c>
      <c r="Q54" s="78" t="s">
        <v>9106</v>
      </c>
      <c r="R54" s="78" t="s">
        <v>9107</v>
      </c>
      <c r="S54" s="78" t="s">
        <v>9107</v>
      </c>
      <c r="T54" s="78" t="s">
        <v>9106</v>
      </c>
      <c r="U54" s="78" t="s">
        <v>9106</v>
      </c>
      <c r="V54" s="89">
        <f t="shared" si="0"/>
        <v>7</v>
      </c>
    </row>
    <row r="55" s="51" customFormat="1" ht="15" spans="1:22">
      <c r="A55" s="73">
        <v>49</v>
      </c>
      <c r="B55" s="85" t="s">
        <v>940</v>
      </c>
      <c r="C55" s="75" t="s">
        <v>941</v>
      </c>
      <c r="D55" s="75" t="s">
        <v>9105</v>
      </c>
      <c r="E55" s="76">
        <v>43565</v>
      </c>
      <c r="F55" s="76">
        <v>40173</v>
      </c>
      <c r="G55" s="77" t="s">
        <v>9106</v>
      </c>
      <c r="H55" s="78" t="s">
        <v>9106</v>
      </c>
      <c r="I55" s="78" t="s">
        <v>9107</v>
      </c>
      <c r="J55" s="78" t="s">
        <v>9106</v>
      </c>
      <c r="K55" s="78" t="s">
        <v>9106</v>
      </c>
      <c r="L55" s="78" t="s">
        <v>9106</v>
      </c>
      <c r="M55" s="78" t="s">
        <v>9106</v>
      </c>
      <c r="N55" s="78" t="s">
        <v>9106</v>
      </c>
      <c r="O55" s="78" t="s">
        <v>9107</v>
      </c>
      <c r="P55" s="78" t="s">
        <v>9106</v>
      </c>
      <c r="Q55" s="78" t="s">
        <v>9106</v>
      </c>
      <c r="R55" s="78" t="s">
        <v>9106</v>
      </c>
      <c r="S55" s="78" t="s">
        <v>9107</v>
      </c>
      <c r="T55" s="78" t="s">
        <v>9106</v>
      </c>
      <c r="U55" s="78" t="s">
        <v>9106</v>
      </c>
      <c r="V55" s="89">
        <f t="shared" si="0"/>
        <v>3</v>
      </c>
    </row>
    <row r="56" s="51" customFormat="1" ht="15" customHeight="1" spans="1:22">
      <c r="A56" s="73">
        <v>50</v>
      </c>
      <c r="B56" s="74" t="s">
        <v>1110</v>
      </c>
      <c r="C56" s="75" t="s">
        <v>1111</v>
      </c>
      <c r="D56" s="75" t="s">
        <v>9105</v>
      </c>
      <c r="E56" s="76">
        <v>43565</v>
      </c>
      <c r="F56" s="76">
        <v>40542</v>
      </c>
      <c r="G56" s="77" t="s">
        <v>9106</v>
      </c>
      <c r="H56" s="78" t="s">
        <v>9106</v>
      </c>
      <c r="I56" s="78" t="s">
        <v>9107</v>
      </c>
      <c r="J56" s="78" t="s">
        <v>9106</v>
      </c>
      <c r="K56" s="78" t="s">
        <v>9106</v>
      </c>
      <c r="L56" s="78" t="s">
        <v>9106</v>
      </c>
      <c r="M56" s="78" t="s">
        <v>9106</v>
      </c>
      <c r="N56" s="78" t="s">
        <v>9106</v>
      </c>
      <c r="O56" s="78" t="s">
        <v>9106</v>
      </c>
      <c r="P56" s="78" t="s">
        <v>9106</v>
      </c>
      <c r="Q56" s="78" t="s">
        <v>9106</v>
      </c>
      <c r="R56" s="78" t="s">
        <v>9106</v>
      </c>
      <c r="S56" s="78" t="s">
        <v>9107</v>
      </c>
      <c r="T56" s="78" t="s">
        <v>9106</v>
      </c>
      <c r="U56" s="78" t="s">
        <v>9106</v>
      </c>
      <c r="V56" s="89">
        <f t="shared" si="0"/>
        <v>2</v>
      </c>
    </row>
    <row r="57" s="51" customFormat="1" ht="15" customHeight="1" spans="1:22">
      <c r="A57" s="73">
        <v>51</v>
      </c>
      <c r="B57" s="79" t="s">
        <v>2568</v>
      </c>
      <c r="C57" s="75" t="s">
        <v>2569</v>
      </c>
      <c r="D57" s="75" t="s">
        <v>9105</v>
      </c>
      <c r="E57" s="76">
        <v>43565</v>
      </c>
      <c r="F57" s="76">
        <v>42123</v>
      </c>
      <c r="G57" s="77" t="s">
        <v>9106</v>
      </c>
      <c r="H57" s="78" t="s">
        <v>9106</v>
      </c>
      <c r="I57" s="78" t="s">
        <v>9107</v>
      </c>
      <c r="J57" s="78" t="s">
        <v>9106</v>
      </c>
      <c r="K57" s="78" t="s">
        <v>9106</v>
      </c>
      <c r="L57" s="78" t="s">
        <v>9106</v>
      </c>
      <c r="M57" s="78" t="s">
        <v>9106</v>
      </c>
      <c r="N57" s="78" t="s">
        <v>9106</v>
      </c>
      <c r="O57" s="78" t="s">
        <v>9107</v>
      </c>
      <c r="P57" s="78" t="s">
        <v>9106</v>
      </c>
      <c r="Q57" s="78" t="s">
        <v>9106</v>
      </c>
      <c r="R57" s="78" t="s">
        <v>9107</v>
      </c>
      <c r="S57" s="78" t="s">
        <v>9107</v>
      </c>
      <c r="T57" s="78" t="s">
        <v>9106</v>
      </c>
      <c r="U57" s="78" t="s">
        <v>9107</v>
      </c>
      <c r="V57" s="89">
        <f t="shared" si="0"/>
        <v>5</v>
      </c>
    </row>
    <row r="58" s="51" customFormat="1" ht="15" spans="1:22">
      <c r="A58" s="73">
        <v>52</v>
      </c>
      <c r="B58" s="73" t="s">
        <v>2831</v>
      </c>
      <c r="C58" s="75" t="s">
        <v>2832</v>
      </c>
      <c r="D58" s="75" t="s">
        <v>9105</v>
      </c>
      <c r="E58" s="76">
        <v>43565</v>
      </c>
      <c r="F58" s="76">
        <v>42337</v>
      </c>
      <c r="G58" s="77" t="s">
        <v>9106</v>
      </c>
      <c r="H58" s="78" t="s">
        <v>9106</v>
      </c>
      <c r="I58" s="78" t="s">
        <v>9107</v>
      </c>
      <c r="J58" s="78" t="s">
        <v>9106</v>
      </c>
      <c r="K58" s="78" t="s">
        <v>9106</v>
      </c>
      <c r="L58" s="78" t="s">
        <v>9106</v>
      </c>
      <c r="M58" s="78" t="s">
        <v>9106</v>
      </c>
      <c r="N58" s="78" t="s">
        <v>9106</v>
      </c>
      <c r="O58" s="78" t="s">
        <v>9107</v>
      </c>
      <c r="P58" s="78" t="s">
        <v>9106</v>
      </c>
      <c r="Q58" s="78" t="s">
        <v>9106</v>
      </c>
      <c r="R58" s="78" t="s">
        <v>9106</v>
      </c>
      <c r="S58" s="78" t="s">
        <v>9107</v>
      </c>
      <c r="T58" s="78" t="s">
        <v>9106</v>
      </c>
      <c r="U58" s="78" t="s">
        <v>9106</v>
      </c>
      <c r="V58" s="89">
        <f t="shared" si="0"/>
        <v>3</v>
      </c>
    </row>
    <row r="59" s="51" customFormat="1" ht="15" spans="1:22">
      <c r="A59" s="73">
        <v>53</v>
      </c>
      <c r="B59" s="73" t="s">
        <v>3631</v>
      </c>
      <c r="C59" s="75" t="s">
        <v>3632</v>
      </c>
      <c r="D59" s="75" t="s">
        <v>9105</v>
      </c>
      <c r="E59" s="76">
        <v>43565</v>
      </c>
      <c r="F59" s="76">
        <v>42909</v>
      </c>
      <c r="G59" s="77" t="s">
        <v>9106</v>
      </c>
      <c r="H59" s="78" t="s">
        <v>9106</v>
      </c>
      <c r="I59" s="78" t="s">
        <v>9107</v>
      </c>
      <c r="J59" s="78" t="s">
        <v>9106</v>
      </c>
      <c r="K59" s="78" t="s">
        <v>9106</v>
      </c>
      <c r="L59" s="78" t="s">
        <v>9106</v>
      </c>
      <c r="M59" s="78" t="s">
        <v>9106</v>
      </c>
      <c r="N59" s="78" t="s">
        <v>9106</v>
      </c>
      <c r="O59" s="78" t="s">
        <v>9107</v>
      </c>
      <c r="P59" s="78" t="s">
        <v>9106</v>
      </c>
      <c r="Q59" s="78" t="s">
        <v>9106</v>
      </c>
      <c r="R59" s="78" t="s">
        <v>9106</v>
      </c>
      <c r="S59" s="78" t="s">
        <v>9107</v>
      </c>
      <c r="T59" s="78" t="s">
        <v>9106</v>
      </c>
      <c r="U59" s="78" t="s">
        <v>9106</v>
      </c>
      <c r="V59" s="89">
        <f t="shared" si="0"/>
        <v>3</v>
      </c>
    </row>
    <row r="60" s="51" customFormat="1" ht="15" spans="1:22">
      <c r="A60" s="73">
        <v>54</v>
      </c>
      <c r="B60" s="74" t="s">
        <v>1958</v>
      </c>
      <c r="C60" s="75" t="s">
        <v>1113</v>
      </c>
      <c r="D60" s="75" t="s">
        <v>9112</v>
      </c>
      <c r="E60" s="76">
        <v>43574</v>
      </c>
      <c r="F60" s="76">
        <v>41546</v>
      </c>
      <c r="G60" s="77" t="s">
        <v>9106</v>
      </c>
      <c r="H60" s="78" t="s">
        <v>9107</v>
      </c>
      <c r="I60" s="78" t="s">
        <v>9107</v>
      </c>
      <c r="J60" s="78" t="s">
        <v>9106</v>
      </c>
      <c r="K60" s="78" t="s">
        <v>9106</v>
      </c>
      <c r="L60" s="78" t="s">
        <v>9106</v>
      </c>
      <c r="M60" s="78" t="s">
        <v>9106</v>
      </c>
      <c r="N60" s="78" t="s">
        <v>9106</v>
      </c>
      <c r="O60" s="78" t="s">
        <v>9107</v>
      </c>
      <c r="P60" s="78" t="s">
        <v>9106</v>
      </c>
      <c r="Q60" s="78" t="s">
        <v>9106</v>
      </c>
      <c r="R60" s="78" t="s">
        <v>9107</v>
      </c>
      <c r="S60" s="78" t="s">
        <v>9107</v>
      </c>
      <c r="T60" s="78" t="s">
        <v>9106</v>
      </c>
      <c r="U60" s="78" t="s">
        <v>9106</v>
      </c>
      <c r="V60" s="89">
        <f t="shared" si="0"/>
        <v>5</v>
      </c>
    </row>
    <row r="61" s="51" customFormat="1" ht="15" spans="1:22">
      <c r="A61" s="73">
        <v>55</v>
      </c>
      <c r="B61" s="84" t="s">
        <v>3766</v>
      </c>
      <c r="C61" s="75" t="s">
        <v>3767</v>
      </c>
      <c r="D61" s="75" t="s">
        <v>9112</v>
      </c>
      <c r="E61" s="76">
        <v>43574</v>
      </c>
      <c r="F61" s="76">
        <v>43029</v>
      </c>
      <c r="G61" s="77" t="s">
        <v>9106</v>
      </c>
      <c r="H61" s="78" t="s">
        <v>9107</v>
      </c>
      <c r="I61" s="78" t="s">
        <v>9107</v>
      </c>
      <c r="J61" s="78" t="s">
        <v>9106</v>
      </c>
      <c r="K61" s="78" t="s">
        <v>9106</v>
      </c>
      <c r="L61" s="78" t="s">
        <v>9107</v>
      </c>
      <c r="M61" s="78" t="s">
        <v>9106</v>
      </c>
      <c r="N61" s="78" t="s">
        <v>9106</v>
      </c>
      <c r="O61" s="78" t="s">
        <v>9107</v>
      </c>
      <c r="P61" s="78" t="s">
        <v>9106</v>
      </c>
      <c r="Q61" s="78" t="s">
        <v>9106</v>
      </c>
      <c r="R61" s="78" t="s">
        <v>9106</v>
      </c>
      <c r="S61" s="78" t="s">
        <v>9107</v>
      </c>
      <c r="T61" s="78" t="s">
        <v>9106</v>
      </c>
      <c r="U61" s="78" t="s">
        <v>9106</v>
      </c>
      <c r="V61" s="89">
        <f t="shared" si="0"/>
        <v>5</v>
      </c>
    </row>
    <row r="62" s="51" customFormat="1" ht="15" spans="1:22">
      <c r="A62" s="73">
        <v>56</v>
      </c>
      <c r="B62" s="74" t="s">
        <v>862</v>
      </c>
      <c r="C62" s="75" t="s">
        <v>863</v>
      </c>
      <c r="D62" s="75" t="s">
        <v>9108</v>
      </c>
      <c r="E62" s="76">
        <v>43575</v>
      </c>
      <c r="F62" s="76">
        <v>40056</v>
      </c>
      <c r="G62" s="77" t="s">
        <v>9107</v>
      </c>
      <c r="H62" s="78" t="s">
        <v>9107</v>
      </c>
      <c r="I62" s="78" t="s">
        <v>9107</v>
      </c>
      <c r="J62" s="78" t="s">
        <v>9106</v>
      </c>
      <c r="K62" s="78" t="s">
        <v>9106</v>
      </c>
      <c r="L62" s="78" t="s">
        <v>9106</v>
      </c>
      <c r="M62" s="78" t="s">
        <v>9106</v>
      </c>
      <c r="N62" s="78" t="s">
        <v>9107</v>
      </c>
      <c r="O62" s="78" t="s">
        <v>9106</v>
      </c>
      <c r="P62" s="78" t="s">
        <v>9106</v>
      </c>
      <c r="Q62" s="78" t="s">
        <v>9106</v>
      </c>
      <c r="R62" s="78" t="s">
        <v>9106</v>
      </c>
      <c r="S62" s="78" t="s">
        <v>9107</v>
      </c>
      <c r="T62" s="78" t="s">
        <v>9106</v>
      </c>
      <c r="U62" s="78" t="s">
        <v>9106</v>
      </c>
      <c r="V62" s="89">
        <f t="shared" si="0"/>
        <v>5</v>
      </c>
    </row>
    <row r="63" s="51" customFormat="1" ht="15" spans="1:22">
      <c r="A63" s="73">
        <v>57</v>
      </c>
      <c r="B63" s="79" t="s">
        <v>2495</v>
      </c>
      <c r="C63" s="75" t="s">
        <v>9114</v>
      </c>
      <c r="D63" s="75" t="s">
        <v>9112</v>
      </c>
      <c r="E63" s="76">
        <v>43575</v>
      </c>
      <c r="F63" s="76">
        <v>42004</v>
      </c>
      <c r="G63" s="77" t="s">
        <v>9106</v>
      </c>
      <c r="H63" s="78" t="s">
        <v>9107</v>
      </c>
      <c r="I63" s="78" t="s">
        <v>9107</v>
      </c>
      <c r="J63" s="78" t="s">
        <v>9106</v>
      </c>
      <c r="K63" s="78" t="s">
        <v>9106</v>
      </c>
      <c r="L63" s="78" t="s">
        <v>9106</v>
      </c>
      <c r="M63" s="78" t="s">
        <v>9106</v>
      </c>
      <c r="N63" s="78" t="s">
        <v>9106</v>
      </c>
      <c r="O63" s="78" t="s">
        <v>9106</v>
      </c>
      <c r="P63" s="78" t="s">
        <v>9106</v>
      </c>
      <c r="Q63" s="78" t="s">
        <v>9106</v>
      </c>
      <c r="R63" s="78" t="s">
        <v>9106</v>
      </c>
      <c r="S63" s="78" t="s">
        <v>9107</v>
      </c>
      <c r="T63" s="78" t="s">
        <v>9106</v>
      </c>
      <c r="U63" s="78" t="s">
        <v>9106</v>
      </c>
      <c r="V63" s="89">
        <f t="shared" si="0"/>
        <v>3</v>
      </c>
    </row>
    <row r="64" s="51" customFormat="1" ht="15" customHeight="1" spans="1:22">
      <c r="A64" s="73">
        <v>58</v>
      </c>
      <c r="B64" s="74" t="s">
        <v>1867</v>
      </c>
      <c r="C64" s="75" t="s">
        <v>1868</v>
      </c>
      <c r="D64" s="75" t="s">
        <v>9112</v>
      </c>
      <c r="E64" s="76">
        <v>43576</v>
      </c>
      <c r="F64" s="76">
        <v>41484</v>
      </c>
      <c r="G64" s="77" t="s">
        <v>9106</v>
      </c>
      <c r="H64" s="78" t="s">
        <v>9107</v>
      </c>
      <c r="I64" s="78" t="s">
        <v>9107</v>
      </c>
      <c r="J64" s="78" t="s">
        <v>9106</v>
      </c>
      <c r="K64" s="78" t="s">
        <v>9106</v>
      </c>
      <c r="L64" s="78" t="s">
        <v>9107</v>
      </c>
      <c r="M64" s="78" t="s">
        <v>9106</v>
      </c>
      <c r="N64" s="78" t="s">
        <v>9107</v>
      </c>
      <c r="O64" s="78" t="s">
        <v>9106</v>
      </c>
      <c r="P64" s="78" t="s">
        <v>9106</v>
      </c>
      <c r="Q64" s="78" t="s">
        <v>9106</v>
      </c>
      <c r="R64" s="78" t="s">
        <v>9106</v>
      </c>
      <c r="S64" s="78" t="s">
        <v>9107</v>
      </c>
      <c r="T64" s="78" t="s">
        <v>9106</v>
      </c>
      <c r="U64" s="78" t="s">
        <v>9106</v>
      </c>
      <c r="V64" s="89">
        <f t="shared" si="0"/>
        <v>5</v>
      </c>
    </row>
    <row r="65" s="51" customFormat="1" ht="15" spans="1:22">
      <c r="A65" s="73">
        <v>59</v>
      </c>
      <c r="B65" s="73" t="s">
        <v>2888</v>
      </c>
      <c r="C65" s="75" t="s">
        <v>2889</v>
      </c>
      <c r="D65" s="75" t="s">
        <v>9112</v>
      </c>
      <c r="E65" s="76">
        <v>43576</v>
      </c>
      <c r="F65" s="76">
        <v>42362</v>
      </c>
      <c r="G65" s="77" t="s">
        <v>9106</v>
      </c>
      <c r="H65" s="78" t="s">
        <v>9107</v>
      </c>
      <c r="I65" s="78" t="s">
        <v>9107</v>
      </c>
      <c r="J65" s="78" t="s">
        <v>9106</v>
      </c>
      <c r="K65" s="78" t="s">
        <v>9106</v>
      </c>
      <c r="L65" s="78" t="s">
        <v>9107</v>
      </c>
      <c r="M65" s="78" t="s">
        <v>9106</v>
      </c>
      <c r="N65" s="78" t="s">
        <v>9106</v>
      </c>
      <c r="O65" s="78" t="s">
        <v>9106</v>
      </c>
      <c r="P65" s="78" t="s">
        <v>9106</v>
      </c>
      <c r="Q65" s="78" t="s">
        <v>9106</v>
      </c>
      <c r="R65" s="78" t="s">
        <v>9106</v>
      </c>
      <c r="S65" s="78" t="s">
        <v>9107</v>
      </c>
      <c r="T65" s="78" t="s">
        <v>9106</v>
      </c>
      <c r="U65" s="78" t="s">
        <v>9106</v>
      </c>
      <c r="V65" s="89">
        <f t="shared" si="0"/>
        <v>4</v>
      </c>
    </row>
    <row r="66" s="51" customFormat="1" ht="15" spans="1:22">
      <c r="A66" s="73">
        <v>60</v>
      </c>
      <c r="B66" s="74" t="s">
        <v>829</v>
      </c>
      <c r="C66" s="75" t="s">
        <v>830</v>
      </c>
      <c r="D66" s="75" t="s">
        <v>9105</v>
      </c>
      <c r="E66" s="76">
        <v>43581</v>
      </c>
      <c r="F66" s="76">
        <v>39993</v>
      </c>
      <c r="G66" s="77" t="s">
        <v>9106</v>
      </c>
      <c r="H66" s="78" t="s">
        <v>9106</v>
      </c>
      <c r="I66" s="78" t="s">
        <v>9106</v>
      </c>
      <c r="J66" s="78" t="s">
        <v>9106</v>
      </c>
      <c r="K66" s="78" t="s">
        <v>9106</v>
      </c>
      <c r="L66" s="78" t="s">
        <v>9106</v>
      </c>
      <c r="M66" s="78" t="s">
        <v>9106</v>
      </c>
      <c r="N66" s="78" t="s">
        <v>9106</v>
      </c>
      <c r="O66" s="78" t="s">
        <v>9107</v>
      </c>
      <c r="P66" s="78" t="s">
        <v>9106</v>
      </c>
      <c r="Q66" s="78" t="s">
        <v>9106</v>
      </c>
      <c r="R66" s="78" t="s">
        <v>9106</v>
      </c>
      <c r="S66" s="78" t="s">
        <v>9107</v>
      </c>
      <c r="T66" s="78" t="s">
        <v>9106</v>
      </c>
      <c r="U66" s="78" t="s">
        <v>9106</v>
      </c>
      <c r="V66" s="89">
        <f t="shared" si="0"/>
        <v>2</v>
      </c>
    </row>
    <row r="67" s="51" customFormat="1" ht="15" spans="1:22">
      <c r="A67" s="73">
        <v>61</v>
      </c>
      <c r="B67" s="79" t="s">
        <v>2727</v>
      </c>
      <c r="C67" s="75" t="s">
        <v>2728</v>
      </c>
      <c r="D67" s="75" t="s">
        <v>9105</v>
      </c>
      <c r="E67" s="76">
        <v>43581</v>
      </c>
      <c r="F67" s="76">
        <v>42247</v>
      </c>
      <c r="G67" s="77" t="s">
        <v>9106</v>
      </c>
      <c r="H67" s="78" t="s">
        <v>9106</v>
      </c>
      <c r="I67" s="78" t="s">
        <v>9107</v>
      </c>
      <c r="J67" s="78" t="s">
        <v>9106</v>
      </c>
      <c r="K67" s="78" t="s">
        <v>9106</v>
      </c>
      <c r="L67" s="78" t="s">
        <v>9106</v>
      </c>
      <c r="M67" s="78" t="s">
        <v>9106</v>
      </c>
      <c r="N67" s="78" t="s">
        <v>9106</v>
      </c>
      <c r="O67" s="78" t="s">
        <v>9107</v>
      </c>
      <c r="P67" s="78" t="s">
        <v>9106</v>
      </c>
      <c r="Q67" s="78" t="s">
        <v>9106</v>
      </c>
      <c r="R67" s="78" t="s">
        <v>9106</v>
      </c>
      <c r="S67" s="78" t="s">
        <v>9107</v>
      </c>
      <c r="T67" s="78" t="s">
        <v>9106</v>
      </c>
      <c r="U67" s="78" t="s">
        <v>9106</v>
      </c>
      <c r="V67" s="89">
        <f t="shared" si="0"/>
        <v>3</v>
      </c>
    </row>
    <row r="68" s="51" customFormat="1" ht="15" spans="1:22">
      <c r="A68" s="73">
        <v>62</v>
      </c>
      <c r="B68" s="73" t="s">
        <v>2809</v>
      </c>
      <c r="C68" s="75" t="s">
        <v>2130</v>
      </c>
      <c r="D68" s="75" t="s">
        <v>9105</v>
      </c>
      <c r="E68" s="76">
        <v>43581</v>
      </c>
      <c r="F68" s="76">
        <v>42328</v>
      </c>
      <c r="G68" s="77" t="s">
        <v>9106</v>
      </c>
      <c r="H68" s="78" t="s">
        <v>9106</v>
      </c>
      <c r="I68" s="78" t="s">
        <v>9106</v>
      </c>
      <c r="J68" s="78" t="s">
        <v>9106</v>
      </c>
      <c r="K68" s="78" t="s">
        <v>9106</v>
      </c>
      <c r="L68" s="78" t="s">
        <v>9106</v>
      </c>
      <c r="M68" s="78" t="s">
        <v>9106</v>
      </c>
      <c r="N68" s="78" t="s">
        <v>9106</v>
      </c>
      <c r="O68" s="78" t="s">
        <v>9106</v>
      </c>
      <c r="P68" s="78" t="s">
        <v>9106</v>
      </c>
      <c r="Q68" s="78" t="s">
        <v>9106</v>
      </c>
      <c r="R68" s="78" t="s">
        <v>9106</v>
      </c>
      <c r="S68" s="78" t="s">
        <v>9107</v>
      </c>
      <c r="T68" s="78" t="s">
        <v>9106</v>
      </c>
      <c r="U68" s="78" t="s">
        <v>9106</v>
      </c>
      <c r="V68" s="89">
        <f t="shared" si="0"/>
        <v>1</v>
      </c>
    </row>
    <row r="69" s="51" customFormat="1" ht="15" spans="1:22">
      <c r="A69" s="73">
        <v>63</v>
      </c>
      <c r="B69" s="74" t="s">
        <v>1983</v>
      </c>
      <c r="C69" s="75" t="s">
        <v>1984</v>
      </c>
      <c r="D69" s="75" t="s">
        <v>9105</v>
      </c>
      <c r="E69" s="76">
        <v>43582</v>
      </c>
      <c r="F69" s="76">
        <v>41549</v>
      </c>
      <c r="G69" s="77" t="s">
        <v>9106</v>
      </c>
      <c r="H69" s="78" t="s">
        <v>9107</v>
      </c>
      <c r="I69" s="78" t="s">
        <v>9107</v>
      </c>
      <c r="J69" s="78" t="s">
        <v>9106</v>
      </c>
      <c r="K69" s="78" t="s">
        <v>9106</v>
      </c>
      <c r="L69" s="78" t="s">
        <v>9107</v>
      </c>
      <c r="M69" s="78" t="s">
        <v>9106</v>
      </c>
      <c r="N69" s="78" t="s">
        <v>9106</v>
      </c>
      <c r="O69" s="78" t="s">
        <v>9107</v>
      </c>
      <c r="P69" s="78" t="s">
        <v>9106</v>
      </c>
      <c r="Q69" s="78" t="s">
        <v>9106</v>
      </c>
      <c r="R69" s="78" t="s">
        <v>9106</v>
      </c>
      <c r="S69" s="78" t="s">
        <v>9107</v>
      </c>
      <c r="T69" s="78" t="s">
        <v>9106</v>
      </c>
      <c r="U69" s="78" t="s">
        <v>9106</v>
      </c>
      <c r="V69" s="89">
        <f t="shared" si="0"/>
        <v>5</v>
      </c>
    </row>
    <row r="70" s="51" customFormat="1" ht="15" spans="1:22">
      <c r="A70" s="73">
        <v>64</v>
      </c>
      <c r="B70" s="74" t="s">
        <v>132</v>
      </c>
      <c r="C70" s="75" t="s">
        <v>9115</v>
      </c>
      <c r="D70" s="75" t="s">
        <v>9105</v>
      </c>
      <c r="E70" s="76">
        <v>43582</v>
      </c>
      <c r="F70" s="76">
        <v>37181</v>
      </c>
      <c r="G70" s="77" t="s">
        <v>9106</v>
      </c>
      <c r="H70" s="78" t="s">
        <v>9106</v>
      </c>
      <c r="I70" s="78" t="s">
        <v>9107</v>
      </c>
      <c r="J70" s="78" t="s">
        <v>9106</v>
      </c>
      <c r="K70" s="78" t="s">
        <v>9106</v>
      </c>
      <c r="L70" s="78" t="s">
        <v>9106</v>
      </c>
      <c r="M70" s="78" t="s">
        <v>9106</v>
      </c>
      <c r="N70" s="78" t="s">
        <v>9106</v>
      </c>
      <c r="O70" s="78" t="s">
        <v>9107</v>
      </c>
      <c r="P70" s="78" t="s">
        <v>9106</v>
      </c>
      <c r="Q70" s="78" t="s">
        <v>9106</v>
      </c>
      <c r="R70" s="78" t="s">
        <v>9106</v>
      </c>
      <c r="S70" s="78" t="s">
        <v>9107</v>
      </c>
      <c r="T70" s="78" t="s">
        <v>9106</v>
      </c>
      <c r="U70" s="78" t="s">
        <v>9106</v>
      </c>
      <c r="V70" s="89">
        <f t="shared" si="0"/>
        <v>3</v>
      </c>
    </row>
    <row r="71" s="51" customFormat="1" ht="15" spans="1:22">
      <c r="A71" s="73">
        <v>65</v>
      </c>
      <c r="B71" s="74" t="s">
        <v>870</v>
      </c>
      <c r="C71" s="75" t="s">
        <v>871</v>
      </c>
      <c r="D71" s="75" t="s">
        <v>9105</v>
      </c>
      <c r="E71" s="76">
        <v>43582</v>
      </c>
      <c r="F71" s="76">
        <v>40056</v>
      </c>
      <c r="G71" s="77" t="s">
        <v>9106</v>
      </c>
      <c r="H71" s="78" t="s">
        <v>9106</v>
      </c>
      <c r="I71" s="78" t="s">
        <v>9107</v>
      </c>
      <c r="J71" s="78" t="s">
        <v>9106</v>
      </c>
      <c r="K71" s="78" t="s">
        <v>9106</v>
      </c>
      <c r="L71" s="78" t="s">
        <v>9106</v>
      </c>
      <c r="M71" s="78" t="s">
        <v>9106</v>
      </c>
      <c r="N71" s="78" t="s">
        <v>9106</v>
      </c>
      <c r="O71" s="78" t="s">
        <v>9107</v>
      </c>
      <c r="P71" s="78" t="s">
        <v>9106</v>
      </c>
      <c r="Q71" s="78" t="s">
        <v>9106</v>
      </c>
      <c r="R71" s="78" t="s">
        <v>9106</v>
      </c>
      <c r="S71" s="78" t="s">
        <v>9107</v>
      </c>
      <c r="T71" s="78" t="s">
        <v>9106</v>
      </c>
      <c r="U71" s="78" t="s">
        <v>9106</v>
      </c>
      <c r="V71" s="89">
        <f t="shared" ref="V71:V134" si="1">COUNTIF(G71:U71,"V")</f>
        <v>3</v>
      </c>
    </row>
    <row r="72" s="51" customFormat="1" ht="15" spans="1:22">
      <c r="A72" s="73">
        <v>66</v>
      </c>
      <c r="B72" s="74" t="s">
        <v>877</v>
      </c>
      <c r="C72" s="75" t="s">
        <v>9116</v>
      </c>
      <c r="D72" s="75" t="s">
        <v>9105</v>
      </c>
      <c r="E72" s="76">
        <v>43582</v>
      </c>
      <c r="F72" s="76">
        <v>40056</v>
      </c>
      <c r="G72" s="77" t="s">
        <v>9106</v>
      </c>
      <c r="H72" s="78" t="s">
        <v>9106</v>
      </c>
      <c r="I72" s="78" t="s">
        <v>9106</v>
      </c>
      <c r="J72" s="78" t="s">
        <v>9106</v>
      </c>
      <c r="K72" s="78" t="s">
        <v>9106</v>
      </c>
      <c r="L72" s="78" t="s">
        <v>9106</v>
      </c>
      <c r="M72" s="78" t="s">
        <v>9106</v>
      </c>
      <c r="N72" s="78" t="s">
        <v>9106</v>
      </c>
      <c r="O72" s="78" t="s">
        <v>9107</v>
      </c>
      <c r="P72" s="78" t="s">
        <v>9106</v>
      </c>
      <c r="Q72" s="78" t="s">
        <v>9106</v>
      </c>
      <c r="R72" s="78" t="s">
        <v>9106</v>
      </c>
      <c r="S72" s="78" t="s">
        <v>9107</v>
      </c>
      <c r="T72" s="78" t="s">
        <v>9106</v>
      </c>
      <c r="U72" s="78" t="s">
        <v>9106</v>
      </c>
      <c r="V72" s="89">
        <f t="shared" si="1"/>
        <v>2</v>
      </c>
    </row>
    <row r="73" s="51" customFormat="1" ht="15" spans="1:22">
      <c r="A73" s="73">
        <v>67</v>
      </c>
      <c r="B73" s="79" t="s">
        <v>2366</v>
      </c>
      <c r="C73" s="75" t="s">
        <v>2367</v>
      </c>
      <c r="D73" s="75" t="s">
        <v>9105</v>
      </c>
      <c r="E73" s="76">
        <v>43582</v>
      </c>
      <c r="F73" s="76">
        <v>41874</v>
      </c>
      <c r="G73" s="77" t="s">
        <v>9106</v>
      </c>
      <c r="H73" s="78" t="s">
        <v>9106</v>
      </c>
      <c r="I73" s="78" t="s">
        <v>9107</v>
      </c>
      <c r="J73" s="78" t="s">
        <v>9106</v>
      </c>
      <c r="K73" s="78" t="s">
        <v>9106</v>
      </c>
      <c r="L73" s="78" t="s">
        <v>9106</v>
      </c>
      <c r="M73" s="78" t="s">
        <v>9106</v>
      </c>
      <c r="N73" s="78" t="s">
        <v>9106</v>
      </c>
      <c r="O73" s="78" t="s">
        <v>9107</v>
      </c>
      <c r="P73" s="78" t="s">
        <v>9106</v>
      </c>
      <c r="Q73" s="78" t="s">
        <v>9106</v>
      </c>
      <c r="R73" s="78" t="s">
        <v>9106</v>
      </c>
      <c r="S73" s="78" t="s">
        <v>9107</v>
      </c>
      <c r="T73" s="78" t="s">
        <v>9106</v>
      </c>
      <c r="U73" s="78" t="s">
        <v>9106</v>
      </c>
      <c r="V73" s="89">
        <f t="shared" si="1"/>
        <v>3</v>
      </c>
    </row>
    <row r="74" s="51" customFormat="1" ht="15" customHeight="1" spans="1:22">
      <c r="A74" s="73">
        <v>68</v>
      </c>
      <c r="B74" s="90" t="s">
        <v>3929</v>
      </c>
      <c r="C74" s="75" t="s">
        <v>3930</v>
      </c>
      <c r="D74" s="75" t="s">
        <v>9105</v>
      </c>
      <c r="E74" s="76">
        <v>43582</v>
      </c>
      <c r="F74" s="76">
        <v>43069</v>
      </c>
      <c r="G74" s="77" t="s">
        <v>9106</v>
      </c>
      <c r="H74" s="78" t="s">
        <v>9106</v>
      </c>
      <c r="I74" s="78" t="s">
        <v>9107</v>
      </c>
      <c r="J74" s="78" t="s">
        <v>9106</v>
      </c>
      <c r="K74" s="78" t="s">
        <v>9106</v>
      </c>
      <c r="L74" s="78" t="s">
        <v>9106</v>
      </c>
      <c r="M74" s="78" t="s">
        <v>9106</v>
      </c>
      <c r="N74" s="78" t="s">
        <v>9106</v>
      </c>
      <c r="O74" s="78" t="s">
        <v>9107</v>
      </c>
      <c r="P74" s="78" t="s">
        <v>9106</v>
      </c>
      <c r="Q74" s="78" t="s">
        <v>9106</v>
      </c>
      <c r="R74" s="78" t="s">
        <v>9106</v>
      </c>
      <c r="S74" s="78" t="s">
        <v>9107</v>
      </c>
      <c r="T74" s="78" t="s">
        <v>9106</v>
      </c>
      <c r="U74" s="78" t="s">
        <v>9106</v>
      </c>
      <c r="V74" s="89">
        <f t="shared" si="1"/>
        <v>3</v>
      </c>
    </row>
    <row r="75" s="51" customFormat="1" ht="15" spans="1:22">
      <c r="A75" s="73">
        <v>69</v>
      </c>
      <c r="B75" s="74" t="s">
        <v>1440</v>
      </c>
      <c r="C75" s="75" t="s">
        <v>1441</v>
      </c>
      <c r="D75" s="75" t="s">
        <v>9112</v>
      </c>
      <c r="E75" s="76">
        <v>43583</v>
      </c>
      <c r="F75" s="76">
        <v>41060</v>
      </c>
      <c r="G75" s="77" t="s">
        <v>9107</v>
      </c>
      <c r="H75" s="78" t="s">
        <v>9107</v>
      </c>
      <c r="I75" s="78" t="s">
        <v>9107</v>
      </c>
      <c r="J75" s="78" t="s">
        <v>9106</v>
      </c>
      <c r="K75" s="78" t="s">
        <v>9106</v>
      </c>
      <c r="L75" s="78" t="s">
        <v>9106</v>
      </c>
      <c r="M75" s="78" t="s">
        <v>9106</v>
      </c>
      <c r="N75" s="78" t="s">
        <v>9106</v>
      </c>
      <c r="O75" s="78" t="s">
        <v>9106</v>
      </c>
      <c r="P75" s="78" t="s">
        <v>9106</v>
      </c>
      <c r="Q75" s="78" t="s">
        <v>9106</v>
      </c>
      <c r="R75" s="78" t="s">
        <v>9107</v>
      </c>
      <c r="S75" s="78" t="s">
        <v>9107</v>
      </c>
      <c r="T75" s="78" t="s">
        <v>9107</v>
      </c>
      <c r="U75" s="78" t="s">
        <v>9106</v>
      </c>
      <c r="V75" s="89">
        <f t="shared" si="1"/>
        <v>6</v>
      </c>
    </row>
    <row r="76" s="51" customFormat="1" ht="15" spans="1:22">
      <c r="A76" s="73">
        <v>70</v>
      </c>
      <c r="B76" s="74" t="s">
        <v>1795</v>
      </c>
      <c r="C76" s="75" t="s">
        <v>1797</v>
      </c>
      <c r="D76" s="75" t="s">
        <v>9112</v>
      </c>
      <c r="E76" s="76">
        <v>43583</v>
      </c>
      <c r="F76" s="76">
        <v>41455</v>
      </c>
      <c r="G76" s="77" t="s">
        <v>9106</v>
      </c>
      <c r="H76" s="78" t="s">
        <v>9107</v>
      </c>
      <c r="I76" s="78" t="s">
        <v>9107</v>
      </c>
      <c r="J76" s="78" t="s">
        <v>9106</v>
      </c>
      <c r="K76" s="78" t="s">
        <v>9106</v>
      </c>
      <c r="L76" s="78" t="s">
        <v>9106</v>
      </c>
      <c r="M76" s="78" t="s">
        <v>9106</v>
      </c>
      <c r="N76" s="78" t="s">
        <v>9107</v>
      </c>
      <c r="O76" s="78" t="s">
        <v>9106</v>
      </c>
      <c r="P76" s="78" t="s">
        <v>9106</v>
      </c>
      <c r="Q76" s="78" t="s">
        <v>9106</v>
      </c>
      <c r="R76" s="78" t="s">
        <v>9107</v>
      </c>
      <c r="S76" s="78" t="s">
        <v>9107</v>
      </c>
      <c r="T76" s="78" t="s">
        <v>9106</v>
      </c>
      <c r="U76" s="78" t="s">
        <v>9106</v>
      </c>
      <c r="V76" s="89">
        <f t="shared" si="1"/>
        <v>5</v>
      </c>
    </row>
    <row r="77" s="51" customFormat="1" ht="15" spans="1:22">
      <c r="A77" s="73">
        <v>71</v>
      </c>
      <c r="B77" s="74" t="s">
        <v>457</v>
      </c>
      <c r="C77" s="75" t="s">
        <v>458</v>
      </c>
      <c r="D77" s="75" t="s">
        <v>9105</v>
      </c>
      <c r="E77" s="76">
        <v>43583</v>
      </c>
      <c r="F77" s="76">
        <v>39057</v>
      </c>
      <c r="G77" s="77" t="s">
        <v>9106</v>
      </c>
      <c r="H77" s="78" t="s">
        <v>9106</v>
      </c>
      <c r="I77" s="78" t="s">
        <v>9107</v>
      </c>
      <c r="J77" s="78" t="s">
        <v>9106</v>
      </c>
      <c r="K77" s="78" t="s">
        <v>9106</v>
      </c>
      <c r="L77" s="78" t="s">
        <v>9106</v>
      </c>
      <c r="M77" s="78" t="s">
        <v>9106</v>
      </c>
      <c r="N77" s="78" t="s">
        <v>9106</v>
      </c>
      <c r="O77" s="78" t="s">
        <v>9107</v>
      </c>
      <c r="P77" s="78" t="s">
        <v>9106</v>
      </c>
      <c r="Q77" s="78" t="s">
        <v>9106</v>
      </c>
      <c r="R77" s="78" t="s">
        <v>9106</v>
      </c>
      <c r="S77" s="78" t="s">
        <v>9107</v>
      </c>
      <c r="T77" s="78" t="s">
        <v>9106</v>
      </c>
      <c r="U77" s="78" t="s">
        <v>9106</v>
      </c>
      <c r="V77" s="89">
        <f t="shared" si="1"/>
        <v>3</v>
      </c>
    </row>
    <row r="78" s="51" customFormat="1" ht="15" spans="1:22">
      <c r="A78" s="73">
        <v>72</v>
      </c>
      <c r="B78" s="74" t="s">
        <v>934</v>
      </c>
      <c r="C78" s="75" t="s">
        <v>935</v>
      </c>
      <c r="D78" s="75" t="s">
        <v>9105</v>
      </c>
      <c r="E78" s="76">
        <v>43583</v>
      </c>
      <c r="F78" s="76">
        <v>40171</v>
      </c>
      <c r="G78" s="77" t="s">
        <v>9106</v>
      </c>
      <c r="H78" s="78" t="s">
        <v>9106</v>
      </c>
      <c r="I78" s="78" t="s">
        <v>9106</v>
      </c>
      <c r="J78" s="78" t="s">
        <v>9106</v>
      </c>
      <c r="K78" s="78" t="s">
        <v>9106</v>
      </c>
      <c r="L78" s="78" t="s">
        <v>9106</v>
      </c>
      <c r="M78" s="78" t="s">
        <v>9106</v>
      </c>
      <c r="N78" s="78" t="s">
        <v>9106</v>
      </c>
      <c r="O78" s="78" t="s">
        <v>9107</v>
      </c>
      <c r="P78" s="78" t="s">
        <v>9106</v>
      </c>
      <c r="Q78" s="78" t="s">
        <v>9106</v>
      </c>
      <c r="R78" s="78" t="s">
        <v>9107</v>
      </c>
      <c r="S78" s="78" t="s">
        <v>9107</v>
      </c>
      <c r="T78" s="78" t="s">
        <v>9106</v>
      </c>
      <c r="U78" s="78" t="s">
        <v>9106</v>
      </c>
      <c r="V78" s="89">
        <f t="shared" si="1"/>
        <v>3</v>
      </c>
    </row>
    <row r="79" s="51" customFormat="1" ht="15" spans="1:22">
      <c r="A79" s="73">
        <v>73</v>
      </c>
      <c r="B79" s="74" t="s">
        <v>1340</v>
      </c>
      <c r="C79" s="75" t="s">
        <v>1341</v>
      </c>
      <c r="D79" s="75" t="s">
        <v>9105</v>
      </c>
      <c r="E79" s="76">
        <v>43583</v>
      </c>
      <c r="F79" s="76">
        <v>40954</v>
      </c>
      <c r="G79" s="77" t="s">
        <v>9106</v>
      </c>
      <c r="H79" s="78" t="s">
        <v>9106</v>
      </c>
      <c r="I79" s="78" t="s">
        <v>9107</v>
      </c>
      <c r="J79" s="78" t="s">
        <v>9106</v>
      </c>
      <c r="K79" s="78" t="s">
        <v>9106</v>
      </c>
      <c r="L79" s="78" t="s">
        <v>9106</v>
      </c>
      <c r="M79" s="78" t="s">
        <v>9106</v>
      </c>
      <c r="N79" s="78" t="s">
        <v>9106</v>
      </c>
      <c r="O79" s="78" t="s">
        <v>9106</v>
      </c>
      <c r="P79" s="78" t="s">
        <v>9106</v>
      </c>
      <c r="Q79" s="78" t="s">
        <v>9106</v>
      </c>
      <c r="R79" s="78" t="s">
        <v>9106</v>
      </c>
      <c r="S79" s="78" t="s">
        <v>9107</v>
      </c>
      <c r="T79" s="78" t="s">
        <v>9106</v>
      </c>
      <c r="U79" s="78" t="s">
        <v>9106</v>
      </c>
      <c r="V79" s="89">
        <f t="shared" si="1"/>
        <v>2</v>
      </c>
    </row>
    <row r="80" s="51" customFormat="1" ht="15" spans="1:22">
      <c r="A80" s="73">
        <v>74</v>
      </c>
      <c r="B80" s="74" t="s">
        <v>1415</v>
      </c>
      <c r="C80" s="75" t="s">
        <v>1416</v>
      </c>
      <c r="D80" s="75" t="s">
        <v>9105</v>
      </c>
      <c r="E80" s="76">
        <v>43583</v>
      </c>
      <c r="F80" s="76">
        <v>41027</v>
      </c>
      <c r="G80" s="77" t="s">
        <v>9106</v>
      </c>
      <c r="H80" s="78" t="s">
        <v>9107</v>
      </c>
      <c r="I80" s="78" t="s">
        <v>9107</v>
      </c>
      <c r="J80" s="78" t="s">
        <v>9106</v>
      </c>
      <c r="K80" s="78" t="s">
        <v>9106</v>
      </c>
      <c r="L80" s="78" t="s">
        <v>9107</v>
      </c>
      <c r="M80" s="78" t="s">
        <v>9106</v>
      </c>
      <c r="N80" s="78" t="s">
        <v>9106</v>
      </c>
      <c r="O80" s="78" t="s">
        <v>9107</v>
      </c>
      <c r="P80" s="78" t="s">
        <v>9106</v>
      </c>
      <c r="Q80" s="78" t="s">
        <v>9106</v>
      </c>
      <c r="R80" s="78" t="s">
        <v>9107</v>
      </c>
      <c r="S80" s="78" t="s">
        <v>9107</v>
      </c>
      <c r="T80" s="78" t="s">
        <v>9106</v>
      </c>
      <c r="U80" s="78" t="s">
        <v>9106</v>
      </c>
      <c r="V80" s="89">
        <f t="shared" si="1"/>
        <v>6</v>
      </c>
    </row>
    <row r="81" s="51" customFormat="1" ht="15" customHeight="1" spans="1:22">
      <c r="A81" s="73">
        <v>75</v>
      </c>
      <c r="B81" s="74" t="s">
        <v>1750</v>
      </c>
      <c r="C81" s="75" t="s">
        <v>9117</v>
      </c>
      <c r="D81" s="75" t="s">
        <v>9105</v>
      </c>
      <c r="E81" s="76">
        <v>43583</v>
      </c>
      <c r="F81" s="76">
        <v>41425</v>
      </c>
      <c r="G81" s="77" t="s">
        <v>9106</v>
      </c>
      <c r="H81" s="78" t="s">
        <v>9106</v>
      </c>
      <c r="I81" s="78" t="s">
        <v>9106</v>
      </c>
      <c r="J81" s="78" t="s">
        <v>9106</v>
      </c>
      <c r="K81" s="78" t="s">
        <v>9106</v>
      </c>
      <c r="L81" s="78" t="s">
        <v>9106</v>
      </c>
      <c r="M81" s="78" t="s">
        <v>9106</v>
      </c>
      <c r="N81" s="78" t="s">
        <v>9106</v>
      </c>
      <c r="O81" s="78" t="s">
        <v>9106</v>
      </c>
      <c r="P81" s="78" t="s">
        <v>9106</v>
      </c>
      <c r="Q81" s="78" t="s">
        <v>9106</v>
      </c>
      <c r="R81" s="78" t="s">
        <v>9106</v>
      </c>
      <c r="S81" s="78" t="s">
        <v>9107</v>
      </c>
      <c r="T81" s="78" t="s">
        <v>9106</v>
      </c>
      <c r="U81" s="78" t="s">
        <v>9106</v>
      </c>
      <c r="V81" s="89">
        <f t="shared" si="1"/>
        <v>1</v>
      </c>
    </row>
    <row r="82" s="51" customFormat="1" ht="15" spans="1:22">
      <c r="A82" s="73">
        <v>76</v>
      </c>
      <c r="B82" s="74" t="s">
        <v>1908</v>
      </c>
      <c r="C82" s="75" t="s">
        <v>1909</v>
      </c>
      <c r="D82" s="75" t="s">
        <v>9105</v>
      </c>
      <c r="E82" s="76">
        <v>43583</v>
      </c>
      <c r="F82" s="76">
        <v>41502</v>
      </c>
      <c r="G82" s="77" t="s">
        <v>9106</v>
      </c>
      <c r="H82" s="78" t="s">
        <v>9106</v>
      </c>
      <c r="I82" s="78" t="s">
        <v>9107</v>
      </c>
      <c r="J82" s="78" t="s">
        <v>9106</v>
      </c>
      <c r="K82" s="78" t="s">
        <v>9106</v>
      </c>
      <c r="L82" s="78" t="s">
        <v>9106</v>
      </c>
      <c r="M82" s="78" t="s">
        <v>9106</v>
      </c>
      <c r="N82" s="78" t="s">
        <v>9106</v>
      </c>
      <c r="O82" s="78" t="s">
        <v>9106</v>
      </c>
      <c r="P82" s="78" t="s">
        <v>9106</v>
      </c>
      <c r="Q82" s="78" t="s">
        <v>9106</v>
      </c>
      <c r="R82" s="78" t="s">
        <v>9106</v>
      </c>
      <c r="S82" s="78" t="s">
        <v>9107</v>
      </c>
      <c r="T82" s="78" t="s">
        <v>9106</v>
      </c>
      <c r="U82" s="78" t="s">
        <v>9106</v>
      </c>
      <c r="V82" s="89">
        <f t="shared" si="1"/>
        <v>2</v>
      </c>
    </row>
    <row r="83" s="51" customFormat="1" ht="15" spans="1:22">
      <c r="A83" s="73">
        <v>77</v>
      </c>
      <c r="B83" s="74" t="s">
        <v>1940</v>
      </c>
      <c r="C83" s="75" t="s">
        <v>1941</v>
      </c>
      <c r="D83" s="75" t="s">
        <v>9105</v>
      </c>
      <c r="E83" s="76">
        <v>43583</v>
      </c>
      <c r="F83" s="76">
        <v>41531</v>
      </c>
      <c r="G83" s="77" t="s">
        <v>9106</v>
      </c>
      <c r="H83" s="78" t="s">
        <v>9106</v>
      </c>
      <c r="I83" s="78" t="s">
        <v>9106</v>
      </c>
      <c r="J83" s="78" t="s">
        <v>9106</v>
      </c>
      <c r="K83" s="78" t="s">
        <v>9106</v>
      </c>
      <c r="L83" s="78" t="s">
        <v>9106</v>
      </c>
      <c r="M83" s="78" t="s">
        <v>9106</v>
      </c>
      <c r="N83" s="78" t="s">
        <v>9106</v>
      </c>
      <c r="O83" s="78" t="s">
        <v>9107</v>
      </c>
      <c r="P83" s="78" t="s">
        <v>9106</v>
      </c>
      <c r="Q83" s="78" t="s">
        <v>9106</v>
      </c>
      <c r="R83" s="78" t="s">
        <v>9107</v>
      </c>
      <c r="S83" s="78" t="s">
        <v>9107</v>
      </c>
      <c r="T83" s="78" t="s">
        <v>9106</v>
      </c>
      <c r="U83" s="78" t="s">
        <v>9106</v>
      </c>
      <c r="V83" s="89">
        <f t="shared" si="1"/>
        <v>3</v>
      </c>
    </row>
    <row r="84" s="51" customFormat="1" ht="15" spans="1:22">
      <c r="A84" s="73">
        <v>78</v>
      </c>
      <c r="B84" s="74" t="s">
        <v>1989</v>
      </c>
      <c r="C84" s="75" t="s">
        <v>1990</v>
      </c>
      <c r="D84" s="75" t="s">
        <v>9105</v>
      </c>
      <c r="E84" s="76">
        <v>43583</v>
      </c>
      <c r="F84" s="76">
        <v>41561</v>
      </c>
      <c r="G84" s="77" t="s">
        <v>9106</v>
      </c>
      <c r="H84" s="78" t="s">
        <v>9106</v>
      </c>
      <c r="I84" s="78" t="s">
        <v>9106</v>
      </c>
      <c r="J84" s="78" t="s">
        <v>9106</v>
      </c>
      <c r="K84" s="78" t="s">
        <v>9106</v>
      </c>
      <c r="L84" s="78" t="s">
        <v>9106</v>
      </c>
      <c r="M84" s="78" t="s">
        <v>9106</v>
      </c>
      <c r="N84" s="78" t="s">
        <v>9106</v>
      </c>
      <c r="O84" s="78" t="s">
        <v>9106</v>
      </c>
      <c r="P84" s="78" t="s">
        <v>9106</v>
      </c>
      <c r="Q84" s="78" t="s">
        <v>9106</v>
      </c>
      <c r="R84" s="78" t="s">
        <v>9106</v>
      </c>
      <c r="S84" s="78" t="s">
        <v>9107</v>
      </c>
      <c r="T84" s="78" t="s">
        <v>9106</v>
      </c>
      <c r="U84" s="78" t="s">
        <v>9106</v>
      </c>
      <c r="V84" s="89">
        <f t="shared" si="1"/>
        <v>1</v>
      </c>
    </row>
    <row r="85" s="51" customFormat="1" ht="15" spans="1:22">
      <c r="A85" s="73">
        <v>79</v>
      </c>
      <c r="B85" s="74" t="s">
        <v>2159</v>
      </c>
      <c r="C85" s="75" t="s">
        <v>2160</v>
      </c>
      <c r="D85" s="75" t="s">
        <v>9105</v>
      </c>
      <c r="E85" s="76">
        <v>43583</v>
      </c>
      <c r="F85" s="76">
        <v>41698</v>
      </c>
      <c r="G85" s="77" t="s">
        <v>9106</v>
      </c>
      <c r="H85" s="78" t="s">
        <v>9106</v>
      </c>
      <c r="I85" s="78" t="s">
        <v>9107</v>
      </c>
      <c r="J85" s="78" t="s">
        <v>9106</v>
      </c>
      <c r="K85" s="78" t="s">
        <v>9106</v>
      </c>
      <c r="L85" s="78" t="s">
        <v>9106</v>
      </c>
      <c r="M85" s="78" t="s">
        <v>9106</v>
      </c>
      <c r="N85" s="78" t="s">
        <v>9106</v>
      </c>
      <c r="O85" s="78" t="s">
        <v>9107</v>
      </c>
      <c r="P85" s="78" t="s">
        <v>9106</v>
      </c>
      <c r="Q85" s="78" t="s">
        <v>9106</v>
      </c>
      <c r="R85" s="78" t="s">
        <v>9107</v>
      </c>
      <c r="S85" s="78" t="s">
        <v>9107</v>
      </c>
      <c r="T85" s="78" t="s">
        <v>9106</v>
      </c>
      <c r="U85" s="78" t="s">
        <v>9106</v>
      </c>
      <c r="V85" s="89">
        <f t="shared" si="1"/>
        <v>4</v>
      </c>
    </row>
    <row r="86" s="51" customFormat="1" ht="15" spans="1:22">
      <c r="A86" s="73">
        <v>80</v>
      </c>
      <c r="B86" s="73" t="s">
        <v>2933</v>
      </c>
      <c r="C86" s="75" t="s">
        <v>2934</v>
      </c>
      <c r="D86" s="75" t="s">
        <v>9105</v>
      </c>
      <c r="E86" s="76">
        <v>43583</v>
      </c>
      <c r="F86" s="76">
        <v>42366</v>
      </c>
      <c r="G86" s="77" t="s">
        <v>9106</v>
      </c>
      <c r="H86" s="78" t="s">
        <v>9106</v>
      </c>
      <c r="I86" s="78" t="s">
        <v>9107</v>
      </c>
      <c r="J86" s="78" t="s">
        <v>9106</v>
      </c>
      <c r="K86" s="78" t="s">
        <v>9106</v>
      </c>
      <c r="L86" s="78" t="s">
        <v>9106</v>
      </c>
      <c r="M86" s="78" t="s">
        <v>9106</v>
      </c>
      <c r="N86" s="78" t="s">
        <v>9106</v>
      </c>
      <c r="O86" s="78" t="s">
        <v>9106</v>
      </c>
      <c r="P86" s="78" t="s">
        <v>9106</v>
      </c>
      <c r="Q86" s="78" t="s">
        <v>9106</v>
      </c>
      <c r="R86" s="78" t="s">
        <v>9106</v>
      </c>
      <c r="S86" s="78" t="s">
        <v>9107</v>
      </c>
      <c r="T86" s="78" t="s">
        <v>9106</v>
      </c>
      <c r="U86" s="78" t="s">
        <v>9106</v>
      </c>
      <c r="V86" s="89">
        <f t="shared" si="1"/>
        <v>2</v>
      </c>
    </row>
    <row r="87" s="51" customFormat="1" ht="15" spans="1:22">
      <c r="A87" s="73">
        <v>81</v>
      </c>
      <c r="B87" s="73" t="s">
        <v>3534</v>
      </c>
      <c r="C87" s="75" t="s">
        <v>3535</v>
      </c>
      <c r="D87" s="75" t="s">
        <v>9105</v>
      </c>
      <c r="E87" s="76">
        <v>43583</v>
      </c>
      <c r="F87" s="76">
        <v>42784</v>
      </c>
      <c r="G87" s="77" t="s">
        <v>9106</v>
      </c>
      <c r="H87" s="78" t="s">
        <v>9106</v>
      </c>
      <c r="I87" s="78" t="s">
        <v>9106</v>
      </c>
      <c r="J87" s="78" t="s">
        <v>9106</v>
      </c>
      <c r="K87" s="78" t="s">
        <v>9106</v>
      </c>
      <c r="L87" s="78" t="s">
        <v>9106</v>
      </c>
      <c r="M87" s="78" t="s">
        <v>9106</v>
      </c>
      <c r="N87" s="78" t="s">
        <v>9106</v>
      </c>
      <c r="O87" s="78" t="s">
        <v>9107</v>
      </c>
      <c r="P87" s="78" t="s">
        <v>9106</v>
      </c>
      <c r="Q87" s="78" t="s">
        <v>9106</v>
      </c>
      <c r="R87" s="78" t="s">
        <v>9106</v>
      </c>
      <c r="S87" s="78" t="s">
        <v>9107</v>
      </c>
      <c r="T87" s="78" t="s">
        <v>9106</v>
      </c>
      <c r="U87" s="78" t="s">
        <v>9106</v>
      </c>
      <c r="V87" s="89">
        <f t="shared" si="1"/>
        <v>2</v>
      </c>
    </row>
    <row r="88" s="51" customFormat="1" ht="15" spans="1:22">
      <c r="A88" s="73">
        <v>82</v>
      </c>
      <c r="B88" s="74" t="s">
        <v>84</v>
      </c>
      <c r="C88" s="75" t="s">
        <v>85</v>
      </c>
      <c r="D88" s="75" t="s">
        <v>9105</v>
      </c>
      <c r="E88" s="76">
        <v>43615</v>
      </c>
      <c r="F88" s="76">
        <v>35398</v>
      </c>
      <c r="G88" s="77" t="s">
        <v>9106</v>
      </c>
      <c r="H88" s="78" t="s">
        <v>9107</v>
      </c>
      <c r="I88" s="78" t="s">
        <v>9106</v>
      </c>
      <c r="J88" s="78" t="s">
        <v>9106</v>
      </c>
      <c r="K88" s="78" t="s">
        <v>9106</v>
      </c>
      <c r="L88" s="78" t="s">
        <v>9106</v>
      </c>
      <c r="M88" s="78" t="s">
        <v>9106</v>
      </c>
      <c r="N88" s="78" t="s">
        <v>9106</v>
      </c>
      <c r="O88" s="78" t="s">
        <v>9107</v>
      </c>
      <c r="P88" s="78" t="s">
        <v>9106</v>
      </c>
      <c r="Q88" s="78" t="s">
        <v>9106</v>
      </c>
      <c r="R88" s="78" t="s">
        <v>9106</v>
      </c>
      <c r="S88" s="78" t="s">
        <v>9107</v>
      </c>
      <c r="T88" s="78" t="s">
        <v>9106</v>
      </c>
      <c r="U88" s="78" t="s">
        <v>9106</v>
      </c>
      <c r="V88" s="89">
        <f t="shared" si="1"/>
        <v>3</v>
      </c>
    </row>
    <row r="89" s="51" customFormat="1" ht="15" spans="1:22">
      <c r="A89" s="73">
        <v>83</v>
      </c>
      <c r="B89" s="74" t="s">
        <v>1163</v>
      </c>
      <c r="C89" s="75" t="s">
        <v>1164</v>
      </c>
      <c r="D89" s="75" t="s">
        <v>9105</v>
      </c>
      <c r="E89" s="76">
        <v>43615</v>
      </c>
      <c r="F89" s="76">
        <v>40663</v>
      </c>
      <c r="G89" s="77" t="s">
        <v>9106</v>
      </c>
      <c r="H89" s="78" t="s">
        <v>9106</v>
      </c>
      <c r="I89" s="78" t="s">
        <v>9107</v>
      </c>
      <c r="J89" s="78" t="s">
        <v>9106</v>
      </c>
      <c r="K89" s="78" t="s">
        <v>9106</v>
      </c>
      <c r="L89" s="78" t="s">
        <v>9106</v>
      </c>
      <c r="M89" s="78" t="s">
        <v>9106</v>
      </c>
      <c r="N89" s="78" t="s">
        <v>9106</v>
      </c>
      <c r="O89" s="78" t="s">
        <v>9106</v>
      </c>
      <c r="P89" s="78" t="s">
        <v>9106</v>
      </c>
      <c r="Q89" s="78" t="s">
        <v>9106</v>
      </c>
      <c r="R89" s="78" t="s">
        <v>9106</v>
      </c>
      <c r="S89" s="78" t="s">
        <v>9107</v>
      </c>
      <c r="T89" s="78" t="s">
        <v>9106</v>
      </c>
      <c r="U89" s="78" t="s">
        <v>9106</v>
      </c>
      <c r="V89" s="89">
        <f t="shared" si="1"/>
        <v>2</v>
      </c>
    </row>
    <row r="90" s="51" customFormat="1" ht="15" spans="1:22">
      <c r="A90" s="73">
        <v>84</v>
      </c>
      <c r="B90" s="73" t="s">
        <v>3318</v>
      </c>
      <c r="C90" s="75" t="s">
        <v>9019</v>
      </c>
      <c r="D90" s="75" t="s">
        <v>9105</v>
      </c>
      <c r="E90" s="76">
        <v>43615</v>
      </c>
      <c r="F90" s="76">
        <v>42643</v>
      </c>
      <c r="G90" s="77" t="s">
        <v>9106</v>
      </c>
      <c r="H90" s="78" t="s">
        <v>9106</v>
      </c>
      <c r="I90" s="78" t="s">
        <v>9107</v>
      </c>
      <c r="J90" s="78" t="s">
        <v>9106</v>
      </c>
      <c r="K90" s="78" t="s">
        <v>9106</v>
      </c>
      <c r="L90" s="78" t="s">
        <v>9106</v>
      </c>
      <c r="M90" s="78" t="s">
        <v>9106</v>
      </c>
      <c r="N90" s="78" t="s">
        <v>9106</v>
      </c>
      <c r="O90" s="78" t="s">
        <v>9106</v>
      </c>
      <c r="P90" s="78" t="s">
        <v>9106</v>
      </c>
      <c r="Q90" s="78" t="s">
        <v>9106</v>
      </c>
      <c r="R90" s="78" t="s">
        <v>9106</v>
      </c>
      <c r="S90" s="78" t="s">
        <v>9107</v>
      </c>
      <c r="T90" s="78" t="s">
        <v>9106</v>
      </c>
      <c r="U90" s="78" t="s">
        <v>9106</v>
      </c>
      <c r="V90" s="89">
        <f t="shared" si="1"/>
        <v>2</v>
      </c>
    </row>
    <row r="91" s="51" customFormat="1" ht="15" spans="1:22">
      <c r="A91" s="73">
        <v>85</v>
      </c>
      <c r="B91" s="73" t="s">
        <v>3698</v>
      </c>
      <c r="C91" s="75" t="s">
        <v>3699</v>
      </c>
      <c r="D91" s="75" t="s">
        <v>9105</v>
      </c>
      <c r="E91" s="76">
        <v>43615</v>
      </c>
      <c r="F91" s="76">
        <v>42978</v>
      </c>
      <c r="G91" s="77" t="s">
        <v>9106</v>
      </c>
      <c r="H91" s="78" t="s">
        <v>9106</v>
      </c>
      <c r="I91" s="78" t="s">
        <v>9107</v>
      </c>
      <c r="J91" s="78" t="s">
        <v>9106</v>
      </c>
      <c r="K91" s="78" t="s">
        <v>9106</v>
      </c>
      <c r="L91" s="78" t="s">
        <v>9106</v>
      </c>
      <c r="M91" s="78" t="s">
        <v>9106</v>
      </c>
      <c r="N91" s="78" t="s">
        <v>9106</v>
      </c>
      <c r="O91" s="78" t="s">
        <v>9106</v>
      </c>
      <c r="P91" s="78" t="s">
        <v>9106</v>
      </c>
      <c r="Q91" s="78" t="s">
        <v>9106</v>
      </c>
      <c r="R91" s="78" t="s">
        <v>9106</v>
      </c>
      <c r="S91" s="78" t="s">
        <v>9107</v>
      </c>
      <c r="T91" s="78" t="s">
        <v>9106</v>
      </c>
      <c r="U91" s="78" t="s">
        <v>9106</v>
      </c>
      <c r="V91" s="89">
        <f t="shared" si="1"/>
        <v>2</v>
      </c>
    </row>
    <row r="92" s="51" customFormat="1" ht="15" spans="1:22">
      <c r="A92" s="73">
        <v>86</v>
      </c>
      <c r="B92" s="74" t="s">
        <v>694</v>
      </c>
      <c r="C92" s="75" t="s">
        <v>695</v>
      </c>
      <c r="D92" s="75" t="s">
        <v>9105</v>
      </c>
      <c r="E92" s="76">
        <v>43646</v>
      </c>
      <c r="F92" s="76">
        <v>39644</v>
      </c>
      <c r="G92" s="77" t="s">
        <v>9106</v>
      </c>
      <c r="H92" s="78" t="s">
        <v>9107</v>
      </c>
      <c r="I92" s="78" t="s">
        <v>9107</v>
      </c>
      <c r="J92" s="78" t="s">
        <v>9106</v>
      </c>
      <c r="K92" s="78" t="s">
        <v>9106</v>
      </c>
      <c r="L92" s="78" t="s">
        <v>9106</v>
      </c>
      <c r="M92" s="78" t="s">
        <v>9106</v>
      </c>
      <c r="N92" s="78" t="s">
        <v>9106</v>
      </c>
      <c r="O92" s="78" t="s">
        <v>9107</v>
      </c>
      <c r="P92" s="78" t="s">
        <v>9106</v>
      </c>
      <c r="Q92" s="78" t="s">
        <v>9106</v>
      </c>
      <c r="R92" s="78" t="s">
        <v>9106</v>
      </c>
      <c r="S92" s="78" t="s">
        <v>9107</v>
      </c>
      <c r="T92" s="78" t="s">
        <v>9106</v>
      </c>
      <c r="U92" s="78" t="s">
        <v>9106</v>
      </c>
      <c r="V92" s="89">
        <f t="shared" si="1"/>
        <v>4</v>
      </c>
    </row>
    <row r="93" s="51" customFormat="1" ht="15" spans="1:22">
      <c r="A93" s="73">
        <v>87</v>
      </c>
      <c r="B93" s="74" t="s">
        <v>148</v>
      </c>
      <c r="C93" s="75" t="s">
        <v>149</v>
      </c>
      <c r="D93" s="75" t="s">
        <v>9105</v>
      </c>
      <c r="E93" s="76">
        <v>43646</v>
      </c>
      <c r="F93" s="76">
        <v>37195</v>
      </c>
      <c r="G93" s="77" t="s">
        <v>9106</v>
      </c>
      <c r="H93" s="78" t="s">
        <v>9106</v>
      </c>
      <c r="I93" s="78" t="s">
        <v>9106</v>
      </c>
      <c r="J93" s="78" t="s">
        <v>9106</v>
      </c>
      <c r="K93" s="78" t="s">
        <v>9106</v>
      </c>
      <c r="L93" s="78" t="s">
        <v>9106</v>
      </c>
      <c r="M93" s="78" t="s">
        <v>9106</v>
      </c>
      <c r="N93" s="78" t="s">
        <v>9106</v>
      </c>
      <c r="O93" s="78" t="s">
        <v>9107</v>
      </c>
      <c r="P93" s="78" t="s">
        <v>9106</v>
      </c>
      <c r="Q93" s="78" t="s">
        <v>9106</v>
      </c>
      <c r="R93" s="78" t="s">
        <v>9107</v>
      </c>
      <c r="S93" s="78" t="s">
        <v>9107</v>
      </c>
      <c r="T93" s="78" t="s">
        <v>9106</v>
      </c>
      <c r="U93" s="78" t="s">
        <v>9106</v>
      </c>
      <c r="V93" s="89">
        <f t="shared" si="1"/>
        <v>3</v>
      </c>
    </row>
    <row r="94" s="51" customFormat="1" ht="15" spans="1:22">
      <c r="A94" s="73">
        <v>88</v>
      </c>
      <c r="B94" s="74" t="s">
        <v>835</v>
      </c>
      <c r="C94" s="75" t="s">
        <v>836</v>
      </c>
      <c r="D94" s="75" t="s">
        <v>9105</v>
      </c>
      <c r="E94" s="76">
        <v>43646</v>
      </c>
      <c r="F94" s="76">
        <v>40008</v>
      </c>
      <c r="G94" s="77" t="s">
        <v>9106</v>
      </c>
      <c r="H94" s="78" t="s">
        <v>9106</v>
      </c>
      <c r="I94" s="78" t="s">
        <v>9106</v>
      </c>
      <c r="J94" s="78" t="s">
        <v>9106</v>
      </c>
      <c r="K94" s="78" t="s">
        <v>9106</v>
      </c>
      <c r="L94" s="78" t="s">
        <v>9107</v>
      </c>
      <c r="M94" s="78" t="s">
        <v>9106</v>
      </c>
      <c r="N94" s="78" t="s">
        <v>9106</v>
      </c>
      <c r="O94" s="78" t="s">
        <v>9107</v>
      </c>
      <c r="P94" s="78" t="s">
        <v>9106</v>
      </c>
      <c r="Q94" s="78" t="s">
        <v>9106</v>
      </c>
      <c r="R94" s="78" t="s">
        <v>9107</v>
      </c>
      <c r="S94" s="78" t="s">
        <v>9107</v>
      </c>
      <c r="T94" s="78" t="s">
        <v>9106</v>
      </c>
      <c r="U94" s="78" t="s">
        <v>9106</v>
      </c>
      <c r="V94" s="89">
        <f t="shared" si="1"/>
        <v>4</v>
      </c>
    </row>
    <row r="95" s="51" customFormat="1" ht="15" spans="1:22">
      <c r="A95" s="73">
        <v>89</v>
      </c>
      <c r="B95" s="79" t="s">
        <v>2241</v>
      </c>
      <c r="C95" s="75" t="s">
        <v>2242</v>
      </c>
      <c r="D95" s="75" t="s">
        <v>9105</v>
      </c>
      <c r="E95" s="76">
        <v>43646</v>
      </c>
      <c r="F95" s="76">
        <v>41759</v>
      </c>
      <c r="G95" s="77" t="s">
        <v>9106</v>
      </c>
      <c r="H95" s="78" t="s">
        <v>9106</v>
      </c>
      <c r="I95" s="78" t="s">
        <v>9106</v>
      </c>
      <c r="J95" s="78" t="s">
        <v>9106</v>
      </c>
      <c r="K95" s="78" t="s">
        <v>9106</v>
      </c>
      <c r="L95" s="78" t="s">
        <v>9106</v>
      </c>
      <c r="M95" s="78" t="s">
        <v>9106</v>
      </c>
      <c r="N95" s="78" t="s">
        <v>9106</v>
      </c>
      <c r="O95" s="78" t="s">
        <v>9107</v>
      </c>
      <c r="P95" s="78" t="s">
        <v>9106</v>
      </c>
      <c r="Q95" s="78" t="s">
        <v>9106</v>
      </c>
      <c r="R95" s="78" t="s">
        <v>9106</v>
      </c>
      <c r="S95" s="78" t="s">
        <v>9107</v>
      </c>
      <c r="T95" s="78" t="s">
        <v>9106</v>
      </c>
      <c r="U95" s="78" t="s">
        <v>9107</v>
      </c>
      <c r="V95" s="89">
        <f t="shared" si="1"/>
        <v>3</v>
      </c>
    </row>
    <row r="96" s="51" customFormat="1" ht="15" spans="1:22">
      <c r="A96" s="73">
        <v>90</v>
      </c>
      <c r="B96" s="74" t="s">
        <v>1307</v>
      </c>
      <c r="C96" s="75" t="s">
        <v>1308</v>
      </c>
      <c r="D96" s="75" t="s">
        <v>9105</v>
      </c>
      <c r="E96" s="76">
        <v>43666</v>
      </c>
      <c r="F96" s="76">
        <v>40913</v>
      </c>
      <c r="G96" s="77" t="s">
        <v>9106</v>
      </c>
      <c r="H96" s="78" t="s">
        <v>9106</v>
      </c>
      <c r="I96" s="78" t="s">
        <v>9106</v>
      </c>
      <c r="J96" s="78" t="s">
        <v>9106</v>
      </c>
      <c r="K96" s="78" t="s">
        <v>9106</v>
      </c>
      <c r="L96" s="78" t="s">
        <v>9106</v>
      </c>
      <c r="M96" s="78" t="s">
        <v>9106</v>
      </c>
      <c r="N96" s="78" t="s">
        <v>9106</v>
      </c>
      <c r="O96" s="78" t="s">
        <v>9106</v>
      </c>
      <c r="P96" s="78" t="s">
        <v>9106</v>
      </c>
      <c r="Q96" s="78" t="s">
        <v>9106</v>
      </c>
      <c r="R96" s="78" t="s">
        <v>9106</v>
      </c>
      <c r="S96" s="78" t="s">
        <v>9107</v>
      </c>
      <c r="T96" s="78" t="s">
        <v>9106</v>
      </c>
      <c r="U96" s="78" t="s">
        <v>9106</v>
      </c>
      <c r="V96" s="89">
        <f t="shared" si="1"/>
        <v>1</v>
      </c>
    </row>
    <row r="97" s="51" customFormat="1" ht="15" spans="1:22">
      <c r="A97" s="73">
        <v>91</v>
      </c>
      <c r="B97" s="74" t="s">
        <v>1346</v>
      </c>
      <c r="C97" s="75" t="s">
        <v>1348</v>
      </c>
      <c r="D97" s="75" t="s">
        <v>9105</v>
      </c>
      <c r="E97" s="76">
        <v>43667</v>
      </c>
      <c r="F97" s="76">
        <v>40966</v>
      </c>
      <c r="G97" s="78" t="s">
        <v>9107</v>
      </c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89">
        <f t="shared" si="1"/>
        <v>1</v>
      </c>
    </row>
    <row r="98" s="51" customFormat="1" ht="15" spans="1:22">
      <c r="A98" s="73">
        <v>92</v>
      </c>
      <c r="B98" s="74" t="s">
        <v>139</v>
      </c>
      <c r="C98" s="75" t="s">
        <v>140</v>
      </c>
      <c r="D98" s="75" t="s">
        <v>9108</v>
      </c>
      <c r="E98" s="76">
        <v>43672</v>
      </c>
      <c r="F98" s="76">
        <v>37188</v>
      </c>
      <c r="G98" s="77" t="s">
        <v>9106</v>
      </c>
      <c r="H98" s="78" t="s">
        <v>9107</v>
      </c>
      <c r="I98" s="78" t="s">
        <v>9106</v>
      </c>
      <c r="J98" s="78" t="s">
        <v>9106</v>
      </c>
      <c r="K98" s="78" t="s">
        <v>9106</v>
      </c>
      <c r="L98" s="78" t="s">
        <v>9107</v>
      </c>
      <c r="M98" s="78" t="s">
        <v>9106</v>
      </c>
      <c r="N98" s="78" t="s">
        <v>9106</v>
      </c>
      <c r="O98" s="78" t="s">
        <v>9107</v>
      </c>
      <c r="P98" s="78" t="s">
        <v>9106</v>
      </c>
      <c r="Q98" s="78" t="s">
        <v>9106</v>
      </c>
      <c r="R98" s="78" t="s">
        <v>9107</v>
      </c>
      <c r="S98" s="78" t="s">
        <v>9107</v>
      </c>
      <c r="T98" s="78" t="s">
        <v>9106</v>
      </c>
      <c r="U98" s="78" t="s">
        <v>9106</v>
      </c>
      <c r="V98" s="89">
        <f t="shared" si="1"/>
        <v>5</v>
      </c>
    </row>
    <row r="99" s="51" customFormat="1" ht="15" spans="1:22">
      <c r="A99" s="73">
        <v>93</v>
      </c>
      <c r="B99" s="74" t="s">
        <v>1026</v>
      </c>
      <c r="C99" s="75" t="s">
        <v>1027</v>
      </c>
      <c r="D99" s="75" t="s">
        <v>9105</v>
      </c>
      <c r="E99" s="76">
        <v>43674</v>
      </c>
      <c r="F99" s="76">
        <v>40354</v>
      </c>
      <c r="G99" s="77" t="s">
        <v>9106</v>
      </c>
      <c r="H99" s="78" t="s">
        <v>9107</v>
      </c>
      <c r="I99" s="78" t="s">
        <v>9106</v>
      </c>
      <c r="J99" s="78" t="s">
        <v>9106</v>
      </c>
      <c r="K99" s="78" t="s">
        <v>9106</v>
      </c>
      <c r="L99" s="78" t="s">
        <v>9107</v>
      </c>
      <c r="M99" s="78" t="s">
        <v>9106</v>
      </c>
      <c r="N99" s="78" t="s">
        <v>9106</v>
      </c>
      <c r="O99" s="78" t="s">
        <v>9106</v>
      </c>
      <c r="P99" s="78" t="s">
        <v>9106</v>
      </c>
      <c r="Q99" s="78" t="s">
        <v>9106</v>
      </c>
      <c r="R99" s="78" t="s">
        <v>9106</v>
      </c>
      <c r="S99" s="78" t="s">
        <v>9107</v>
      </c>
      <c r="T99" s="78" t="s">
        <v>9106</v>
      </c>
      <c r="U99" s="78" t="s">
        <v>9106</v>
      </c>
      <c r="V99" s="89">
        <f t="shared" si="1"/>
        <v>3</v>
      </c>
    </row>
    <row r="100" s="51" customFormat="1" ht="15" spans="1:22">
      <c r="A100" s="73">
        <v>94</v>
      </c>
      <c r="B100" s="74" t="s">
        <v>2146</v>
      </c>
      <c r="C100" s="75" t="s">
        <v>2147</v>
      </c>
      <c r="D100" s="75" t="s">
        <v>9105</v>
      </c>
      <c r="E100" s="76">
        <v>43674</v>
      </c>
      <c r="F100" s="76">
        <v>41696</v>
      </c>
      <c r="G100" s="77" t="s">
        <v>9106</v>
      </c>
      <c r="H100" s="78" t="s">
        <v>9107</v>
      </c>
      <c r="I100" s="78" t="s">
        <v>9107</v>
      </c>
      <c r="J100" s="78" t="s">
        <v>9106</v>
      </c>
      <c r="K100" s="78" t="s">
        <v>9106</v>
      </c>
      <c r="L100" s="78" t="s">
        <v>9106</v>
      </c>
      <c r="M100" s="78" t="s">
        <v>9106</v>
      </c>
      <c r="N100" s="78" t="s">
        <v>9107</v>
      </c>
      <c r="O100" s="78" t="s">
        <v>9107</v>
      </c>
      <c r="P100" s="78" t="s">
        <v>9106</v>
      </c>
      <c r="Q100" s="78" t="s">
        <v>9106</v>
      </c>
      <c r="R100" s="78" t="s">
        <v>9106</v>
      </c>
      <c r="S100" s="78" t="s">
        <v>9107</v>
      </c>
      <c r="T100" s="78" t="s">
        <v>9106</v>
      </c>
      <c r="U100" s="78" t="s">
        <v>9106</v>
      </c>
      <c r="V100" s="89">
        <f t="shared" si="1"/>
        <v>5</v>
      </c>
    </row>
    <row r="101" s="51" customFormat="1" ht="15" spans="1:22">
      <c r="A101" s="73">
        <v>95</v>
      </c>
      <c r="B101" s="73" t="s">
        <v>3273</v>
      </c>
      <c r="C101" s="75" t="s">
        <v>3274</v>
      </c>
      <c r="D101" s="75" t="s">
        <v>9105</v>
      </c>
      <c r="E101" s="76">
        <v>43674</v>
      </c>
      <c r="F101" s="76">
        <v>42551</v>
      </c>
      <c r="G101" s="77" t="s">
        <v>9106</v>
      </c>
      <c r="H101" s="78" t="s">
        <v>9107</v>
      </c>
      <c r="I101" s="78" t="s">
        <v>9107</v>
      </c>
      <c r="J101" s="78" t="s">
        <v>9106</v>
      </c>
      <c r="K101" s="78" t="s">
        <v>9106</v>
      </c>
      <c r="L101" s="78" t="s">
        <v>9107</v>
      </c>
      <c r="M101" s="78" t="s">
        <v>9106</v>
      </c>
      <c r="N101" s="78" t="s">
        <v>9107</v>
      </c>
      <c r="O101" s="78" t="s">
        <v>9107</v>
      </c>
      <c r="P101" s="78" t="s">
        <v>9106</v>
      </c>
      <c r="Q101" s="78" t="s">
        <v>9106</v>
      </c>
      <c r="R101" s="78" t="s">
        <v>9107</v>
      </c>
      <c r="S101" s="78" t="s">
        <v>9107</v>
      </c>
      <c r="T101" s="78" t="s">
        <v>9106</v>
      </c>
      <c r="U101" s="78" t="s">
        <v>9106</v>
      </c>
      <c r="V101" s="89">
        <f t="shared" si="1"/>
        <v>7</v>
      </c>
    </row>
    <row r="102" s="51" customFormat="1" ht="15" spans="1:22">
      <c r="A102" s="73">
        <v>96</v>
      </c>
      <c r="B102" s="74" t="s">
        <v>161</v>
      </c>
      <c r="C102" s="75" t="s">
        <v>163</v>
      </c>
      <c r="D102" s="75" t="s">
        <v>9105</v>
      </c>
      <c r="E102" s="76">
        <v>43674</v>
      </c>
      <c r="F102" s="76">
        <v>37226</v>
      </c>
      <c r="G102" s="77" t="s">
        <v>9106</v>
      </c>
      <c r="H102" s="78" t="s">
        <v>9106</v>
      </c>
      <c r="I102" s="78" t="s">
        <v>9107</v>
      </c>
      <c r="J102" s="78" t="s">
        <v>9106</v>
      </c>
      <c r="K102" s="78" t="s">
        <v>9106</v>
      </c>
      <c r="L102" s="78" t="s">
        <v>9106</v>
      </c>
      <c r="M102" s="78" t="s">
        <v>9106</v>
      </c>
      <c r="N102" s="78" t="s">
        <v>9106</v>
      </c>
      <c r="O102" s="78" t="s">
        <v>9107</v>
      </c>
      <c r="P102" s="78" t="s">
        <v>9106</v>
      </c>
      <c r="Q102" s="78" t="s">
        <v>9106</v>
      </c>
      <c r="R102" s="78" t="s">
        <v>9106</v>
      </c>
      <c r="S102" s="78" t="s">
        <v>9107</v>
      </c>
      <c r="T102" s="78" t="s">
        <v>9106</v>
      </c>
      <c r="U102" s="78" t="s">
        <v>9106</v>
      </c>
      <c r="V102" s="89">
        <f t="shared" si="1"/>
        <v>3</v>
      </c>
    </row>
    <row r="103" s="51" customFormat="1" ht="15" spans="1:22">
      <c r="A103" s="73">
        <v>97</v>
      </c>
      <c r="B103" s="74" t="s">
        <v>409</v>
      </c>
      <c r="C103" s="75" t="s">
        <v>266</v>
      </c>
      <c r="D103" s="75" t="s">
        <v>9105</v>
      </c>
      <c r="E103" s="76">
        <v>43674</v>
      </c>
      <c r="F103" s="76">
        <v>38960</v>
      </c>
      <c r="G103" s="77" t="s">
        <v>9106</v>
      </c>
      <c r="H103" s="78" t="s">
        <v>9106</v>
      </c>
      <c r="I103" s="78" t="s">
        <v>9106</v>
      </c>
      <c r="J103" s="78" t="s">
        <v>9106</v>
      </c>
      <c r="K103" s="78" t="s">
        <v>9106</v>
      </c>
      <c r="L103" s="78" t="s">
        <v>9106</v>
      </c>
      <c r="M103" s="78" t="s">
        <v>9106</v>
      </c>
      <c r="N103" s="78" t="s">
        <v>9106</v>
      </c>
      <c r="O103" s="78" t="s">
        <v>9106</v>
      </c>
      <c r="P103" s="78" t="s">
        <v>9106</v>
      </c>
      <c r="Q103" s="78" t="s">
        <v>9106</v>
      </c>
      <c r="R103" s="78" t="s">
        <v>9106</v>
      </c>
      <c r="S103" s="78" t="s">
        <v>9107</v>
      </c>
      <c r="T103" s="78" t="s">
        <v>9106</v>
      </c>
      <c r="U103" s="78" t="s">
        <v>9106</v>
      </c>
      <c r="V103" s="89">
        <f t="shared" si="1"/>
        <v>1</v>
      </c>
    </row>
    <row r="104" s="51" customFormat="1" ht="15" spans="1:22">
      <c r="A104" s="73">
        <v>98</v>
      </c>
      <c r="B104" s="74" t="s">
        <v>1295</v>
      </c>
      <c r="C104" s="75" t="s">
        <v>1296</v>
      </c>
      <c r="D104" s="75" t="s">
        <v>9105</v>
      </c>
      <c r="E104" s="76">
        <v>43674</v>
      </c>
      <c r="F104" s="76">
        <v>40900</v>
      </c>
      <c r="G104" s="77" t="s">
        <v>9106</v>
      </c>
      <c r="H104" s="78" t="s">
        <v>9106</v>
      </c>
      <c r="I104" s="78" t="s">
        <v>9106</v>
      </c>
      <c r="J104" s="78" t="s">
        <v>9106</v>
      </c>
      <c r="K104" s="78" t="s">
        <v>9106</v>
      </c>
      <c r="L104" s="78" t="s">
        <v>9106</v>
      </c>
      <c r="M104" s="78" t="s">
        <v>9106</v>
      </c>
      <c r="N104" s="78" t="s">
        <v>9106</v>
      </c>
      <c r="O104" s="78" t="s">
        <v>9107</v>
      </c>
      <c r="P104" s="78" t="s">
        <v>9106</v>
      </c>
      <c r="Q104" s="78" t="s">
        <v>9106</v>
      </c>
      <c r="R104" s="78" t="s">
        <v>9106</v>
      </c>
      <c r="S104" s="78" t="s">
        <v>9107</v>
      </c>
      <c r="T104" s="78" t="s">
        <v>9106</v>
      </c>
      <c r="U104" s="78" t="s">
        <v>9106</v>
      </c>
      <c r="V104" s="89">
        <f t="shared" si="1"/>
        <v>2</v>
      </c>
    </row>
    <row r="105" s="51" customFormat="1" ht="15" spans="1:22">
      <c r="A105" s="73">
        <v>99</v>
      </c>
      <c r="B105" s="74" t="s">
        <v>1289</v>
      </c>
      <c r="C105" s="75" t="s">
        <v>1290</v>
      </c>
      <c r="D105" s="75" t="s">
        <v>9105</v>
      </c>
      <c r="E105" s="76">
        <v>43674</v>
      </c>
      <c r="F105" s="76">
        <v>40900</v>
      </c>
      <c r="G105" s="77" t="s">
        <v>9106</v>
      </c>
      <c r="H105" s="78" t="s">
        <v>9106</v>
      </c>
      <c r="I105" s="78" t="s">
        <v>9107</v>
      </c>
      <c r="J105" s="78" t="s">
        <v>9106</v>
      </c>
      <c r="K105" s="78" t="s">
        <v>9106</v>
      </c>
      <c r="L105" s="78" t="s">
        <v>9106</v>
      </c>
      <c r="M105" s="78" t="s">
        <v>9106</v>
      </c>
      <c r="N105" s="78" t="s">
        <v>9106</v>
      </c>
      <c r="O105" s="78" t="s">
        <v>9107</v>
      </c>
      <c r="P105" s="78" t="s">
        <v>9106</v>
      </c>
      <c r="Q105" s="78" t="s">
        <v>9106</v>
      </c>
      <c r="R105" s="78" t="s">
        <v>9106</v>
      </c>
      <c r="S105" s="78" t="s">
        <v>9107</v>
      </c>
      <c r="T105" s="78" t="s">
        <v>9106</v>
      </c>
      <c r="U105" s="78" t="s">
        <v>9106</v>
      </c>
      <c r="V105" s="89">
        <f t="shared" si="1"/>
        <v>3</v>
      </c>
    </row>
    <row r="106" s="51" customFormat="1" ht="15" spans="1:22">
      <c r="A106" s="73">
        <v>100</v>
      </c>
      <c r="B106" s="79" t="s">
        <v>2415</v>
      </c>
      <c r="C106" s="75" t="s">
        <v>2416</v>
      </c>
      <c r="D106" s="75" t="s">
        <v>9105</v>
      </c>
      <c r="E106" s="76">
        <v>43674</v>
      </c>
      <c r="F106" s="76">
        <v>41940</v>
      </c>
      <c r="G106" s="77" t="s">
        <v>9106</v>
      </c>
      <c r="H106" s="78" t="s">
        <v>9106</v>
      </c>
      <c r="I106" s="78" t="s">
        <v>9107</v>
      </c>
      <c r="J106" s="78" t="s">
        <v>9106</v>
      </c>
      <c r="K106" s="78" t="s">
        <v>9106</v>
      </c>
      <c r="L106" s="78" t="s">
        <v>9106</v>
      </c>
      <c r="M106" s="78" t="s">
        <v>9106</v>
      </c>
      <c r="N106" s="78" t="s">
        <v>9106</v>
      </c>
      <c r="O106" s="78" t="s">
        <v>9106</v>
      </c>
      <c r="P106" s="78" t="s">
        <v>9106</v>
      </c>
      <c r="Q106" s="78" t="s">
        <v>9106</v>
      </c>
      <c r="R106" s="78" t="s">
        <v>9107</v>
      </c>
      <c r="S106" s="78" t="s">
        <v>9107</v>
      </c>
      <c r="T106" s="78" t="s">
        <v>9106</v>
      </c>
      <c r="U106" s="78" t="s">
        <v>9106</v>
      </c>
      <c r="V106" s="89">
        <f t="shared" si="1"/>
        <v>3</v>
      </c>
    </row>
    <row r="107" s="51" customFormat="1" ht="15" spans="1:22">
      <c r="A107" s="73">
        <v>101</v>
      </c>
      <c r="B107" s="74" t="s">
        <v>1448</v>
      </c>
      <c r="C107" s="75" t="s">
        <v>9118</v>
      </c>
      <c r="D107" s="75" t="s">
        <v>9105</v>
      </c>
      <c r="E107" s="76">
        <v>43707</v>
      </c>
      <c r="F107" s="76">
        <v>41060</v>
      </c>
      <c r="G107" s="77" t="s">
        <v>9106</v>
      </c>
      <c r="H107" s="78" t="s">
        <v>9107</v>
      </c>
      <c r="I107" s="78" t="s">
        <v>9107</v>
      </c>
      <c r="J107" s="78" t="s">
        <v>9106</v>
      </c>
      <c r="K107" s="78" t="s">
        <v>9106</v>
      </c>
      <c r="L107" s="78" t="s">
        <v>9107</v>
      </c>
      <c r="M107" s="78" t="s">
        <v>9106</v>
      </c>
      <c r="N107" s="78" t="s">
        <v>9106</v>
      </c>
      <c r="O107" s="78" t="s">
        <v>9107</v>
      </c>
      <c r="P107" s="78" t="s">
        <v>9106</v>
      </c>
      <c r="Q107" s="78" t="s">
        <v>9106</v>
      </c>
      <c r="R107" s="78" t="s">
        <v>9107</v>
      </c>
      <c r="S107" s="78" t="s">
        <v>9107</v>
      </c>
      <c r="T107" s="78" t="s">
        <v>9106</v>
      </c>
      <c r="U107" s="78" t="s">
        <v>9106</v>
      </c>
      <c r="V107" s="89">
        <f t="shared" si="1"/>
        <v>6</v>
      </c>
    </row>
    <row r="108" s="51" customFormat="1" ht="15" spans="1:22">
      <c r="A108" s="73">
        <v>102</v>
      </c>
      <c r="B108" s="74" t="s">
        <v>1395</v>
      </c>
      <c r="C108" s="75" t="s">
        <v>1396</v>
      </c>
      <c r="D108" s="75" t="s">
        <v>9105</v>
      </c>
      <c r="E108" s="76">
        <v>43708</v>
      </c>
      <c r="F108" s="76">
        <v>41026</v>
      </c>
      <c r="G108" s="77" t="s">
        <v>9107</v>
      </c>
      <c r="H108" s="78" t="s">
        <v>9107</v>
      </c>
      <c r="I108" s="78" t="s">
        <v>9106</v>
      </c>
      <c r="J108" s="78" t="s">
        <v>9107</v>
      </c>
      <c r="K108" s="78" t="s">
        <v>9106</v>
      </c>
      <c r="L108" s="78" t="s">
        <v>9107</v>
      </c>
      <c r="M108" s="78" t="s">
        <v>9107</v>
      </c>
      <c r="N108" s="78" t="s">
        <v>9106</v>
      </c>
      <c r="O108" s="78" t="s">
        <v>9107</v>
      </c>
      <c r="P108" s="78" t="s">
        <v>9106</v>
      </c>
      <c r="Q108" s="78" t="s">
        <v>9106</v>
      </c>
      <c r="R108" s="78" t="s">
        <v>9106</v>
      </c>
      <c r="S108" s="78" t="s">
        <v>9107</v>
      </c>
      <c r="T108" s="78" t="s">
        <v>9106</v>
      </c>
      <c r="U108" s="78" t="s">
        <v>9106</v>
      </c>
      <c r="V108" s="89">
        <f t="shared" si="1"/>
        <v>7</v>
      </c>
    </row>
    <row r="109" s="51" customFormat="1" ht="15" spans="1:22">
      <c r="A109" s="73">
        <v>103</v>
      </c>
      <c r="B109" s="74" t="s">
        <v>270</v>
      </c>
      <c r="C109" s="75" t="s">
        <v>272</v>
      </c>
      <c r="D109" s="75" t="s">
        <v>9105</v>
      </c>
      <c r="E109" s="76">
        <v>43708</v>
      </c>
      <c r="F109" s="76">
        <v>38280</v>
      </c>
      <c r="G109" s="77" t="s">
        <v>9106</v>
      </c>
      <c r="H109" s="78" t="s">
        <v>9106</v>
      </c>
      <c r="I109" s="78" t="s">
        <v>9107</v>
      </c>
      <c r="J109" s="78" t="s">
        <v>9106</v>
      </c>
      <c r="K109" s="78" t="s">
        <v>9106</v>
      </c>
      <c r="L109" s="78" t="s">
        <v>9106</v>
      </c>
      <c r="M109" s="78" t="s">
        <v>9106</v>
      </c>
      <c r="N109" s="78" t="s">
        <v>9106</v>
      </c>
      <c r="O109" s="78" t="s">
        <v>9107</v>
      </c>
      <c r="P109" s="78" t="s">
        <v>9106</v>
      </c>
      <c r="Q109" s="78" t="s">
        <v>9106</v>
      </c>
      <c r="R109" s="78" t="s">
        <v>9106</v>
      </c>
      <c r="S109" s="78" t="s">
        <v>9107</v>
      </c>
      <c r="T109" s="78" t="s">
        <v>9106</v>
      </c>
      <c r="U109" s="78" t="s">
        <v>9106</v>
      </c>
      <c r="V109" s="89">
        <f t="shared" si="1"/>
        <v>3</v>
      </c>
    </row>
    <row r="110" s="51" customFormat="1" ht="15" spans="1:22">
      <c r="A110" s="73">
        <v>104</v>
      </c>
      <c r="B110" s="74" t="s">
        <v>463</v>
      </c>
      <c r="C110" s="75" t="s">
        <v>464</v>
      </c>
      <c r="D110" s="75" t="s">
        <v>9105</v>
      </c>
      <c r="E110" s="76">
        <v>43708</v>
      </c>
      <c r="F110" s="76">
        <v>39067</v>
      </c>
      <c r="G110" s="77" t="s">
        <v>9106</v>
      </c>
      <c r="H110" s="78" t="s">
        <v>9106</v>
      </c>
      <c r="I110" s="78" t="s">
        <v>9106</v>
      </c>
      <c r="J110" s="78" t="s">
        <v>9106</v>
      </c>
      <c r="K110" s="78" t="s">
        <v>9106</v>
      </c>
      <c r="L110" s="78" t="s">
        <v>9106</v>
      </c>
      <c r="M110" s="78" t="s">
        <v>9106</v>
      </c>
      <c r="N110" s="78" t="s">
        <v>9106</v>
      </c>
      <c r="O110" s="78" t="s">
        <v>9107</v>
      </c>
      <c r="P110" s="78" t="s">
        <v>9106</v>
      </c>
      <c r="Q110" s="78" t="s">
        <v>9106</v>
      </c>
      <c r="R110" s="78" t="s">
        <v>9107</v>
      </c>
      <c r="S110" s="78" t="s">
        <v>9107</v>
      </c>
      <c r="T110" s="78" t="s">
        <v>9106</v>
      </c>
      <c r="U110" s="78" t="s">
        <v>9106</v>
      </c>
      <c r="V110" s="89">
        <f t="shared" si="1"/>
        <v>3</v>
      </c>
    </row>
    <row r="111" s="51" customFormat="1" ht="15" spans="1:22">
      <c r="A111" s="73">
        <v>105</v>
      </c>
      <c r="B111" s="74" t="s">
        <v>700</v>
      </c>
      <c r="C111" s="75" t="s">
        <v>701</v>
      </c>
      <c r="D111" s="75" t="s">
        <v>9105</v>
      </c>
      <c r="E111" s="76">
        <v>43708</v>
      </c>
      <c r="F111" s="76">
        <v>39660</v>
      </c>
      <c r="G111" s="77" t="s">
        <v>9106</v>
      </c>
      <c r="H111" s="78" t="s">
        <v>9106</v>
      </c>
      <c r="I111" s="78" t="s">
        <v>9106</v>
      </c>
      <c r="J111" s="78" t="s">
        <v>9106</v>
      </c>
      <c r="K111" s="78" t="s">
        <v>9106</v>
      </c>
      <c r="L111" s="78" t="s">
        <v>9106</v>
      </c>
      <c r="M111" s="78" t="s">
        <v>9106</v>
      </c>
      <c r="N111" s="78" t="s">
        <v>9106</v>
      </c>
      <c r="O111" s="78" t="s">
        <v>9107</v>
      </c>
      <c r="P111" s="78" t="s">
        <v>9106</v>
      </c>
      <c r="Q111" s="78" t="s">
        <v>9106</v>
      </c>
      <c r="R111" s="78" t="s">
        <v>9106</v>
      </c>
      <c r="S111" s="78" t="s">
        <v>9107</v>
      </c>
      <c r="T111" s="78" t="s">
        <v>9106</v>
      </c>
      <c r="U111" s="78" t="s">
        <v>9106</v>
      </c>
      <c r="V111" s="89">
        <f t="shared" si="1"/>
        <v>2</v>
      </c>
    </row>
    <row r="112" s="51" customFormat="1" ht="15" spans="1:22">
      <c r="A112" s="73">
        <v>106</v>
      </c>
      <c r="B112" s="74" t="s">
        <v>1685</v>
      </c>
      <c r="C112" s="75" t="s">
        <v>1686</v>
      </c>
      <c r="D112" s="75" t="s">
        <v>9105</v>
      </c>
      <c r="E112" s="76">
        <v>43708</v>
      </c>
      <c r="F112" s="76">
        <v>41391</v>
      </c>
      <c r="G112" s="77" t="s">
        <v>9106</v>
      </c>
      <c r="H112" s="78" t="s">
        <v>9106</v>
      </c>
      <c r="I112" s="78" t="s">
        <v>9107</v>
      </c>
      <c r="J112" s="78" t="s">
        <v>9106</v>
      </c>
      <c r="K112" s="78" t="s">
        <v>9106</v>
      </c>
      <c r="L112" s="78" t="s">
        <v>9106</v>
      </c>
      <c r="M112" s="78" t="s">
        <v>9106</v>
      </c>
      <c r="N112" s="78" t="s">
        <v>9106</v>
      </c>
      <c r="O112" s="78" t="s">
        <v>9107</v>
      </c>
      <c r="P112" s="78" t="s">
        <v>9106</v>
      </c>
      <c r="Q112" s="78" t="s">
        <v>9106</v>
      </c>
      <c r="R112" s="78" t="s">
        <v>9106</v>
      </c>
      <c r="S112" s="78" t="s">
        <v>9107</v>
      </c>
      <c r="T112" s="78" t="s">
        <v>9106</v>
      </c>
      <c r="U112" s="78" t="s">
        <v>9106</v>
      </c>
      <c r="V112" s="89">
        <f t="shared" si="1"/>
        <v>3</v>
      </c>
    </row>
    <row r="113" s="51" customFormat="1" ht="15" spans="1:22">
      <c r="A113" s="73">
        <v>107</v>
      </c>
      <c r="B113" s="79" t="s">
        <v>2298</v>
      </c>
      <c r="C113" s="75" t="s">
        <v>2299</v>
      </c>
      <c r="D113" s="75" t="s">
        <v>9105</v>
      </c>
      <c r="E113" s="76">
        <v>43708</v>
      </c>
      <c r="F113" s="76">
        <v>41817</v>
      </c>
      <c r="G113" s="77" t="s">
        <v>9106</v>
      </c>
      <c r="H113" s="78" t="s">
        <v>9106</v>
      </c>
      <c r="I113" s="78" t="s">
        <v>9106</v>
      </c>
      <c r="J113" s="78" t="s">
        <v>9106</v>
      </c>
      <c r="K113" s="78" t="s">
        <v>9106</v>
      </c>
      <c r="L113" s="78" t="s">
        <v>9106</v>
      </c>
      <c r="M113" s="78" t="s">
        <v>9106</v>
      </c>
      <c r="N113" s="78" t="s">
        <v>9106</v>
      </c>
      <c r="O113" s="78" t="s">
        <v>9106</v>
      </c>
      <c r="P113" s="78" t="s">
        <v>9106</v>
      </c>
      <c r="Q113" s="78" t="s">
        <v>9106</v>
      </c>
      <c r="R113" s="78" t="s">
        <v>9106</v>
      </c>
      <c r="S113" s="78" t="s">
        <v>9107</v>
      </c>
      <c r="T113" s="78" t="s">
        <v>9106</v>
      </c>
      <c r="U113" s="78" t="s">
        <v>9106</v>
      </c>
      <c r="V113" s="89">
        <f t="shared" si="1"/>
        <v>1</v>
      </c>
    </row>
    <row r="114" s="51" customFormat="1" ht="15" spans="1:22">
      <c r="A114" s="73">
        <v>108</v>
      </c>
      <c r="B114" s="79" t="s">
        <v>2514</v>
      </c>
      <c r="C114" s="75" t="s">
        <v>2515</v>
      </c>
      <c r="D114" s="75" t="s">
        <v>9105</v>
      </c>
      <c r="E114" s="76">
        <v>43708</v>
      </c>
      <c r="F114" s="76">
        <v>42033</v>
      </c>
      <c r="G114" s="77" t="s">
        <v>9106</v>
      </c>
      <c r="H114" s="78" t="s">
        <v>9106</v>
      </c>
      <c r="I114" s="78" t="s">
        <v>9106</v>
      </c>
      <c r="J114" s="78" t="s">
        <v>9106</v>
      </c>
      <c r="K114" s="78" t="s">
        <v>9106</v>
      </c>
      <c r="L114" s="78" t="s">
        <v>9106</v>
      </c>
      <c r="M114" s="78" t="s">
        <v>9106</v>
      </c>
      <c r="N114" s="78" t="s">
        <v>9106</v>
      </c>
      <c r="O114" s="78" t="s">
        <v>9107</v>
      </c>
      <c r="P114" s="78" t="s">
        <v>9106</v>
      </c>
      <c r="Q114" s="78" t="s">
        <v>9106</v>
      </c>
      <c r="R114" s="78" t="s">
        <v>9106</v>
      </c>
      <c r="S114" s="78" t="s">
        <v>9107</v>
      </c>
      <c r="T114" s="78" t="s">
        <v>9106</v>
      </c>
      <c r="U114" s="78" t="s">
        <v>9106</v>
      </c>
      <c r="V114" s="89">
        <f t="shared" si="1"/>
        <v>2</v>
      </c>
    </row>
    <row r="115" s="51" customFormat="1" ht="15" spans="1:22">
      <c r="A115" s="73">
        <v>109</v>
      </c>
      <c r="B115" s="73" t="s">
        <v>3153</v>
      </c>
      <c r="C115" s="75" t="s">
        <v>3154</v>
      </c>
      <c r="D115" s="75" t="s">
        <v>9105</v>
      </c>
      <c r="E115" s="76">
        <v>43708</v>
      </c>
      <c r="F115" s="76">
        <v>42515</v>
      </c>
      <c r="G115" s="77" t="s">
        <v>9106</v>
      </c>
      <c r="H115" s="78" t="s">
        <v>9106</v>
      </c>
      <c r="I115" s="78" t="s">
        <v>9107</v>
      </c>
      <c r="J115" s="78" t="s">
        <v>9106</v>
      </c>
      <c r="K115" s="78" t="s">
        <v>9106</v>
      </c>
      <c r="L115" s="78" t="s">
        <v>9106</v>
      </c>
      <c r="M115" s="78" t="s">
        <v>9106</v>
      </c>
      <c r="N115" s="78" t="s">
        <v>9106</v>
      </c>
      <c r="O115" s="78" t="s">
        <v>9106</v>
      </c>
      <c r="P115" s="78" t="s">
        <v>9106</v>
      </c>
      <c r="Q115" s="78" t="s">
        <v>9106</v>
      </c>
      <c r="R115" s="78" t="s">
        <v>9106</v>
      </c>
      <c r="S115" s="78" t="s">
        <v>9107</v>
      </c>
      <c r="T115" s="78" t="s">
        <v>9106</v>
      </c>
      <c r="U115" s="78" t="s">
        <v>9106</v>
      </c>
      <c r="V115" s="89">
        <f t="shared" si="1"/>
        <v>2</v>
      </c>
    </row>
    <row r="116" s="51" customFormat="1" ht="15" spans="1:22">
      <c r="A116" s="73">
        <v>110</v>
      </c>
      <c r="B116" s="80" t="s">
        <v>4094</v>
      </c>
      <c r="C116" s="75" t="s">
        <v>4095</v>
      </c>
      <c r="D116" s="75" t="s">
        <v>9105</v>
      </c>
      <c r="E116" s="76">
        <v>43708</v>
      </c>
      <c r="F116" s="76">
        <v>43205</v>
      </c>
      <c r="G116" s="77" t="s">
        <v>9106</v>
      </c>
      <c r="H116" s="78" t="s">
        <v>9106</v>
      </c>
      <c r="I116" s="78" t="s">
        <v>9106</v>
      </c>
      <c r="J116" s="78" t="s">
        <v>9106</v>
      </c>
      <c r="K116" s="78" t="s">
        <v>9106</v>
      </c>
      <c r="L116" s="78" t="s">
        <v>9107</v>
      </c>
      <c r="M116" s="78" t="s">
        <v>9106</v>
      </c>
      <c r="N116" s="78" t="s">
        <v>9106</v>
      </c>
      <c r="O116" s="78" t="s">
        <v>9106</v>
      </c>
      <c r="P116" s="78" t="s">
        <v>9106</v>
      </c>
      <c r="Q116" s="78" t="s">
        <v>9106</v>
      </c>
      <c r="R116" s="78" t="s">
        <v>9106</v>
      </c>
      <c r="S116" s="78" t="s">
        <v>9107</v>
      </c>
      <c r="T116" s="78" t="s">
        <v>9106</v>
      </c>
      <c r="U116" s="78" t="s">
        <v>9106</v>
      </c>
      <c r="V116" s="89">
        <f t="shared" si="1"/>
        <v>2</v>
      </c>
    </row>
    <row r="117" s="51" customFormat="1" ht="15" customHeight="1" spans="1:22">
      <c r="A117" s="73">
        <v>111</v>
      </c>
      <c r="B117" s="85" t="s">
        <v>367</v>
      </c>
      <c r="C117" s="75" t="s">
        <v>368</v>
      </c>
      <c r="D117" s="75" t="s">
        <v>9112</v>
      </c>
      <c r="E117" s="76">
        <v>43728</v>
      </c>
      <c r="F117" s="76">
        <v>38713</v>
      </c>
      <c r="G117" s="77" t="s">
        <v>9106</v>
      </c>
      <c r="H117" s="78" t="s">
        <v>9107</v>
      </c>
      <c r="I117" s="78" t="s">
        <v>9106</v>
      </c>
      <c r="J117" s="78" t="s">
        <v>9106</v>
      </c>
      <c r="K117" s="78" t="s">
        <v>9106</v>
      </c>
      <c r="L117" s="78" t="s">
        <v>9106</v>
      </c>
      <c r="M117" s="78" t="s">
        <v>9106</v>
      </c>
      <c r="N117" s="78" t="s">
        <v>9106</v>
      </c>
      <c r="O117" s="78" t="s">
        <v>9107</v>
      </c>
      <c r="P117" s="78" t="s">
        <v>9106</v>
      </c>
      <c r="Q117" s="78" t="s">
        <v>9106</v>
      </c>
      <c r="R117" s="78" t="s">
        <v>9107</v>
      </c>
      <c r="S117" s="78" t="s">
        <v>9107</v>
      </c>
      <c r="T117" s="78" t="s">
        <v>9106</v>
      </c>
      <c r="U117" s="78" t="s">
        <v>9106</v>
      </c>
      <c r="V117" s="89">
        <f t="shared" si="1"/>
        <v>4</v>
      </c>
    </row>
    <row r="118" s="51" customFormat="1" ht="15" spans="1:22">
      <c r="A118" s="73">
        <v>112</v>
      </c>
      <c r="B118" s="79" t="s">
        <v>2325</v>
      </c>
      <c r="C118" s="75" t="s">
        <v>2326</v>
      </c>
      <c r="D118" s="75" t="s">
        <v>9105</v>
      </c>
      <c r="E118" s="76">
        <v>43728</v>
      </c>
      <c r="F118" s="76">
        <v>41824</v>
      </c>
      <c r="G118" s="77" t="s">
        <v>9106</v>
      </c>
      <c r="H118" s="78" t="s">
        <v>9107</v>
      </c>
      <c r="I118" s="78" t="s">
        <v>9107</v>
      </c>
      <c r="J118" s="78" t="s">
        <v>9106</v>
      </c>
      <c r="K118" s="78" t="s">
        <v>9106</v>
      </c>
      <c r="L118" s="78" t="s">
        <v>9106</v>
      </c>
      <c r="M118" s="78" t="s">
        <v>9106</v>
      </c>
      <c r="N118" s="78" t="s">
        <v>9106</v>
      </c>
      <c r="O118" s="78" t="s">
        <v>9107</v>
      </c>
      <c r="P118" s="78" t="s">
        <v>9106</v>
      </c>
      <c r="Q118" s="78" t="s">
        <v>9106</v>
      </c>
      <c r="R118" s="78" t="s">
        <v>9106</v>
      </c>
      <c r="S118" s="78" t="s">
        <v>9107</v>
      </c>
      <c r="T118" s="78" t="s">
        <v>9106</v>
      </c>
      <c r="U118" s="78" t="s">
        <v>9106</v>
      </c>
      <c r="V118" s="89">
        <f t="shared" si="1"/>
        <v>4</v>
      </c>
    </row>
    <row r="119" s="51" customFormat="1" ht="15" spans="1:22">
      <c r="A119" s="73">
        <v>113</v>
      </c>
      <c r="B119" s="74" t="s">
        <v>1755</v>
      </c>
      <c r="C119" s="75" t="s">
        <v>1756</v>
      </c>
      <c r="D119" s="75" t="s">
        <v>9108</v>
      </c>
      <c r="E119" s="76">
        <v>43738</v>
      </c>
      <c r="F119" s="76">
        <v>41440</v>
      </c>
      <c r="G119" s="77" t="s">
        <v>9107</v>
      </c>
      <c r="H119" s="78" t="s">
        <v>9107</v>
      </c>
      <c r="I119" s="78" t="s">
        <v>9106</v>
      </c>
      <c r="J119" s="78" t="s">
        <v>9106</v>
      </c>
      <c r="K119" s="78" t="s">
        <v>9106</v>
      </c>
      <c r="L119" s="78" t="s">
        <v>9106</v>
      </c>
      <c r="M119" s="78" t="s">
        <v>9106</v>
      </c>
      <c r="N119" s="78" t="s">
        <v>9107</v>
      </c>
      <c r="O119" s="78" t="s">
        <v>9107</v>
      </c>
      <c r="P119" s="78" t="s">
        <v>9106</v>
      </c>
      <c r="Q119" s="78" t="s">
        <v>9106</v>
      </c>
      <c r="R119" s="78" t="s">
        <v>9107</v>
      </c>
      <c r="S119" s="78" t="s">
        <v>9107</v>
      </c>
      <c r="T119" s="78" t="s">
        <v>9107</v>
      </c>
      <c r="U119" s="78" t="s">
        <v>9106</v>
      </c>
      <c r="V119" s="89">
        <f t="shared" si="1"/>
        <v>7</v>
      </c>
    </row>
    <row r="120" s="51" customFormat="1" ht="15" spans="1:22">
      <c r="A120" s="73">
        <v>114</v>
      </c>
      <c r="B120" s="73" t="s">
        <v>2987</v>
      </c>
      <c r="C120" s="75" t="s">
        <v>2988</v>
      </c>
      <c r="D120" s="75" t="s">
        <v>9112</v>
      </c>
      <c r="E120" s="76">
        <v>43738</v>
      </c>
      <c r="F120" s="76">
        <v>42369</v>
      </c>
      <c r="G120" s="77" t="s">
        <v>9106</v>
      </c>
      <c r="H120" s="78" t="s">
        <v>9107</v>
      </c>
      <c r="I120" s="78" t="s">
        <v>9107</v>
      </c>
      <c r="J120" s="78" t="s">
        <v>9106</v>
      </c>
      <c r="K120" s="78" t="s">
        <v>9106</v>
      </c>
      <c r="L120" s="78" t="s">
        <v>9107</v>
      </c>
      <c r="M120" s="78" t="s">
        <v>9106</v>
      </c>
      <c r="N120" s="78" t="s">
        <v>9106</v>
      </c>
      <c r="O120" s="78" t="s">
        <v>9107</v>
      </c>
      <c r="P120" s="78" t="s">
        <v>9106</v>
      </c>
      <c r="Q120" s="78" t="s">
        <v>9106</v>
      </c>
      <c r="R120" s="78" t="s">
        <v>9106</v>
      </c>
      <c r="S120" s="78" t="s">
        <v>9107</v>
      </c>
      <c r="T120" s="78" t="s">
        <v>9106</v>
      </c>
      <c r="U120" s="78" t="s">
        <v>9106</v>
      </c>
      <c r="V120" s="89">
        <f t="shared" si="1"/>
        <v>5</v>
      </c>
    </row>
    <row r="121" s="51" customFormat="1" ht="15" spans="1:22">
      <c r="A121" s="73">
        <v>115</v>
      </c>
      <c r="B121" s="74" t="s">
        <v>908</v>
      </c>
      <c r="C121" s="75" t="s">
        <v>909</v>
      </c>
      <c r="D121" s="75" t="s">
        <v>9105</v>
      </c>
      <c r="E121" s="76">
        <v>43738</v>
      </c>
      <c r="F121" s="76">
        <v>40117</v>
      </c>
      <c r="G121" s="77" t="s">
        <v>9106</v>
      </c>
      <c r="H121" s="78" t="s">
        <v>9106</v>
      </c>
      <c r="I121" s="78" t="s">
        <v>9106</v>
      </c>
      <c r="J121" s="78" t="s">
        <v>9106</v>
      </c>
      <c r="K121" s="78" t="s">
        <v>9106</v>
      </c>
      <c r="L121" s="78" t="s">
        <v>9106</v>
      </c>
      <c r="M121" s="78" t="s">
        <v>9106</v>
      </c>
      <c r="N121" s="78" t="s">
        <v>9106</v>
      </c>
      <c r="O121" s="78" t="s">
        <v>9107</v>
      </c>
      <c r="P121" s="78" t="s">
        <v>9106</v>
      </c>
      <c r="Q121" s="78" t="s">
        <v>9106</v>
      </c>
      <c r="R121" s="78" t="s">
        <v>9106</v>
      </c>
      <c r="S121" s="78" t="s">
        <v>9107</v>
      </c>
      <c r="T121" s="78" t="s">
        <v>9106</v>
      </c>
      <c r="U121" s="78" t="s">
        <v>9106</v>
      </c>
      <c r="V121" s="89">
        <f t="shared" si="1"/>
        <v>2</v>
      </c>
    </row>
    <row r="122" s="51" customFormat="1" ht="15" spans="1:22">
      <c r="A122" s="73">
        <v>116</v>
      </c>
      <c r="B122" s="85" t="s">
        <v>952</v>
      </c>
      <c r="C122" s="75" t="s">
        <v>953</v>
      </c>
      <c r="D122" s="75" t="s">
        <v>9105</v>
      </c>
      <c r="E122" s="76">
        <v>43738</v>
      </c>
      <c r="F122" s="76">
        <v>40177</v>
      </c>
      <c r="G122" s="77" t="s">
        <v>9106</v>
      </c>
      <c r="H122" s="78" t="s">
        <v>9106</v>
      </c>
      <c r="I122" s="78" t="s">
        <v>9107</v>
      </c>
      <c r="J122" s="78" t="s">
        <v>9106</v>
      </c>
      <c r="K122" s="78" t="s">
        <v>9106</v>
      </c>
      <c r="L122" s="78" t="s">
        <v>9106</v>
      </c>
      <c r="M122" s="78" t="s">
        <v>9106</v>
      </c>
      <c r="N122" s="78" t="s">
        <v>9106</v>
      </c>
      <c r="O122" s="78" t="s">
        <v>9107</v>
      </c>
      <c r="P122" s="78" t="s">
        <v>9106</v>
      </c>
      <c r="Q122" s="78" t="s">
        <v>9106</v>
      </c>
      <c r="R122" s="78" t="s">
        <v>9106</v>
      </c>
      <c r="S122" s="78" t="s">
        <v>9107</v>
      </c>
      <c r="T122" s="78" t="s">
        <v>9106</v>
      </c>
      <c r="U122" s="78" t="s">
        <v>9106</v>
      </c>
      <c r="V122" s="89">
        <f t="shared" si="1"/>
        <v>3</v>
      </c>
    </row>
    <row r="123" s="51" customFormat="1" ht="15" spans="1:22">
      <c r="A123" s="73">
        <v>117</v>
      </c>
      <c r="B123" s="74" t="s">
        <v>1104</v>
      </c>
      <c r="C123" s="75" t="s">
        <v>1105</v>
      </c>
      <c r="D123" s="75" t="s">
        <v>9105</v>
      </c>
      <c r="E123" s="76">
        <v>43738</v>
      </c>
      <c r="F123" s="76">
        <v>40535</v>
      </c>
      <c r="G123" s="77" t="s">
        <v>9106</v>
      </c>
      <c r="H123" s="78" t="s">
        <v>9106</v>
      </c>
      <c r="I123" s="78" t="s">
        <v>9106</v>
      </c>
      <c r="J123" s="78" t="s">
        <v>9106</v>
      </c>
      <c r="K123" s="78" t="s">
        <v>9106</v>
      </c>
      <c r="L123" s="78" t="s">
        <v>9106</v>
      </c>
      <c r="M123" s="78" t="s">
        <v>9106</v>
      </c>
      <c r="N123" s="78" t="s">
        <v>9106</v>
      </c>
      <c r="O123" s="78" t="s">
        <v>9107</v>
      </c>
      <c r="P123" s="78" t="s">
        <v>9106</v>
      </c>
      <c r="Q123" s="78" t="s">
        <v>9106</v>
      </c>
      <c r="R123" s="78" t="s">
        <v>9106</v>
      </c>
      <c r="S123" s="78" t="s">
        <v>9107</v>
      </c>
      <c r="T123" s="78" t="s">
        <v>9106</v>
      </c>
      <c r="U123" s="78" t="s">
        <v>9106</v>
      </c>
      <c r="V123" s="89">
        <f t="shared" si="1"/>
        <v>2</v>
      </c>
    </row>
    <row r="124" s="51" customFormat="1" ht="15" spans="1:22">
      <c r="A124" s="73">
        <v>118</v>
      </c>
      <c r="B124" s="73" t="s">
        <v>3504</v>
      </c>
      <c r="C124" s="75" t="s">
        <v>8411</v>
      </c>
      <c r="D124" s="75" t="s">
        <v>9105</v>
      </c>
      <c r="E124" s="76">
        <v>43738</v>
      </c>
      <c r="F124" s="76">
        <v>42765</v>
      </c>
      <c r="G124" s="77" t="s">
        <v>9106</v>
      </c>
      <c r="H124" s="78" t="s">
        <v>9106</v>
      </c>
      <c r="I124" s="78" t="s">
        <v>9106</v>
      </c>
      <c r="J124" s="78" t="s">
        <v>9106</v>
      </c>
      <c r="K124" s="78" t="s">
        <v>9106</v>
      </c>
      <c r="L124" s="78" t="s">
        <v>9106</v>
      </c>
      <c r="M124" s="78" t="s">
        <v>9106</v>
      </c>
      <c r="N124" s="78" t="s">
        <v>9106</v>
      </c>
      <c r="O124" s="78" t="s">
        <v>9107</v>
      </c>
      <c r="P124" s="78" t="s">
        <v>9106</v>
      </c>
      <c r="Q124" s="78" t="s">
        <v>9106</v>
      </c>
      <c r="R124" s="78" t="s">
        <v>9106</v>
      </c>
      <c r="S124" s="78" t="s">
        <v>9107</v>
      </c>
      <c r="T124" s="78" t="s">
        <v>9106</v>
      </c>
      <c r="U124" s="78" t="s">
        <v>9106</v>
      </c>
      <c r="V124" s="89">
        <f t="shared" si="1"/>
        <v>2</v>
      </c>
    </row>
    <row r="125" s="51" customFormat="1" ht="15" spans="1:22">
      <c r="A125" s="73">
        <v>119</v>
      </c>
      <c r="B125" s="74" t="s">
        <v>755</v>
      </c>
      <c r="C125" s="75" t="s">
        <v>756</v>
      </c>
      <c r="D125" s="75" t="s">
        <v>9105</v>
      </c>
      <c r="E125" s="76">
        <v>43744</v>
      </c>
      <c r="F125" s="76">
        <v>39714</v>
      </c>
      <c r="G125" s="77" t="s">
        <v>9106</v>
      </c>
      <c r="H125" s="78" t="s">
        <v>9106</v>
      </c>
      <c r="I125" s="78" t="s">
        <v>9107</v>
      </c>
      <c r="J125" s="78" t="s">
        <v>9106</v>
      </c>
      <c r="K125" s="78" t="s">
        <v>9106</v>
      </c>
      <c r="L125" s="78" t="s">
        <v>9106</v>
      </c>
      <c r="M125" s="78" t="s">
        <v>9106</v>
      </c>
      <c r="N125" s="78" t="s">
        <v>9106</v>
      </c>
      <c r="O125" s="78" t="s">
        <v>9106</v>
      </c>
      <c r="P125" s="78" t="s">
        <v>9106</v>
      </c>
      <c r="Q125" s="78" t="s">
        <v>9106</v>
      </c>
      <c r="R125" s="78" t="s">
        <v>9106</v>
      </c>
      <c r="S125" s="78" t="s">
        <v>9107</v>
      </c>
      <c r="T125" s="78" t="s">
        <v>9106</v>
      </c>
      <c r="U125" s="78" t="s">
        <v>9106</v>
      </c>
      <c r="V125" s="89">
        <f t="shared" si="1"/>
        <v>2</v>
      </c>
    </row>
    <row r="126" s="51" customFormat="1" ht="15" spans="1:22">
      <c r="A126" s="73">
        <v>120</v>
      </c>
      <c r="B126" s="74" t="s">
        <v>1933</v>
      </c>
      <c r="C126" s="75" t="s">
        <v>250</v>
      </c>
      <c r="D126" s="75" t="s">
        <v>9105</v>
      </c>
      <c r="E126" s="76">
        <v>43746</v>
      </c>
      <c r="F126" s="76">
        <v>41531</v>
      </c>
      <c r="G126" s="77" t="s">
        <v>9106</v>
      </c>
      <c r="H126" s="78" t="s">
        <v>9106</v>
      </c>
      <c r="I126" s="78" t="s">
        <v>9106</v>
      </c>
      <c r="J126" s="78" t="s">
        <v>9106</v>
      </c>
      <c r="K126" s="78" t="s">
        <v>9106</v>
      </c>
      <c r="L126" s="78" t="s">
        <v>9106</v>
      </c>
      <c r="M126" s="78" t="s">
        <v>9106</v>
      </c>
      <c r="N126" s="78" t="s">
        <v>9106</v>
      </c>
      <c r="O126" s="78" t="s">
        <v>9106</v>
      </c>
      <c r="P126" s="78" t="s">
        <v>9106</v>
      </c>
      <c r="Q126" s="78" t="s">
        <v>9106</v>
      </c>
      <c r="R126" s="78" t="s">
        <v>9106</v>
      </c>
      <c r="S126" s="78" t="s">
        <v>9107</v>
      </c>
      <c r="T126" s="78" t="s">
        <v>9106</v>
      </c>
      <c r="U126" s="78" t="s">
        <v>9106</v>
      </c>
      <c r="V126" s="89">
        <f t="shared" si="1"/>
        <v>1</v>
      </c>
    </row>
    <row r="127" s="51" customFormat="1" ht="15" spans="1:22">
      <c r="A127" s="73">
        <v>121</v>
      </c>
      <c r="B127" s="74" t="s">
        <v>1008</v>
      </c>
      <c r="C127" s="75" t="s">
        <v>1009</v>
      </c>
      <c r="D127" s="75" t="s">
        <v>9105</v>
      </c>
      <c r="E127" s="76">
        <v>43749</v>
      </c>
      <c r="F127" s="76">
        <v>40319</v>
      </c>
      <c r="G127" s="77" t="s">
        <v>9106</v>
      </c>
      <c r="H127" s="78" t="s">
        <v>9106</v>
      </c>
      <c r="I127" s="78" t="s">
        <v>9107</v>
      </c>
      <c r="J127" s="78" t="s">
        <v>9106</v>
      </c>
      <c r="K127" s="78" t="s">
        <v>9106</v>
      </c>
      <c r="L127" s="78" t="s">
        <v>9106</v>
      </c>
      <c r="M127" s="78" t="s">
        <v>9106</v>
      </c>
      <c r="N127" s="78" t="s">
        <v>9106</v>
      </c>
      <c r="O127" s="78" t="s">
        <v>9107</v>
      </c>
      <c r="P127" s="78" t="s">
        <v>9106</v>
      </c>
      <c r="Q127" s="78" t="s">
        <v>9106</v>
      </c>
      <c r="R127" s="78" t="s">
        <v>9107</v>
      </c>
      <c r="S127" s="78" t="s">
        <v>9107</v>
      </c>
      <c r="T127" s="78" t="s">
        <v>9106</v>
      </c>
      <c r="U127" s="78" t="s">
        <v>9106</v>
      </c>
      <c r="V127" s="89">
        <f t="shared" si="1"/>
        <v>4</v>
      </c>
    </row>
    <row r="128" s="51" customFormat="1" ht="15" spans="1:22">
      <c r="A128" s="73">
        <v>122</v>
      </c>
      <c r="B128" s="73" t="s">
        <v>3679</v>
      </c>
      <c r="C128" s="75" t="s">
        <v>3680</v>
      </c>
      <c r="D128" s="75" t="s">
        <v>9105</v>
      </c>
      <c r="E128" s="76">
        <v>43756</v>
      </c>
      <c r="F128" s="76">
        <v>42976</v>
      </c>
      <c r="G128" s="77" t="s">
        <v>9106</v>
      </c>
      <c r="H128" s="78" t="s">
        <v>9107</v>
      </c>
      <c r="I128" s="78" t="s">
        <v>9107</v>
      </c>
      <c r="J128" s="78" t="s">
        <v>9106</v>
      </c>
      <c r="K128" s="78" t="s">
        <v>9106</v>
      </c>
      <c r="L128" s="78" t="s">
        <v>9107</v>
      </c>
      <c r="M128" s="78" t="s">
        <v>9106</v>
      </c>
      <c r="N128" s="78" t="s">
        <v>9106</v>
      </c>
      <c r="O128" s="78" t="s">
        <v>9107</v>
      </c>
      <c r="P128" s="78" t="s">
        <v>9106</v>
      </c>
      <c r="Q128" s="78" t="s">
        <v>9106</v>
      </c>
      <c r="R128" s="78" t="s">
        <v>9107</v>
      </c>
      <c r="S128" s="78" t="s">
        <v>9107</v>
      </c>
      <c r="T128" s="78" t="s">
        <v>9106</v>
      </c>
      <c r="U128" s="78" t="s">
        <v>9106</v>
      </c>
      <c r="V128" s="89">
        <f t="shared" si="1"/>
        <v>6</v>
      </c>
    </row>
    <row r="129" s="51" customFormat="1" ht="15" spans="1:22">
      <c r="A129" s="73">
        <v>123</v>
      </c>
      <c r="B129" s="91" t="s">
        <v>309</v>
      </c>
      <c r="C129" s="75" t="s">
        <v>311</v>
      </c>
      <c r="D129" s="75" t="s">
        <v>9105</v>
      </c>
      <c r="E129" s="76">
        <v>43758</v>
      </c>
      <c r="F129" s="76">
        <v>38530</v>
      </c>
      <c r="G129" s="77" t="s">
        <v>9106</v>
      </c>
      <c r="H129" s="78" t="s">
        <v>9106</v>
      </c>
      <c r="I129" s="78" t="s">
        <v>9106</v>
      </c>
      <c r="J129" s="78" t="s">
        <v>9106</v>
      </c>
      <c r="K129" s="78" t="s">
        <v>9106</v>
      </c>
      <c r="L129" s="78" t="s">
        <v>9106</v>
      </c>
      <c r="M129" s="78" t="s">
        <v>9106</v>
      </c>
      <c r="N129" s="78" t="s">
        <v>9106</v>
      </c>
      <c r="O129" s="78" t="s">
        <v>9106</v>
      </c>
      <c r="P129" s="78" t="s">
        <v>9106</v>
      </c>
      <c r="Q129" s="78" t="s">
        <v>9106</v>
      </c>
      <c r="R129" s="78" t="s">
        <v>9106</v>
      </c>
      <c r="S129" s="78" t="s">
        <v>9107</v>
      </c>
      <c r="T129" s="78" t="s">
        <v>9106</v>
      </c>
      <c r="U129" s="78" t="s">
        <v>9106</v>
      </c>
      <c r="V129" s="89">
        <f t="shared" si="1"/>
        <v>1</v>
      </c>
    </row>
    <row r="130" s="51" customFormat="1" ht="15" spans="1:22">
      <c r="A130" s="73">
        <v>124</v>
      </c>
      <c r="B130" s="74" t="s">
        <v>1428</v>
      </c>
      <c r="C130" s="75" t="s">
        <v>1429</v>
      </c>
      <c r="D130" s="75" t="s">
        <v>9105</v>
      </c>
      <c r="E130" s="76">
        <v>43758</v>
      </c>
      <c r="F130" s="76">
        <v>41029</v>
      </c>
      <c r="G130" s="77" t="s">
        <v>9106</v>
      </c>
      <c r="H130" s="78" t="s">
        <v>9106</v>
      </c>
      <c r="I130" s="78" t="s">
        <v>9106</v>
      </c>
      <c r="J130" s="78" t="s">
        <v>9106</v>
      </c>
      <c r="K130" s="78" t="s">
        <v>9106</v>
      </c>
      <c r="L130" s="78" t="s">
        <v>9106</v>
      </c>
      <c r="M130" s="78" t="s">
        <v>9106</v>
      </c>
      <c r="N130" s="78" t="s">
        <v>9106</v>
      </c>
      <c r="O130" s="78" t="s">
        <v>9107</v>
      </c>
      <c r="P130" s="78" t="s">
        <v>9106</v>
      </c>
      <c r="Q130" s="78" t="s">
        <v>9106</v>
      </c>
      <c r="R130" s="78" t="s">
        <v>9107</v>
      </c>
      <c r="S130" s="78" t="s">
        <v>9107</v>
      </c>
      <c r="T130" s="78" t="s">
        <v>9106</v>
      </c>
      <c r="U130" s="78" t="s">
        <v>9106</v>
      </c>
      <c r="V130" s="89">
        <f t="shared" si="1"/>
        <v>3</v>
      </c>
    </row>
    <row r="131" s="51" customFormat="1" ht="15" spans="1:22">
      <c r="A131" s="73">
        <v>125</v>
      </c>
      <c r="B131" s="73" t="s">
        <v>3588</v>
      </c>
      <c r="C131" s="75" t="s">
        <v>3589</v>
      </c>
      <c r="D131" s="75" t="s">
        <v>9105</v>
      </c>
      <c r="E131" s="76">
        <v>43769</v>
      </c>
      <c r="F131" s="76">
        <v>42855</v>
      </c>
      <c r="G131" s="77" t="s">
        <v>9106</v>
      </c>
      <c r="H131" s="78" t="s">
        <v>9107</v>
      </c>
      <c r="I131" s="78" t="s">
        <v>9106</v>
      </c>
      <c r="J131" s="78" t="s">
        <v>9106</v>
      </c>
      <c r="K131" s="78" t="s">
        <v>9106</v>
      </c>
      <c r="L131" s="78" t="s">
        <v>9106</v>
      </c>
      <c r="M131" s="78" t="s">
        <v>9106</v>
      </c>
      <c r="N131" s="78" t="s">
        <v>9106</v>
      </c>
      <c r="O131" s="78" t="s">
        <v>9106</v>
      </c>
      <c r="P131" s="78" t="s">
        <v>9106</v>
      </c>
      <c r="Q131" s="78" t="s">
        <v>9106</v>
      </c>
      <c r="R131" s="78" t="s">
        <v>9106</v>
      </c>
      <c r="S131" s="78" t="s">
        <v>9107</v>
      </c>
      <c r="T131" s="78" t="s">
        <v>9106</v>
      </c>
      <c r="U131" s="78" t="s">
        <v>9106</v>
      </c>
      <c r="V131" s="89">
        <f t="shared" si="1"/>
        <v>2</v>
      </c>
    </row>
    <row r="132" s="51" customFormat="1" ht="15" spans="1:22">
      <c r="A132" s="73">
        <v>126</v>
      </c>
      <c r="B132" s="79" t="s">
        <v>2349</v>
      </c>
      <c r="C132" s="75" t="s">
        <v>2350</v>
      </c>
      <c r="D132" s="75" t="s">
        <v>9105</v>
      </c>
      <c r="E132" s="76">
        <v>43769</v>
      </c>
      <c r="F132" s="76">
        <v>41846</v>
      </c>
      <c r="G132" s="77" t="s">
        <v>9106</v>
      </c>
      <c r="H132" s="78" t="s">
        <v>9106</v>
      </c>
      <c r="I132" s="78" t="s">
        <v>9106</v>
      </c>
      <c r="J132" s="78" t="s">
        <v>9106</v>
      </c>
      <c r="K132" s="78" t="s">
        <v>9106</v>
      </c>
      <c r="L132" s="78" t="s">
        <v>9106</v>
      </c>
      <c r="M132" s="78" t="s">
        <v>9106</v>
      </c>
      <c r="N132" s="78" t="s">
        <v>9106</v>
      </c>
      <c r="O132" s="78" t="s">
        <v>9106</v>
      </c>
      <c r="P132" s="78" t="s">
        <v>9106</v>
      </c>
      <c r="Q132" s="78" t="s">
        <v>9106</v>
      </c>
      <c r="R132" s="78" t="s">
        <v>9106</v>
      </c>
      <c r="S132" s="78" t="s">
        <v>9107</v>
      </c>
      <c r="T132" s="78" t="s">
        <v>9106</v>
      </c>
      <c r="U132" s="78" t="s">
        <v>9106</v>
      </c>
      <c r="V132" s="89">
        <f t="shared" si="1"/>
        <v>1</v>
      </c>
    </row>
    <row r="133" s="51" customFormat="1" ht="15" spans="1:22">
      <c r="A133" s="73">
        <v>127</v>
      </c>
      <c r="B133" s="79" t="s">
        <v>2482</v>
      </c>
      <c r="C133" s="75" t="s">
        <v>2483</v>
      </c>
      <c r="D133" s="75" t="s">
        <v>9105</v>
      </c>
      <c r="E133" s="76">
        <v>43769</v>
      </c>
      <c r="F133" s="76">
        <v>42000</v>
      </c>
      <c r="G133" s="77" t="s">
        <v>9106</v>
      </c>
      <c r="H133" s="78" t="s">
        <v>9106</v>
      </c>
      <c r="I133" s="78" t="s">
        <v>9107</v>
      </c>
      <c r="J133" s="78" t="s">
        <v>9106</v>
      </c>
      <c r="K133" s="78" t="s">
        <v>9106</v>
      </c>
      <c r="L133" s="78" t="s">
        <v>9106</v>
      </c>
      <c r="M133" s="78" t="s">
        <v>9106</v>
      </c>
      <c r="N133" s="78" t="s">
        <v>9106</v>
      </c>
      <c r="O133" s="78" t="s">
        <v>9107</v>
      </c>
      <c r="P133" s="78" t="s">
        <v>9106</v>
      </c>
      <c r="Q133" s="78" t="s">
        <v>9106</v>
      </c>
      <c r="R133" s="78" t="s">
        <v>9107</v>
      </c>
      <c r="S133" s="78" t="s">
        <v>9107</v>
      </c>
      <c r="T133" s="78" t="s">
        <v>9106</v>
      </c>
      <c r="U133" s="78" t="s">
        <v>9106</v>
      </c>
      <c r="V133" s="89">
        <f t="shared" si="1"/>
        <v>4</v>
      </c>
    </row>
    <row r="134" s="51" customFormat="1" ht="15" spans="1:22">
      <c r="A134" s="73">
        <v>128</v>
      </c>
      <c r="B134" s="79" t="s">
        <v>2551</v>
      </c>
      <c r="C134" s="75" t="s">
        <v>2552</v>
      </c>
      <c r="D134" s="75" t="s">
        <v>9105</v>
      </c>
      <c r="E134" s="76">
        <v>43769</v>
      </c>
      <c r="F134" s="76">
        <v>42117</v>
      </c>
      <c r="G134" s="77" t="s">
        <v>9106</v>
      </c>
      <c r="H134" s="78" t="s">
        <v>9106</v>
      </c>
      <c r="I134" s="78" t="s">
        <v>9106</v>
      </c>
      <c r="J134" s="78" t="s">
        <v>9106</v>
      </c>
      <c r="K134" s="78" t="s">
        <v>9106</v>
      </c>
      <c r="L134" s="78" t="s">
        <v>9106</v>
      </c>
      <c r="M134" s="78" t="s">
        <v>9106</v>
      </c>
      <c r="N134" s="78" t="s">
        <v>9106</v>
      </c>
      <c r="O134" s="78" t="s">
        <v>9107</v>
      </c>
      <c r="P134" s="78" t="s">
        <v>9106</v>
      </c>
      <c r="Q134" s="78" t="s">
        <v>9106</v>
      </c>
      <c r="R134" s="78" t="s">
        <v>9106</v>
      </c>
      <c r="S134" s="78" t="s">
        <v>9107</v>
      </c>
      <c r="T134" s="78" t="s">
        <v>9106</v>
      </c>
      <c r="U134" s="78" t="s">
        <v>9106</v>
      </c>
      <c r="V134" s="89">
        <f t="shared" si="1"/>
        <v>2</v>
      </c>
    </row>
    <row r="135" s="51" customFormat="1" ht="15" spans="1:22">
      <c r="A135" s="73">
        <v>129</v>
      </c>
      <c r="B135" s="73" t="s">
        <v>2940</v>
      </c>
      <c r="C135" s="75" t="s">
        <v>2941</v>
      </c>
      <c r="D135" s="75" t="s">
        <v>9105</v>
      </c>
      <c r="E135" s="76">
        <v>43769</v>
      </c>
      <c r="F135" s="76">
        <v>42366</v>
      </c>
      <c r="G135" s="77" t="s">
        <v>9107</v>
      </c>
      <c r="H135" s="78" t="s">
        <v>9106</v>
      </c>
      <c r="I135" s="78" t="s">
        <v>9107</v>
      </c>
      <c r="J135" s="78" t="s">
        <v>9107</v>
      </c>
      <c r="K135" s="78" t="s">
        <v>9107</v>
      </c>
      <c r="L135" s="78" t="s">
        <v>9107</v>
      </c>
      <c r="M135" s="78" t="s">
        <v>9106</v>
      </c>
      <c r="N135" s="78" t="s">
        <v>9107</v>
      </c>
      <c r="O135" s="78" t="s">
        <v>9107</v>
      </c>
      <c r="P135" s="78" t="s">
        <v>9106</v>
      </c>
      <c r="Q135" s="78" t="s">
        <v>9106</v>
      </c>
      <c r="R135" s="78" t="s">
        <v>9107</v>
      </c>
      <c r="S135" s="78" t="s">
        <v>9107</v>
      </c>
      <c r="T135" s="78" t="s">
        <v>9106</v>
      </c>
      <c r="U135" s="78" t="s">
        <v>9106</v>
      </c>
      <c r="V135" s="89">
        <f t="shared" ref="V135:V198" si="2">COUNTIF(G135:U135,"V")</f>
        <v>9</v>
      </c>
    </row>
    <row r="136" s="51" customFormat="1" ht="15" spans="1:22">
      <c r="A136" s="73">
        <v>130</v>
      </c>
      <c r="B136" s="84" t="s">
        <v>3809</v>
      </c>
      <c r="C136" s="75" t="s">
        <v>3810</v>
      </c>
      <c r="D136" s="75" t="s">
        <v>9105</v>
      </c>
      <c r="E136" s="76">
        <v>43769</v>
      </c>
      <c r="F136" s="76">
        <v>43038</v>
      </c>
      <c r="G136" s="77" t="s">
        <v>9106</v>
      </c>
      <c r="H136" s="78" t="s">
        <v>9106</v>
      </c>
      <c r="I136" s="78" t="s">
        <v>9107</v>
      </c>
      <c r="J136" s="78" t="s">
        <v>9106</v>
      </c>
      <c r="K136" s="78" t="s">
        <v>9106</v>
      </c>
      <c r="L136" s="78" t="s">
        <v>9106</v>
      </c>
      <c r="M136" s="78" t="s">
        <v>9106</v>
      </c>
      <c r="N136" s="78" t="s">
        <v>9106</v>
      </c>
      <c r="O136" s="78" t="s">
        <v>9107</v>
      </c>
      <c r="P136" s="78" t="s">
        <v>9106</v>
      </c>
      <c r="Q136" s="78" t="s">
        <v>9106</v>
      </c>
      <c r="R136" s="78" t="s">
        <v>9106</v>
      </c>
      <c r="S136" s="78" t="s">
        <v>9107</v>
      </c>
      <c r="T136" s="78" t="s">
        <v>9106</v>
      </c>
      <c r="U136" s="78" t="s">
        <v>9106</v>
      </c>
      <c r="V136" s="89">
        <f t="shared" si="2"/>
        <v>3</v>
      </c>
    </row>
    <row r="137" s="51" customFormat="1" ht="15" spans="1:22">
      <c r="A137" s="73">
        <v>131</v>
      </c>
      <c r="B137" s="74" t="s">
        <v>854</v>
      </c>
      <c r="C137" s="75" t="s">
        <v>855</v>
      </c>
      <c r="D137" s="75" t="s">
        <v>9105</v>
      </c>
      <c r="E137" s="76">
        <v>43775</v>
      </c>
      <c r="F137" s="76">
        <v>40053</v>
      </c>
      <c r="G137" s="77" t="s">
        <v>9106</v>
      </c>
      <c r="H137" s="78" t="s">
        <v>9106</v>
      </c>
      <c r="I137" s="78" t="s">
        <v>9107</v>
      </c>
      <c r="J137" s="78" t="s">
        <v>9106</v>
      </c>
      <c r="K137" s="78" t="s">
        <v>9106</v>
      </c>
      <c r="L137" s="78" t="s">
        <v>9106</v>
      </c>
      <c r="M137" s="78" t="s">
        <v>9106</v>
      </c>
      <c r="N137" s="78" t="s">
        <v>9106</v>
      </c>
      <c r="O137" s="78" t="s">
        <v>9107</v>
      </c>
      <c r="P137" s="78" t="s">
        <v>9106</v>
      </c>
      <c r="Q137" s="78" t="s">
        <v>9106</v>
      </c>
      <c r="R137" s="78" t="s">
        <v>9106</v>
      </c>
      <c r="S137" s="78" t="s">
        <v>9107</v>
      </c>
      <c r="T137" s="78" t="s">
        <v>9106</v>
      </c>
      <c r="U137" s="78" t="s">
        <v>9106</v>
      </c>
      <c r="V137" s="89">
        <f t="shared" si="2"/>
        <v>3</v>
      </c>
    </row>
    <row r="138" s="51" customFormat="1" ht="15" spans="1:22">
      <c r="A138" s="73">
        <v>132</v>
      </c>
      <c r="B138" s="91" t="s">
        <v>775</v>
      </c>
      <c r="C138" s="75" t="s">
        <v>776</v>
      </c>
      <c r="D138" s="75" t="s">
        <v>9105</v>
      </c>
      <c r="E138" s="76">
        <v>43784</v>
      </c>
      <c r="F138" s="76">
        <v>39814</v>
      </c>
      <c r="G138" s="77" t="s">
        <v>9106</v>
      </c>
      <c r="H138" s="78" t="s">
        <v>9106</v>
      </c>
      <c r="I138" s="78" t="s">
        <v>9106</v>
      </c>
      <c r="J138" s="78" t="s">
        <v>9106</v>
      </c>
      <c r="K138" s="78" t="s">
        <v>9106</v>
      </c>
      <c r="L138" s="78" t="s">
        <v>9106</v>
      </c>
      <c r="M138" s="78" t="s">
        <v>9106</v>
      </c>
      <c r="N138" s="78" t="s">
        <v>9106</v>
      </c>
      <c r="O138" s="78" t="s">
        <v>9106</v>
      </c>
      <c r="P138" s="78" t="s">
        <v>9106</v>
      </c>
      <c r="Q138" s="78" t="s">
        <v>9106</v>
      </c>
      <c r="R138" s="78" t="s">
        <v>9106</v>
      </c>
      <c r="S138" s="78" t="s">
        <v>9107</v>
      </c>
      <c r="T138" s="78" t="s">
        <v>9106</v>
      </c>
      <c r="U138" s="78" t="s">
        <v>9106</v>
      </c>
      <c r="V138" s="89">
        <f t="shared" si="2"/>
        <v>1</v>
      </c>
    </row>
    <row r="139" s="51" customFormat="1" ht="15" spans="1:22">
      <c r="A139" s="73">
        <v>133</v>
      </c>
      <c r="B139" s="74" t="s">
        <v>1920</v>
      </c>
      <c r="C139" s="75" t="s">
        <v>1921</v>
      </c>
      <c r="D139" s="75" t="s">
        <v>9105</v>
      </c>
      <c r="E139" s="76">
        <v>43861</v>
      </c>
      <c r="F139" s="76">
        <v>41517</v>
      </c>
      <c r="G139" s="77" t="s">
        <v>9106</v>
      </c>
      <c r="H139" s="78" t="s">
        <v>9106</v>
      </c>
      <c r="I139" s="78" t="s">
        <v>9107</v>
      </c>
      <c r="J139" s="78" t="s">
        <v>9106</v>
      </c>
      <c r="K139" s="78" t="s">
        <v>9106</v>
      </c>
      <c r="L139" s="78" t="s">
        <v>9106</v>
      </c>
      <c r="M139" s="78" t="s">
        <v>9106</v>
      </c>
      <c r="N139" s="78" t="s">
        <v>9106</v>
      </c>
      <c r="O139" s="78" t="s">
        <v>9106</v>
      </c>
      <c r="P139" s="78" t="s">
        <v>9106</v>
      </c>
      <c r="Q139" s="78" t="s">
        <v>9106</v>
      </c>
      <c r="R139" s="78" t="s">
        <v>9106</v>
      </c>
      <c r="S139" s="78" t="s">
        <v>9107</v>
      </c>
      <c r="T139" s="78" t="s">
        <v>9106</v>
      </c>
      <c r="U139" s="78" t="s">
        <v>9106</v>
      </c>
      <c r="V139" s="89">
        <f t="shared" si="2"/>
        <v>2</v>
      </c>
    </row>
    <row r="140" s="51" customFormat="1" ht="15" spans="1:22">
      <c r="A140" s="73">
        <v>134</v>
      </c>
      <c r="B140" s="73" t="s">
        <v>2212</v>
      </c>
      <c r="C140" s="75" t="s">
        <v>2213</v>
      </c>
      <c r="D140" s="75" t="s">
        <v>9105</v>
      </c>
      <c r="E140" s="76">
        <v>43951</v>
      </c>
      <c r="F140" s="76">
        <v>41757</v>
      </c>
      <c r="G140" s="77" t="s">
        <v>9106</v>
      </c>
      <c r="H140" s="78" t="s">
        <v>9106</v>
      </c>
      <c r="I140" s="78" t="s">
        <v>9106</v>
      </c>
      <c r="J140" s="78" t="s">
        <v>9106</v>
      </c>
      <c r="K140" s="78" t="s">
        <v>9106</v>
      </c>
      <c r="L140" s="78" t="s">
        <v>9106</v>
      </c>
      <c r="M140" s="78" t="s">
        <v>9106</v>
      </c>
      <c r="N140" s="78" t="s">
        <v>9106</v>
      </c>
      <c r="O140" s="78" t="s">
        <v>9106</v>
      </c>
      <c r="P140" s="78" t="s">
        <v>9106</v>
      </c>
      <c r="Q140" s="78" t="s">
        <v>9106</v>
      </c>
      <c r="R140" s="78" t="s">
        <v>9107</v>
      </c>
      <c r="S140" s="78" t="s">
        <v>9107</v>
      </c>
      <c r="T140" s="78" t="s">
        <v>9106</v>
      </c>
      <c r="U140" s="78" t="s">
        <v>9106</v>
      </c>
      <c r="V140" s="89">
        <f t="shared" si="2"/>
        <v>2</v>
      </c>
    </row>
    <row r="141" s="51" customFormat="1" ht="15" spans="1:22">
      <c r="A141" s="73">
        <v>135</v>
      </c>
      <c r="B141" s="85" t="s">
        <v>2361</v>
      </c>
      <c r="C141" s="75" t="s">
        <v>1200</v>
      </c>
      <c r="D141" s="75" t="s">
        <v>9105</v>
      </c>
      <c r="E141" s="76">
        <v>43951</v>
      </c>
      <c r="F141" s="76">
        <v>41873</v>
      </c>
      <c r="G141" s="77" t="s">
        <v>9106</v>
      </c>
      <c r="H141" s="78" t="s">
        <v>9106</v>
      </c>
      <c r="I141" s="78" t="s">
        <v>9106</v>
      </c>
      <c r="J141" s="78" t="s">
        <v>9106</v>
      </c>
      <c r="K141" s="78" t="s">
        <v>9106</v>
      </c>
      <c r="L141" s="78" t="s">
        <v>9106</v>
      </c>
      <c r="M141" s="78" t="s">
        <v>9106</v>
      </c>
      <c r="N141" s="78" t="s">
        <v>9106</v>
      </c>
      <c r="O141" s="78" t="s">
        <v>9107</v>
      </c>
      <c r="P141" s="78" t="s">
        <v>9106</v>
      </c>
      <c r="Q141" s="78" t="s">
        <v>9106</v>
      </c>
      <c r="R141" s="78" t="s">
        <v>9106</v>
      </c>
      <c r="S141" s="78" t="s">
        <v>9107</v>
      </c>
      <c r="T141" s="78" t="s">
        <v>9106</v>
      </c>
      <c r="U141" s="78" t="s">
        <v>9106</v>
      </c>
      <c r="V141" s="89">
        <f t="shared" si="2"/>
        <v>2</v>
      </c>
    </row>
    <row r="142" s="51" customFormat="1" ht="15" spans="1:22">
      <c r="A142" s="73">
        <v>136</v>
      </c>
      <c r="B142" s="79" t="s">
        <v>2426</v>
      </c>
      <c r="C142" s="75" t="s">
        <v>2427</v>
      </c>
      <c r="D142" s="75" t="s">
        <v>9105</v>
      </c>
      <c r="E142" s="76">
        <v>43951</v>
      </c>
      <c r="F142" s="76">
        <v>41943</v>
      </c>
      <c r="G142" s="77" t="s">
        <v>9106</v>
      </c>
      <c r="H142" s="78" t="s">
        <v>9106</v>
      </c>
      <c r="I142" s="78" t="s">
        <v>9106</v>
      </c>
      <c r="J142" s="78" t="s">
        <v>9106</v>
      </c>
      <c r="K142" s="78" t="s">
        <v>9106</v>
      </c>
      <c r="L142" s="78" t="s">
        <v>9106</v>
      </c>
      <c r="M142" s="78" t="s">
        <v>9106</v>
      </c>
      <c r="N142" s="78" t="s">
        <v>9106</v>
      </c>
      <c r="O142" s="78" t="s">
        <v>9106</v>
      </c>
      <c r="P142" s="78" t="s">
        <v>9106</v>
      </c>
      <c r="Q142" s="78" t="s">
        <v>9106</v>
      </c>
      <c r="R142" s="78" t="s">
        <v>9106</v>
      </c>
      <c r="S142" s="78" t="s">
        <v>9107</v>
      </c>
      <c r="T142" s="78" t="s">
        <v>9106</v>
      </c>
      <c r="U142" s="78" t="s">
        <v>9106</v>
      </c>
      <c r="V142" s="89">
        <f t="shared" si="2"/>
        <v>1</v>
      </c>
    </row>
    <row r="143" s="51" customFormat="1" ht="15" spans="1:22">
      <c r="A143" s="73">
        <v>137</v>
      </c>
      <c r="B143" s="74" t="s">
        <v>2007</v>
      </c>
      <c r="C143" s="75" t="s">
        <v>2008</v>
      </c>
      <c r="D143" s="75" t="s">
        <v>9112</v>
      </c>
      <c r="E143" s="76">
        <v>44295</v>
      </c>
      <c r="F143" s="76">
        <v>41575</v>
      </c>
      <c r="G143" s="77" t="s">
        <v>9106</v>
      </c>
      <c r="H143" s="78" t="s">
        <v>9107</v>
      </c>
      <c r="I143" s="78" t="s">
        <v>9107</v>
      </c>
      <c r="J143" s="78" t="s">
        <v>9106</v>
      </c>
      <c r="K143" s="78" t="s">
        <v>9106</v>
      </c>
      <c r="L143" s="78" t="s">
        <v>9107</v>
      </c>
      <c r="M143" s="78" t="s">
        <v>9106</v>
      </c>
      <c r="N143" s="78" t="s">
        <v>9107</v>
      </c>
      <c r="O143" s="78" t="s">
        <v>9107</v>
      </c>
      <c r="P143" s="78" t="s">
        <v>9106</v>
      </c>
      <c r="Q143" s="78" t="s">
        <v>9106</v>
      </c>
      <c r="R143" s="78" t="s">
        <v>9106</v>
      </c>
      <c r="S143" s="78" t="s">
        <v>9107</v>
      </c>
      <c r="T143" s="78" t="s">
        <v>9106</v>
      </c>
      <c r="U143" s="78" t="s">
        <v>9106</v>
      </c>
      <c r="V143" s="89">
        <f t="shared" si="2"/>
        <v>6</v>
      </c>
    </row>
    <row r="144" s="51" customFormat="1" ht="15" spans="1:22">
      <c r="A144" s="73">
        <v>138</v>
      </c>
      <c r="B144" s="74" t="s">
        <v>1995</v>
      </c>
      <c r="C144" s="75" t="s">
        <v>9072</v>
      </c>
      <c r="D144" s="75" t="s">
        <v>9111</v>
      </c>
      <c r="E144" s="76">
        <v>44553</v>
      </c>
      <c r="F144" s="76">
        <v>41566</v>
      </c>
      <c r="G144" s="77" t="s">
        <v>9107</v>
      </c>
      <c r="H144" s="78" t="s">
        <v>9107</v>
      </c>
      <c r="I144" s="78" t="s">
        <v>9107</v>
      </c>
      <c r="J144" s="78" t="s">
        <v>9107</v>
      </c>
      <c r="K144" s="78" t="s">
        <v>9107</v>
      </c>
      <c r="L144" s="78" t="s">
        <v>9107</v>
      </c>
      <c r="M144" s="78" t="s">
        <v>9107</v>
      </c>
      <c r="N144" s="78" t="s">
        <v>9106</v>
      </c>
      <c r="O144" s="78" t="s">
        <v>9107</v>
      </c>
      <c r="P144" s="78" t="s">
        <v>9106</v>
      </c>
      <c r="Q144" s="78" t="s">
        <v>9107</v>
      </c>
      <c r="R144" s="78" t="s">
        <v>9107</v>
      </c>
      <c r="S144" s="78" t="s">
        <v>9107</v>
      </c>
      <c r="T144" s="78" t="s">
        <v>9107</v>
      </c>
      <c r="U144" s="78" t="s">
        <v>9107</v>
      </c>
      <c r="V144" s="89">
        <f t="shared" si="2"/>
        <v>13</v>
      </c>
    </row>
    <row r="145" s="51" customFormat="1" ht="15" spans="1:22">
      <c r="A145" s="73">
        <v>139</v>
      </c>
      <c r="B145" s="79" t="s">
        <v>2538</v>
      </c>
      <c r="C145" s="75" t="s">
        <v>7520</v>
      </c>
      <c r="D145" s="75" t="s">
        <v>9111</v>
      </c>
      <c r="E145" s="76">
        <v>44639</v>
      </c>
      <c r="F145" s="76">
        <v>42093</v>
      </c>
      <c r="G145" s="77" t="s">
        <v>9107</v>
      </c>
      <c r="H145" s="78" t="s">
        <v>9107</v>
      </c>
      <c r="I145" s="78" t="s">
        <v>9107</v>
      </c>
      <c r="J145" s="78" t="s">
        <v>9107</v>
      </c>
      <c r="K145" s="78" t="s">
        <v>9107</v>
      </c>
      <c r="L145" s="78" t="s">
        <v>9107</v>
      </c>
      <c r="M145" s="78" t="s">
        <v>9107</v>
      </c>
      <c r="N145" s="78" t="s">
        <v>9106</v>
      </c>
      <c r="O145" s="78" t="s">
        <v>9107</v>
      </c>
      <c r="P145" s="78" t="s">
        <v>9106</v>
      </c>
      <c r="Q145" s="78" t="s">
        <v>9107</v>
      </c>
      <c r="R145" s="78" t="s">
        <v>9107</v>
      </c>
      <c r="S145" s="78" t="s">
        <v>9107</v>
      </c>
      <c r="T145" s="78" t="s">
        <v>9107</v>
      </c>
      <c r="U145" s="78" t="s">
        <v>9107</v>
      </c>
      <c r="V145" s="89">
        <f t="shared" si="2"/>
        <v>13</v>
      </c>
    </row>
    <row r="146" s="51" customFormat="1" ht="15" spans="1:22">
      <c r="A146" s="73">
        <v>140</v>
      </c>
      <c r="B146" s="74" t="s">
        <v>499</v>
      </c>
      <c r="C146" s="75" t="s">
        <v>8347</v>
      </c>
      <c r="D146" s="75" t="s">
        <v>9111</v>
      </c>
      <c r="E146" s="76">
        <v>44788</v>
      </c>
      <c r="F146" s="76">
        <v>39134</v>
      </c>
      <c r="G146" s="77" t="s">
        <v>9107</v>
      </c>
      <c r="H146" s="78" t="s">
        <v>9107</v>
      </c>
      <c r="I146" s="78" t="s">
        <v>9107</v>
      </c>
      <c r="J146" s="78" t="s">
        <v>9107</v>
      </c>
      <c r="K146" s="78" t="s">
        <v>9107</v>
      </c>
      <c r="L146" s="78" t="s">
        <v>9107</v>
      </c>
      <c r="M146" s="78" t="s">
        <v>9107</v>
      </c>
      <c r="N146" s="78" t="s">
        <v>9106</v>
      </c>
      <c r="O146" s="78" t="s">
        <v>9107</v>
      </c>
      <c r="P146" s="78" t="s">
        <v>9106</v>
      </c>
      <c r="Q146" s="78" t="s">
        <v>9107</v>
      </c>
      <c r="R146" s="78" t="s">
        <v>9107</v>
      </c>
      <c r="S146" s="78" t="s">
        <v>9107</v>
      </c>
      <c r="T146" s="78" t="s">
        <v>9107</v>
      </c>
      <c r="U146" s="78" t="s">
        <v>9107</v>
      </c>
      <c r="V146" s="89">
        <f t="shared" si="2"/>
        <v>13</v>
      </c>
    </row>
    <row r="147" s="51" customFormat="1" ht="15" spans="1:22">
      <c r="A147" s="73">
        <v>141</v>
      </c>
      <c r="B147" s="83" t="s">
        <v>4902</v>
      </c>
      <c r="C147" s="75" t="s">
        <v>4903</v>
      </c>
      <c r="D147" s="75" t="s">
        <v>9112</v>
      </c>
      <c r="E147" s="76">
        <v>44809</v>
      </c>
      <c r="F147" s="76">
        <v>43830</v>
      </c>
      <c r="G147" s="77" t="s">
        <v>9106</v>
      </c>
      <c r="H147" s="78" t="s">
        <v>9107</v>
      </c>
      <c r="I147" s="78" t="s">
        <v>9107</v>
      </c>
      <c r="J147" s="78" t="s">
        <v>9107</v>
      </c>
      <c r="K147" s="78" t="s">
        <v>9106</v>
      </c>
      <c r="L147" s="78" t="s">
        <v>9107</v>
      </c>
      <c r="M147" s="78" t="s">
        <v>9107</v>
      </c>
      <c r="N147" s="78" t="s">
        <v>9107</v>
      </c>
      <c r="O147" s="78" t="s">
        <v>9106</v>
      </c>
      <c r="P147" s="78" t="s">
        <v>9106</v>
      </c>
      <c r="Q147" s="78" t="s">
        <v>9106</v>
      </c>
      <c r="R147" s="78" t="s">
        <v>9107</v>
      </c>
      <c r="S147" s="78" t="s">
        <v>9107</v>
      </c>
      <c r="T147" s="78" t="s">
        <v>9106</v>
      </c>
      <c r="U147" s="78" t="s">
        <v>9106</v>
      </c>
      <c r="V147" s="89">
        <f t="shared" si="2"/>
        <v>8</v>
      </c>
    </row>
    <row r="148" s="51" customFormat="1" ht="15" spans="1:22">
      <c r="A148" s="73">
        <v>142</v>
      </c>
      <c r="B148" s="74" t="s">
        <v>1072</v>
      </c>
      <c r="C148" s="75" t="s">
        <v>8894</v>
      </c>
      <c r="D148" s="75" t="s">
        <v>9111</v>
      </c>
      <c r="E148" s="76">
        <v>44875</v>
      </c>
      <c r="F148" s="76">
        <v>40451</v>
      </c>
      <c r="G148" s="77" t="s">
        <v>9107</v>
      </c>
      <c r="H148" s="78" t="s">
        <v>9107</v>
      </c>
      <c r="I148" s="78" t="s">
        <v>9107</v>
      </c>
      <c r="J148" s="78" t="s">
        <v>9107</v>
      </c>
      <c r="K148" s="78" t="s">
        <v>9107</v>
      </c>
      <c r="L148" s="78" t="s">
        <v>9107</v>
      </c>
      <c r="M148" s="78" t="s">
        <v>9106</v>
      </c>
      <c r="N148" s="78" t="s">
        <v>9107</v>
      </c>
      <c r="O148" s="78" t="s">
        <v>9107</v>
      </c>
      <c r="P148" s="78" t="s">
        <v>9106</v>
      </c>
      <c r="Q148" s="78" t="s">
        <v>9106</v>
      </c>
      <c r="R148" s="78" t="s">
        <v>9107</v>
      </c>
      <c r="S148" s="78" t="s">
        <v>9107</v>
      </c>
      <c r="T148" s="78" t="s">
        <v>9107</v>
      </c>
      <c r="U148" s="78" t="s">
        <v>9106</v>
      </c>
      <c r="V148" s="89">
        <f t="shared" si="2"/>
        <v>11</v>
      </c>
    </row>
    <row r="149" s="51" customFormat="1" ht="15" spans="1:22">
      <c r="A149" s="73">
        <v>143</v>
      </c>
      <c r="B149" s="74" t="s">
        <v>2031</v>
      </c>
      <c r="C149" s="75" t="s">
        <v>8934</v>
      </c>
      <c r="D149" s="75" t="s">
        <v>9111</v>
      </c>
      <c r="E149" s="76">
        <v>44947</v>
      </c>
      <c r="F149" s="76">
        <v>41607</v>
      </c>
      <c r="G149" s="77" t="s">
        <v>9107</v>
      </c>
      <c r="H149" s="78" t="s">
        <v>9107</v>
      </c>
      <c r="I149" s="78" t="s">
        <v>9107</v>
      </c>
      <c r="J149" s="78" t="s">
        <v>9107</v>
      </c>
      <c r="K149" s="78" t="s">
        <v>9106</v>
      </c>
      <c r="L149" s="78" t="s">
        <v>9107</v>
      </c>
      <c r="M149" s="78" t="s">
        <v>9106</v>
      </c>
      <c r="N149" s="78" t="s">
        <v>9106</v>
      </c>
      <c r="O149" s="78" t="s">
        <v>9107</v>
      </c>
      <c r="P149" s="78" t="s">
        <v>9107</v>
      </c>
      <c r="Q149" s="78" t="s">
        <v>9106</v>
      </c>
      <c r="R149" s="78" t="s">
        <v>9107</v>
      </c>
      <c r="S149" s="78" t="s">
        <v>9107</v>
      </c>
      <c r="T149" s="78" t="s">
        <v>9107</v>
      </c>
      <c r="U149" s="78" t="s">
        <v>9106</v>
      </c>
      <c r="V149" s="89">
        <f t="shared" si="2"/>
        <v>10</v>
      </c>
    </row>
    <row r="150" s="51" customFormat="1" ht="15" spans="1:22">
      <c r="A150" s="73">
        <v>144</v>
      </c>
      <c r="B150" s="74" t="s">
        <v>992</v>
      </c>
      <c r="C150" s="75" t="s">
        <v>9119</v>
      </c>
      <c r="D150" s="75" t="s">
        <v>9120</v>
      </c>
      <c r="E150" s="76" t="s">
        <v>9121</v>
      </c>
      <c r="F150" s="76">
        <v>40266</v>
      </c>
      <c r="G150" s="77" t="s">
        <v>9106</v>
      </c>
      <c r="H150" s="78" t="s">
        <v>9107</v>
      </c>
      <c r="I150" s="78" t="s">
        <v>9107</v>
      </c>
      <c r="J150" s="78" t="s">
        <v>9106</v>
      </c>
      <c r="K150" s="78" t="s">
        <v>9107</v>
      </c>
      <c r="L150" s="78" t="s">
        <v>9106</v>
      </c>
      <c r="M150" s="78" t="s">
        <v>9106</v>
      </c>
      <c r="N150" s="78" t="s">
        <v>9107</v>
      </c>
      <c r="O150" s="78" t="s">
        <v>9107</v>
      </c>
      <c r="P150" s="78" t="s">
        <v>9106</v>
      </c>
      <c r="Q150" s="78" t="s">
        <v>9106</v>
      </c>
      <c r="R150" s="78" t="s">
        <v>9107</v>
      </c>
      <c r="S150" s="78" t="s">
        <v>9107</v>
      </c>
      <c r="T150" s="78" t="s">
        <v>9106</v>
      </c>
      <c r="U150" s="78" t="s">
        <v>9106</v>
      </c>
      <c r="V150" s="89">
        <f t="shared" si="2"/>
        <v>7</v>
      </c>
    </row>
    <row r="151" s="51" customFormat="1" ht="15" spans="1:22">
      <c r="A151" s="73">
        <v>145</v>
      </c>
      <c r="B151" s="83" t="s">
        <v>4392</v>
      </c>
      <c r="C151" s="75" t="s">
        <v>4393</v>
      </c>
      <c r="D151" s="75" t="s">
        <v>9109</v>
      </c>
      <c r="E151" s="76" t="s">
        <v>9121</v>
      </c>
      <c r="F151" s="76">
        <v>43434</v>
      </c>
      <c r="G151" s="77" t="s">
        <v>9107</v>
      </c>
      <c r="H151" s="78" t="s">
        <v>9107</v>
      </c>
      <c r="I151" s="78" t="s">
        <v>9107</v>
      </c>
      <c r="J151" s="78" t="s">
        <v>9107</v>
      </c>
      <c r="K151" s="78" t="s">
        <v>9107</v>
      </c>
      <c r="L151" s="78" t="s">
        <v>9107</v>
      </c>
      <c r="M151" s="78" t="s">
        <v>9106</v>
      </c>
      <c r="N151" s="78" t="s">
        <v>9106</v>
      </c>
      <c r="O151" s="78" t="s">
        <v>9107</v>
      </c>
      <c r="P151" s="78" t="s">
        <v>9106</v>
      </c>
      <c r="Q151" s="78" t="s">
        <v>9107</v>
      </c>
      <c r="R151" s="78" t="s">
        <v>9107</v>
      </c>
      <c r="S151" s="78" t="s">
        <v>9107</v>
      </c>
      <c r="T151" s="78" t="s">
        <v>9107</v>
      </c>
      <c r="U151" s="78" t="s">
        <v>9106</v>
      </c>
      <c r="V151" s="89">
        <f t="shared" si="2"/>
        <v>11</v>
      </c>
    </row>
    <row r="152" s="51" customFormat="1" ht="15" spans="1:22">
      <c r="A152" s="73">
        <v>146</v>
      </c>
      <c r="B152" s="83" t="s">
        <v>4554</v>
      </c>
      <c r="C152" s="75" t="s">
        <v>4555</v>
      </c>
      <c r="D152" s="75" t="s">
        <v>9111</v>
      </c>
      <c r="E152" s="76">
        <v>44924</v>
      </c>
      <c r="F152" s="76">
        <v>43553</v>
      </c>
      <c r="G152" s="77" t="s">
        <v>9107</v>
      </c>
      <c r="H152" s="78" t="s">
        <v>9107</v>
      </c>
      <c r="I152" s="78" t="s">
        <v>9107</v>
      </c>
      <c r="J152" s="78" t="s">
        <v>9106</v>
      </c>
      <c r="K152" s="78" t="s">
        <v>9106</v>
      </c>
      <c r="L152" s="78" t="s">
        <v>9107</v>
      </c>
      <c r="M152" s="78" t="s">
        <v>9106</v>
      </c>
      <c r="N152" s="78" t="s">
        <v>9107</v>
      </c>
      <c r="O152" s="78" t="s">
        <v>9107</v>
      </c>
      <c r="P152" s="78" t="s">
        <v>9106</v>
      </c>
      <c r="Q152" s="78" t="s">
        <v>9106</v>
      </c>
      <c r="R152" s="78" t="s">
        <v>9107</v>
      </c>
      <c r="S152" s="78" t="s">
        <v>9107</v>
      </c>
      <c r="T152" s="78" t="s">
        <v>9107</v>
      </c>
      <c r="U152" s="78" t="s">
        <v>9106</v>
      </c>
      <c r="V152" s="89">
        <f t="shared" si="2"/>
        <v>9</v>
      </c>
    </row>
    <row r="153" s="51" customFormat="1" ht="15" spans="1:22">
      <c r="A153" s="73">
        <v>147</v>
      </c>
      <c r="B153" s="74" t="s">
        <v>2127</v>
      </c>
      <c r="C153" s="75" t="s">
        <v>9122</v>
      </c>
      <c r="D153" s="75" t="s">
        <v>9123</v>
      </c>
      <c r="E153" s="76" t="s">
        <v>9121</v>
      </c>
      <c r="F153" s="76">
        <v>41684</v>
      </c>
      <c r="G153" s="77" t="s">
        <v>9107</v>
      </c>
      <c r="H153" s="78" t="s">
        <v>9107</v>
      </c>
      <c r="I153" s="78" t="s">
        <v>9107</v>
      </c>
      <c r="J153" s="78" t="s">
        <v>9107</v>
      </c>
      <c r="K153" s="78" t="s">
        <v>9107</v>
      </c>
      <c r="L153" s="78" t="s">
        <v>9107</v>
      </c>
      <c r="M153" s="78" t="s">
        <v>9107</v>
      </c>
      <c r="N153" s="78" t="s">
        <v>9106</v>
      </c>
      <c r="O153" s="78" t="s">
        <v>9107</v>
      </c>
      <c r="P153" s="78" t="s">
        <v>9106</v>
      </c>
      <c r="Q153" s="78" t="s">
        <v>9107</v>
      </c>
      <c r="R153" s="78" t="s">
        <v>9107</v>
      </c>
      <c r="S153" s="78" t="s">
        <v>9107</v>
      </c>
      <c r="T153" s="78" t="s">
        <v>9107</v>
      </c>
      <c r="U153" s="78" t="s">
        <v>9107</v>
      </c>
      <c r="V153" s="89">
        <f t="shared" si="2"/>
        <v>13</v>
      </c>
    </row>
    <row r="154" s="51" customFormat="1" ht="15" spans="1:22">
      <c r="A154" s="73">
        <v>148</v>
      </c>
      <c r="B154" s="80" t="s">
        <v>4069</v>
      </c>
      <c r="C154" s="75" t="s">
        <v>9124</v>
      </c>
      <c r="D154" s="75" t="s">
        <v>9120</v>
      </c>
      <c r="E154" s="76" t="s">
        <v>9121</v>
      </c>
      <c r="F154" s="76">
        <v>43190</v>
      </c>
      <c r="G154" s="77" t="s">
        <v>9106</v>
      </c>
      <c r="H154" s="78" t="s">
        <v>9106</v>
      </c>
      <c r="I154" s="78" t="s">
        <v>9106</v>
      </c>
      <c r="J154" s="78" t="s">
        <v>9106</v>
      </c>
      <c r="K154" s="78" t="s">
        <v>9106</v>
      </c>
      <c r="L154" s="78" t="s">
        <v>9106</v>
      </c>
      <c r="M154" s="78" t="s">
        <v>9106</v>
      </c>
      <c r="N154" s="78" t="s">
        <v>9107</v>
      </c>
      <c r="O154" s="78" t="s">
        <v>9106</v>
      </c>
      <c r="P154" s="78" t="s">
        <v>9106</v>
      </c>
      <c r="Q154" s="78" t="s">
        <v>9106</v>
      </c>
      <c r="R154" s="78" t="s">
        <v>9106</v>
      </c>
      <c r="S154" s="78" t="s">
        <v>9107</v>
      </c>
      <c r="T154" s="78" t="s">
        <v>9106</v>
      </c>
      <c r="U154" s="78" t="s">
        <v>9106</v>
      </c>
      <c r="V154" s="89">
        <f t="shared" si="2"/>
        <v>2</v>
      </c>
    </row>
    <row r="155" s="51" customFormat="1" ht="15" spans="1:22">
      <c r="A155" s="73">
        <v>149</v>
      </c>
      <c r="B155" s="83" t="s">
        <v>4641</v>
      </c>
      <c r="C155" s="75" t="s">
        <v>4642</v>
      </c>
      <c r="D155" s="75" t="s">
        <v>9108</v>
      </c>
      <c r="E155" s="76" t="s">
        <v>9121</v>
      </c>
      <c r="F155" s="76">
        <v>43602</v>
      </c>
      <c r="G155" s="77" t="s">
        <v>9107</v>
      </c>
      <c r="H155" s="78" t="s">
        <v>9107</v>
      </c>
      <c r="I155" s="78" t="s">
        <v>9107</v>
      </c>
      <c r="J155" s="78" t="s">
        <v>9107</v>
      </c>
      <c r="K155" s="78" t="s">
        <v>9106</v>
      </c>
      <c r="L155" s="78" t="s">
        <v>9107</v>
      </c>
      <c r="M155" s="78" t="s">
        <v>9106</v>
      </c>
      <c r="N155" s="78" t="s">
        <v>9106</v>
      </c>
      <c r="O155" s="78" t="s">
        <v>9107</v>
      </c>
      <c r="P155" s="78" t="s">
        <v>9106</v>
      </c>
      <c r="Q155" s="78" t="s">
        <v>9106</v>
      </c>
      <c r="R155" s="78" t="s">
        <v>9107</v>
      </c>
      <c r="S155" s="78" t="s">
        <v>9107</v>
      </c>
      <c r="T155" s="78" t="s">
        <v>9107</v>
      </c>
      <c r="U155" s="78" t="s">
        <v>9106</v>
      </c>
      <c r="V155" s="89">
        <f t="shared" si="2"/>
        <v>9</v>
      </c>
    </row>
    <row r="156" s="51" customFormat="1" ht="15" spans="1:22">
      <c r="A156" s="73">
        <v>150</v>
      </c>
      <c r="B156" s="83" t="s">
        <v>4699</v>
      </c>
      <c r="C156" s="75" t="s">
        <v>4700</v>
      </c>
      <c r="D156" s="75" t="s">
        <v>9105</v>
      </c>
      <c r="E156" s="76" t="s">
        <v>9121</v>
      </c>
      <c r="F156" s="76">
        <v>43666</v>
      </c>
      <c r="G156" s="77" t="s">
        <v>9106</v>
      </c>
      <c r="H156" s="78" t="s">
        <v>9107</v>
      </c>
      <c r="I156" s="78" t="s">
        <v>9107</v>
      </c>
      <c r="J156" s="78" t="s">
        <v>9106</v>
      </c>
      <c r="K156" s="78" t="s">
        <v>9106</v>
      </c>
      <c r="L156" s="78" t="s">
        <v>9107</v>
      </c>
      <c r="M156" s="78" t="s">
        <v>9106</v>
      </c>
      <c r="N156" s="78" t="s">
        <v>9107</v>
      </c>
      <c r="O156" s="78" t="s">
        <v>9106</v>
      </c>
      <c r="P156" s="78" t="s">
        <v>9106</v>
      </c>
      <c r="Q156" s="78" t="s">
        <v>9106</v>
      </c>
      <c r="R156" s="78" t="s">
        <v>9107</v>
      </c>
      <c r="S156" s="78" t="s">
        <v>9107</v>
      </c>
      <c r="T156" s="78" t="s">
        <v>9107</v>
      </c>
      <c r="U156" s="78" t="s">
        <v>9106</v>
      </c>
      <c r="V156" s="89">
        <f t="shared" si="2"/>
        <v>7</v>
      </c>
    </row>
    <row r="157" s="51" customFormat="1" ht="15" spans="1:22">
      <c r="A157" s="73">
        <v>151</v>
      </c>
      <c r="B157" s="80" t="s">
        <v>4081</v>
      </c>
      <c r="C157" s="75" t="s">
        <v>9125</v>
      </c>
      <c r="D157" s="75" t="s">
        <v>9120</v>
      </c>
      <c r="E157" s="76" t="s">
        <v>9121</v>
      </c>
      <c r="F157" s="76">
        <v>43190</v>
      </c>
      <c r="G157" s="77" t="s">
        <v>9106</v>
      </c>
      <c r="H157" s="78" t="s">
        <v>9106</v>
      </c>
      <c r="I157" s="78" t="s">
        <v>9106</v>
      </c>
      <c r="J157" s="78" t="s">
        <v>9106</v>
      </c>
      <c r="K157" s="78" t="s">
        <v>9106</v>
      </c>
      <c r="L157" s="78" t="s">
        <v>9106</v>
      </c>
      <c r="M157" s="78" t="s">
        <v>9106</v>
      </c>
      <c r="N157" s="78" t="s">
        <v>9106</v>
      </c>
      <c r="O157" s="78" t="s">
        <v>9106</v>
      </c>
      <c r="P157" s="78" t="s">
        <v>9106</v>
      </c>
      <c r="Q157" s="78" t="s">
        <v>9106</v>
      </c>
      <c r="R157" s="78" t="s">
        <v>9106</v>
      </c>
      <c r="S157" s="78" t="s">
        <v>9106</v>
      </c>
      <c r="T157" s="78" t="s">
        <v>9106</v>
      </c>
      <c r="U157" s="78" t="s">
        <v>9106</v>
      </c>
      <c r="V157" s="89">
        <f t="shared" si="2"/>
        <v>0</v>
      </c>
    </row>
    <row r="158" s="51" customFormat="1" ht="15" spans="1:22">
      <c r="A158" s="73">
        <v>152</v>
      </c>
      <c r="B158" s="83" t="s">
        <v>4592</v>
      </c>
      <c r="C158" s="75" t="s">
        <v>9126</v>
      </c>
      <c r="D158" s="75" t="s">
        <v>9123</v>
      </c>
      <c r="E158" s="76" t="s">
        <v>9121</v>
      </c>
      <c r="F158" s="76">
        <v>43581</v>
      </c>
      <c r="G158" s="77" t="s">
        <v>9107</v>
      </c>
      <c r="H158" s="78" t="s">
        <v>9107</v>
      </c>
      <c r="I158" s="78" t="s">
        <v>9107</v>
      </c>
      <c r="J158" s="78" t="s">
        <v>9107</v>
      </c>
      <c r="K158" s="78" t="s">
        <v>9107</v>
      </c>
      <c r="L158" s="78" t="s">
        <v>9107</v>
      </c>
      <c r="M158" s="78" t="s">
        <v>9107</v>
      </c>
      <c r="N158" s="78" t="s">
        <v>9106</v>
      </c>
      <c r="O158" s="78" t="s">
        <v>9107</v>
      </c>
      <c r="P158" s="78" t="s">
        <v>9106</v>
      </c>
      <c r="Q158" s="78" t="s">
        <v>9107</v>
      </c>
      <c r="R158" s="78" t="s">
        <v>9107</v>
      </c>
      <c r="S158" s="78" t="s">
        <v>9107</v>
      </c>
      <c r="T158" s="78" t="s">
        <v>9107</v>
      </c>
      <c r="U158" s="78" t="s">
        <v>9107</v>
      </c>
      <c r="V158" s="89">
        <f t="shared" si="2"/>
        <v>13</v>
      </c>
    </row>
    <row r="159" s="51" customFormat="1" ht="15" spans="1:22">
      <c r="A159" s="73">
        <v>153</v>
      </c>
      <c r="B159" s="83" t="s">
        <v>4599</v>
      </c>
      <c r="C159" s="75" t="s">
        <v>9127</v>
      </c>
      <c r="D159" s="75" t="s">
        <v>9123</v>
      </c>
      <c r="E159" s="76" t="s">
        <v>9121</v>
      </c>
      <c r="F159" s="76">
        <v>43581</v>
      </c>
      <c r="G159" s="77" t="s">
        <v>9107</v>
      </c>
      <c r="H159" s="78" t="s">
        <v>9107</v>
      </c>
      <c r="I159" s="78" t="s">
        <v>9107</v>
      </c>
      <c r="J159" s="78" t="s">
        <v>9107</v>
      </c>
      <c r="K159" s="78" t="s">
        <v>9107</v>
      </c>
      <c r="L159" s="78" t="s">
        <v>9107</v>
      </c>
      <c r="M159" s="78" t="s">
        <v>9106</v>
      </c>
      <c r="N159" s="78" t="s">
        <v>9106</v>
      </c>
      <c r="O159" s="78" t="s">
        <v>9107</v>
      </c>
      <c r="P159" s="78" t="s">
        <v>9106</v>
      </c>
      <c r="Q159" s="78" t="s">
        <v>9107</v>
      </c>
      <c r="R159" s="78" t="s">
        <v>9107</v>
      </c>
      <c r="S159" s="78" t="s">
        <v>9107</v>
      </c>
      <c r="T159" s="78" t="s">
        <v>9107</v>
      </c>
      <c r="U159" s="78" t="s">
        <v>9107</v>
      </c>
      <c r="V159" s="89">
        <f t="shared" si="2"/>
        <v>12</v>
      </c>
    </row>
    <row r="160" s="51" customFormat="1" ht="15" spans="1:22">
      <c r="A160" s="73">
        <v>154</v>
      </c>
      <c r="B160" s="83" t="s">
        <v>4655</v>
      </c>
      <c r="C160" s="75" t="s">
        <v>9128</v>
      </c>
      <c r="D160" s="75" t="s">
        <v>9123</v>
      </c>
      <c r="E160" s="76" t="s">
        <v>9121</v>
      </c>
      <c r="F160" s="76">
        <v>43614</v>
      </c>
      <c r="G160" s="77" t="s">
        <v>9106</v>
      </c>
      <c r="H160" s="78" t="s">
        <v>9107</v>
      </c>
      <c r="I160" s="78" t="s">
        <v>9107</v>
      </c>
      <c r="J160" s="78" t="s">
        <v>9107</v>
      </c>
      <c r="K160" s="78" t="s">
        <v>9107</v>
      </c>
      <c r="L160" s="78" t="s">
        <v>9107</v>
      </c>
      <c r="M160" s="78" t="s">
        <v>9106</v>
      </c>
      <c r="N160" s="78" t="s">
        <v>9106</v>
      </c>
      <c r="O160" s="78" t="s">
        <v>9107</v>
      </c>
      <c r="P160" s="78" t="s">
        <v>9106</v>
      </c>
      <c r="Q160" s="78" t="s">
        <v>9107</v>
      </c>
      <c r="R160" s="78" t="s">
        <v>9107</v>
      </c>
      <c r="S160" s="78" t="s">
        <v>9107</v>
      </c>
      <c r="T160" s="78" t="s">
        <v>9106</v>
      </c>
      <c r="U160" s="78" t="s">
        <v>9107</v>
      </c>
      <c r="V160" s="89">
        <f t="shared" si="2"/>
        <v>10</v>
      </c>
    </row>
    <row r="161" s="51" customFormat="1" ht="15" spans="1:22">
      <c r="A161" s="73">
        <v>155</v>
      </c>
      <c r="B161" s="83" t="s">
        <v>4766</v>
      </c>
      <c r="C161" s="75" t="s">
        <v>4767</v>
      </c>
      <c r="D161" s="75" t="s">
        <v>9123</v>
      </c>
      <c r="E161" s="76" t="s">
        <v>9121</v>
      </c>
      <c r="F161" s="76">
        <v>43735</v>
      </c>
      <c r="G161" s="77" t="s">
        <v>9106</v>
      </c>
      <c r="H161" s="78" t="s">
        <v>9107</v>
      </c>
      <c r="I161" s="78" t="s">
        <v>9107</v>
      </c>
      <c r="J161" s="78" t="s">
        <v>9107</v>
      </c>
      <c r="K161" s="78" t="s">
        <v>9107</v>
      </c>
      <c r="L161" s="78" t="s">
        <v>9107</v>
      </c>
      <c r="M161" s="78" t="s">
        <v>9106</v>
      </c>
      <c r="N161" s="78" t="s">
        <v>9106</v>
      </c>
      <c r="O161" s="78" t="s">
        <v>9107</v>
      </c>
      <c r="P161" s="78" t="s">
        <v>9106</v>
      </c>
      <c r="Q161" s="78" t="s">
        <v>9107</v>
      </c>
      <c r="R161" s="78" t="s">
        <v>9107</v>
      </c>
      <c r="S161" s="78" t="s">
        <v>9107</v>
      </c>
      <c r="T161" s="78" t="s">
        <v>9106</v>
      </c>
      <c r="U161" s="78" t="s">
        <v>9107</v>
      </c>
      <c r="V161" s="89">
        <f t="shared" si="2"/>
        <v>10</v>
      </c>
    </row>
    <row r="162" s="51" customFormat="1" ht="15" spans="1:22">
      <c r="A162" s="73">
        <v>156</v>
      </c>
      <c r="B162" s="74" t="s">
        <v>1540</v>
      </c>
      <c r="C162" s="75" t="s">
        <v>1541</v>
      </c>
      <c r="D162" s="75" t="s">
        <v>9109</v>
      </c>
      <c r="E162" s="76" t="s">
        <v>9121</v>
      </c>
      <c r="F162" s="76">
        <v>41199</v>
      </c>
      <c r="G162" s="77" t="s">
        <v>9106</v>
      </c>
      <c r="H162" s="78" t="s">
        <v>9107</v>
      </c>
      <c r="I162" s="78" t="s">
        <v>9107</v>
      </c>
      <c r="J162" s="78" t="s">
        <v>9107</v>
      </c>
      <c r="K162" s="78" t="s">
        <v>9106</v>
      </c>
      <c r="L162" s="78" t="s">
        <v>9107</v>
      </c>
      <c r="M162" s="78" t="s">
        <v>9106</v>
      </c>
      <c r="N162" s="78" t="s">
        <v>9106</v>
      </c>
      <c r="O162" s="78" t="s">
        <v>9107</v>
      </c>
      <c r="P162" s="78" t="s">
        <v>9106</v>
      </c>
      <c r="Q162" s="78" t="s">
        <v>9107</v>
      </c>
      <c r="R162" s="78" t="s">
        <v>9107</v>
      </c>
      <c r="S162" s="78" t="s">
        <v>9107</v>
      </c>
      <c r="T162" s="78" t="s">
        <v>9106</v>
      </c>
      <c r="U162" s="78" t="s">
        <v>9107</v>
      </c>
      <c r="V162" s="89">
        <f t="shared" si="2"/>
        <v>9</v>
      </c>
    </row>
    <row r="163" s="51" customFormat="1" ht="15" spans="1:22">
      <c r="A163" s="73">
        <v>157</v>
      </c>
      <c r="B163" s="74" t="s">
        <v>1717</v>
      </c>
      <c r="C163" s="75" t="s">
        <v>9129</v>
      </c>
      <c r="D163" s="75" t="s">
        <v>9108</v>
      </c>
      <c r="E163" s="76" t="s">
        <v>9121</v>
      </c>
      <c r="F163" s="76">
        <v>41405</v>
      </c>
      <c r="G163" s="77" t="s">
        <v>9106</v>
      </c>
      <c r="H163" s="78" t="s">
        <v>9107</v>
      </c>
      <c r="I163" s="78" t="s">
        <v>9107</v>
      </c>
      <c r="J163" s="78" t="s">
        <v>9107</v>
      </c>
      <c r="K163" s="78" t="s">
        <v>9107</v>
      </c>
      <c r="L163" s="78" t="s">
        <v>9107</v>
      </c>
      <c r="M163" s="78" t="s">
        <v>9106</v>
      </c>
      <c r="N163" s="78" t="s">
        <v>9107</v>
      </c>
      <c r="O163" s="78" t="s">
        <v>9107</v>
      </c>
      <c r="P163" s="78" t="s">
        <v>9106</v>
      </c>
      <c r="Q163" s="78" t="s">
        <v>9106</v>
      </c>
      <c r="R163" s="78" t="s">
        <v>9107</v>
      </c>
      <c r="S163" s="78" t="s">
        <v>9107</v>
      </c>
      <c r="T163" s="78" t="s">
        <v>9106</v>
      </c>
      <c r="U163" s="78" t="s">
        <v>9106</v>
      </c>
      <c r="V163" s="89">
        <f t="shared" si="2"/>
        <v>9</v>
      </c>
    </row>
    <row r="164" s="51" customFormat="1" ht="15" spans="1:22">
      <c r="A164" s="73">
        <v>158</v>
      </c>
      <c r="B164" s="80" t="s">
        <v>3729</v>
      </c>
      <c r="C164" s="75" t="s">
        <v>9130</v>
      </c>
      <c r="D164" s="75" t="s">
        <v>9109</v>
      </c>
      <c r="E164" s="76" t="s">
        <v>9121</v>
      </c>
      <c r="F164" s="76">
        <v>43001</v>
      </c>
      <c r="G164" s="77" t="s">
        <v>9106</v>
      </c>
      <c r="H164" s="78" t="s">
        <v>9107</v>
      </c>
      <c r="I164" s="78" t="s">
        <v>9107</v>
      </c>
      <c r="J164" s="78" t="s">
        <v>9106</v>
      </c>
      <c r="K164" s="78" t="s">
        <v>9106</v>
      </c>
      <c r="L164" s="78" t="s">
        <v>9107</v>
      </c>
      <c r="M164" s="78" t="s">
        <v>9106</v>
      </c>
      <c r="N164" s="78" t="s">
        <v>9106</v>
      </c>
      <c r="O164" s="78" t="s">
        <v>9107</v>
      </c>
      <c r="P164" s="78" t="s">
        <v>9106</v>
      </c>
      <c r="Q164" s="78" t="s">
        <v>9107</v>
      </c>
      <c r="R164" s="78" t="s">
        <v>9107</v>
      </c>
      <c r="S164" s="78" t="s">
        <v>9107</v>
      </c>
      <c r="T164" s="78" t="s">
        <v>9106</v>
      </c>
      <c r="U164" s="78" t="s">
        <v>9107</v>
      </c>
      <c r="V164" s="89">
        <f t="shared" si="2"/>
        <v>8</v>
      </c>
    </row>
    <row r="165" s="51" customFormat="1" ht="15" spans="1:22">
      <c r="A165" s="73">
        <v>159</v>
      </c>
      <c r="B165" s="80" t="s">
        <v>4088</v>
      </c>
      <c r="C165" s="75" t="s">
        <v>9131</v>
      </c>
      <c r="D165" s="75" t="s">
        <v>9108</v>
      </c>
      <c r="E165" s="76" t="s">
        <v>9121</v>
      </c>
      <c r="F165" s="76">
        <v>43203</v>
      </c>
      <c r="G165" s="77" t="s">
        <v>9106</v>
      </c>
      <c r="H165" s="78" t="s">
        <v>9107</v>
      </c>
      <c r="I165" s="78" t="s">
        <v>9107</v>
      </c>
      <c r="J165" s="78" t="s">
        <v>9106</v>
      </c>
      <c r="K165" s="78" t="s">
        <v>9107</v>
      </c>
      <c r="L165" s="78" t="s">
        <v>9107</v>
      </c>
      <c r="M165" s="78" t="s">
        <v>9106</v>
      </c>
      <c r="N165" s="78" t="s">
        <v>9107</v>
      </c>
      <c r="O165" s="78" t="s">
        <v>9107</v>
      </c>
      <c r="P165" s="78" t="s">
        <v>9106</v>
      </c>
      <c r="Q165" s="78" t="s">
        <v>9106</v>
      </c>
      <c r="R165" s="78" t="s">
        <v>9107</v>
      </c>
      <c r="S165" s="78" t="s">
        <v>9107</v>
      </c>
      <c r="T165" s="78" t="s">
        <v>9106</v>
      </c>
      <c r="U165" s="78" t="s">
        <v>9106</v>
      </c>
      <c r="V165" s="89">
        <f t="shared" si="2"/>
        <v>8</v>
      </c>
    </row>
    <row r="166" s="51" customFormat="1" ht="15" spans="1:22">
      <c r="A166" s="73">
        <v>160</v>
      </c>
      <c r="B166" s="83" t="s">
        <v>4256</v>
      </c>
      <c r="C166" s="75" t="s">
        <v>4257</v>
      </c>
      <c r="D166" s="75" t="s">
        <v>9105</v>
      </c>
      <c r="E166" s="76" t="s">
        <v>9121</v>
      </c>
      <c r="F166" s="76">
        <v>43358</v>
      </c>
      <c r="G166" s="77" t="s">
        <v>9106</v>
      </c>
      <c r="H166" s="78" t="s">
        <v>9107</v>
      </c>
      <c r="I166" s="78" t="s">
        <v>9106</v>
      </c>
      <c r="J166" s="78" t="s">
        <v>9106</v>
      </c>
      <c r="K166" s="78" t="s">
        <v>9106</v>
      </c>
      <c r="L166" s="78" t="s">
        <v>9106</v>
      </c>
      <c r="M166" s="78" t="s">
        <v>9106</v>
      </c>
      <c r="N166" s="78" t="s">
        <v>9106</v>
      </c>
      <c r="O166" s="78" t="s">
        <v>9107</v>
      </c>
      <c r="P166" s="78" t="s">
        <v>9106</v>
      </c>
      <c r="Q166" s="78" t="s">
        <v>9106</v>
      </c>
      <c r="R166" s="78" t="s">
        <v>9106</v>
      </c>
      <c r="S166" s="78" t="s">
        <v>9107</v>
      </c>
      <c r="T166" s="78" t="s">
        <v>9106</v>
      </c>
      <c r="U166" s="78" t="s">
        <v>9106</v>
      </c>
      <c r="V166" s="89">
        <f t="shared" si="2"/>
        <v>3</v>
      </c>
    </row>
    <row r="167" s="51" customFormat="1" ht="15" spans="1:22">
      <c r="A167" s="73">
        <v>161</v>
      </c>
      <c r="B167" s="83" t="s">
        <v>4313</v>
      </c>
      <c r="C167" s="75" t="s">
        <v>4314</v>
      </c>
      <c r="D167" s="75" t="s">
        <v>9105</v>
      </c>
      <c r="E167" s="76" t="s">
        <v>9121</v>
      </c>
      <c r="F167" s="76">
        <v>43394</v>
      </c>
      <c r="G167" s="77" t="s">
        <v>9106</v>
      </c>
      <c r="H167" s="78" t="s">
        <v>9107</v>
      </c>
      <c r="I167" s="78" t="s">
        <v>9107</v>
      </c>
      <c r="J167" s="78" t="s">
        <v>9106</v>
      </c>
      <c r="K167" s="78" t="s">
        <v>9106</v>
      </c>
      <c r="L167" s="78" t="s">
        <v>9106</v>
      </c>
      <c r="M167" s="78" t="s">
        <v>9106</v>
      </c>
      <c r="N167" s="78" t="s">
        <v>9107</v>
      </c>
      <c r="O167" s="78" t="s">
        <v>9107</v>
      </c>
      <c r="P167" s="78" t="s">
        <v>9106</v>
      </c>
      <c r="Q167" s="78" t="s">
        <v>9106</v>
      </c>
      <c r="R167" s="78" t="s">
        <v>9106</v>
      </c>
      <c r="S167" s="78" t="s">
        <v>9107</v>
      </c>
      <c r="T167" s="78" t="s">
        <v>9106</v>
      </c>
      <c r="U167" s="78" t="s">
        <v>9106</v>
      </c>
      <c r="V167" s="89">
        <f t="shared" si="2"/>
        <v>5</v>
      </c>
    </row>
    <row r="168" s="51" customFormat="1" ht="15" spans="1:22">
      <c r="A168" s="73">
        <v>162</v>
      </c>
      <c r="B168" s="83" t="s">
        <v>4442</v>
      </c>
      <c r="C168" s="75" t="s">
        <v>4443</v>
      </c>
      <c r="D168" s="75" t="s">
        <v>9105</v>
      </c>
      <c r="E168" s="76" t="s">
        <v>9121</v>
      </c>
      <c r="F168" s="76">
        <v>43462</v>
      </c>
      <c r="G168" s="77" t="s">
        <v>9106</v>
      </c>
      <c r="H168" s="78" t="s">
        <v>9107</v>
      </c>
      <c r="I168" s="78" t="s">
        <v>9106</v>
      </c>
      <c r="J168" s="78" t="s">
        <v>9106</v>
      </c>
      <c r="K168" s="78" t="s">
        <v>9106</v>
      </c>
      <c r="L168" s="78" t="s">
        <v>9106</v>
      </c>
      <c r="M168" s="78" t="s">
        <v>9106</v>
      </c>
      <c r="N168" s="78" t="s">
        <v>9106</v>
      </c>
      <c r="O168" s="78" t="s">
        <v>9106</v>
      </c>
      <c r="P168" s="78" t="s">
        <v>9106</v>
      </c>
      <c r="Q168" s="78" t="s">
        <v>9106</v>
      </c>
      <c r="R168" s="78" t="s">
        <v>9106</v>
      </c>
      <c r="S168" s="78" t="s">
        <v>9107</v>
      </c>
      <c r="T168" s="78" t="s">
        <v>9106</v>
      </c>
      <c r="U168" s="78" t="s">
        <v>9106</v>
      </c>
      <c r="V168" s="89">
        <f t="shared" si="2"/>
        <v>2</v>
      </c>
    </row>
    <row r="169" s="51" customFormat="1" ht="15" spans="1:22">
      <c r="A169" s="73">
        <v>163</v>
      </c>
      <c r="B169" s="83" t="s">
        <v>4493</v>
      </c>
      <c r="C169" s="75" t="s">
        <v>4494</v>
      </c>
      <c r="D169" s="75" t="s">
        <v>9108</v>
      </c>
      <c r="E169" s="76" t="s">
        <v>9121</v>
      </c>
      <c r="F169" s="76">
        <v>43496</v>
      </c>
      <c r="G169" s="77" t="s">
        <v>9106</v>
      </c>
      <c r="H169" s="78" t="s">
        <v>9107</v>
      </c>
      <c r="I169" s="78" t="s">
        <v>9107</v>
      </c>
      <c r="J169" s="78" t="s">
        <v>9106</v>
      </c>
      <c r="K169" s="78" t="s">
        <v>9106</v>
      </c>
      <c r="L169" s="78" t="s">
        <v>9106</v>
      </c>
      <c r="M169" s="78" t="s">
        <v>9106</v>
      </c>
      <c r="N169" s="78" t="s">
        <v>9106</v>
      </c>
      <c r="O169" s="78" t="s">
        <v>9106</v>
      </c>
      <c r="P169" s="78" t="s">
        <v>9106</v>
      </c>
      <c r="Q169" s="78" t="s">
        <v>9106</v>
      </c>
      <c r="R169" s="78" t="s">
        <v>9107</v>
      </c>
      <c r="S169" s="78" t="s">
        <v>9107</v>
      </c>
      <c r="T169" s="78" t="s">
        <v>9106</v>
      </c>
      <c r="U169" s="78" t="s">
        <v>9106</v>
      </c>
      <c r="V169" s="89">
        <f t="shared" si="2"/>
        <v>4</v>
      </c>
    </row>
    <row r="170" s="51" customFormat="1" ht="15" spans="1:22">
      <c r="A170" s="73">
        <v>164</v>
      </c>
      <c r="B170" s="80" t="s">
        <v>5112</v>
      </c>
      <c r="C170" s="75" t="s">
        <v>9132</v>
      </c>
      <c r="D170" s="75" t="s">
        <v>9133</v>
      </c>
      <c r="E170" s="76" t="s">
        <v>9121</v>
      </c>
      <c r="F170" s="76">
        <v>44120</v>
      </c>
      <c r="G170" s="77" t="s">
        <v>9107</v>
      </c>
      <c r="H170" s="78" t="s">
        <v>9107</v>
      </c>
      <c r="I170" s="78" t="s">
        <v>9107</v>
      </c>
      <c r="J170" s="78" t="s">
        <v>9107</v>
      </c>
      <c r="K170" s="78" t="s">
        <v>9107</v>
      </c>
      <c r="L170" s="78" t="s">
        <v>9107</v>
      </c>
      <c r="M170" s="78" t="s">
        <v>9107</v>
      </c>
      <c r="N170" s="78" t="s">
        <v>9106</v>
      </c>
      <c r="O170" s="78" t="s">
        <v>9107</v>
      </c>
      <c r="P170" s="78" t="s">
        <v>9107</v>
      </c>
      <c r="Q170" s="78" t="s">
        <v>9106</v>
      </c>
      <c r="R170" s="78" t="s">
        <v>9107</v>
      </c>
      <c r="S170" s="78" t="s">
        <v>9107</v>
      </c>
      <c r="T170" s="78" t="s">
        <v>9107</v>
      </c>
      <c r="U170" s="78" t="s">
        <v>9106</v>
      </c>
      <c r="V170" s="89">
        <f t="shared" si="2"/>
        <v>12</v>
      </c>
    </row>
    <row r="171" s="51" customFormat="1" ht="15" spans="1:22">
      <c r="A171" s="73">
        <v>165</v>
      </c>
      <c r="B171" s="83" t="s">
        <v>4747</v>
      </c>
      <c r="C171" s="75" t="s">
        <v>4748</v>
      </c>
      <c r="D171" s="75" t="s">
        <v>9105</v>
      </c>
      <c r="E171" s="76" t="s">
        <v>9121</v>
      </c>
      <c r="F171" s="76">
        <v>43709</v>
      </c>
      <c r="G171" s="77" t="s">
        <v>9106</v>
      </c>
      <c r="H171" s="78" t="s">
        <v>9107</v>
      </c>
      <c r="I171" s="78" t="s">
        <v>9107</v>
      </c>
      <c r="J171" s="78" t="s">
        <v>9106</v>
      </c>
      <c r="K171" s="78" t="s">
        <v>9106</v>
      </c>
      <c r="L171" s="78" t="s">
        <v>9106</v>
      </c>
      <c r="M171" s="78" t="s">
        <v>9106</v>
      </c>
      <c r="N171" s="78" t="s">
        <v>9107</v>
      </c>
      <c r="O171" s="78" t="s">
        <v>9106</v>
      </c>
      <c r="P171" s="78" t="s">
        <v>9106</v>
      </c>
      <c r="Q171" s="78" t="s">
        <v>9106</v>
      </c>
      <c r="R171" s="78" t="s">
        <v>9107</v>
      </c>
      <c r="S171" s="78" t="s">
        <v>9107</v>
      </c>
      <c r="T171" s="78" t="s">
        <v>9106</v>
      </c>
      <c r="U171" s="78" t="s">
        <v>9106</v>
      </c>
      <c r="V171" s="89">
        <f t="shared" si="2"/>
        <v>5</v>
      </c>
    </row>
    <row r="172" s="51" customFormat="1" ht="15" spans="1:22">
      <c r="A172" s="73">
        <v>166</v>
      </c>
      <c r="B172" s="80" t="s">
        <v>5145</v>
      </c>
      <c r="C172" s="75" t="s">
        <v>9134</v>
      </c>
      <c r="D172" s="75" t="s">
        <v>9123</v>
      </c>
      <c r="E172" s="76" t="s">
        <v>9121</v>
      </c>
      <c r="F172" s="76">
        <v>44148</v>
      </c>
      <c r="G172" s="77" t="s">
        <v>9107</v>
      </c>
      <c r="H172" s="78" t="s">
        <v>9107</v>
      </c>
      <c r="I172" s="78" t="s">
        <v>9107</v>
      </c>
      <c r="J172" s="78" t="s">
        <v>9107</v>
      </c>
      <c r="K172" s="78" t="s">
        <v>9107</v>
      </c>
      <c r="L172" s="78" t="s">
        <v>9107</v>
      </c>
      <c r="M172" s="78" t="s">
        <v>9107</v>
      </c>
      <c r="N172" s="78" t="s">
        <v>9106</v>
      </c>
      <c r="O172" s="78" t="s">
        <v>9107</v>
      </c>
      <c r="P172" s="78" t="s">
        <v>9106</v>
      </c>
      <c r="Q172" s="78" t="s">
        <v>9107</v>
      </c>
      <c r="R172" s="78" t="s">
        <v>9107</v>
      </c>
      <c r="S172" s="78" t="s">
        <v>9107</v>
      </c>
      <c r="T172" s="78" t="s">
        <v>9107</v>
      </c>
      <c r="U172" s="78" t="s">
        <v>9107</v>
      </c>
      <c r="V172" s="89">
        <f t="shared" si="2"/>
        <v>13</v>
      </c>
    </row>
    <row r="173" s="51" customFormat="1" ht="15" spans="1:22">
      <c r="A173" s="73">
        <v>167</v>
      </c>
      <c r="B173" s="83" t="s">
        <v>5463</v>
      </c>
      <c r="C173" s="75" t="s">
        <v>6851</v>
      </c>
      <c r="D173" s="75" t="s">
        <v>9111</v>
      </c>
      <c r="E173" s="76" t="s">
        <v>9121</v>
      </c>
      <c r="F173" s="76">
        <v>44602</v>
      </c>
      <c r="G173" s="77" t="s">
        <v>9107</v>
      </c>
      <c r="H173" s="78" t="s">
        <v>9107</v>
      </c>
      <c r="I173" s="78" t="s">
        <v>9107</v>
      </c>
      <c r="J173" s="78" t="s">
        <v>9107</v>
      </c>
      <c r="K173" s="78" t="s">
        <v>9107</v>
      </c>
      <c r="L173" s="78" t="s">
        <v>9107</v>
      </c>
      <c r="M173" s="78" t="s">
        <v>9107</v>
      </c>
      <c r="N173" s="78" t="s">
        <v>9106</v>
      </c>
      <c r="O173" s="78" t="s">
        <v>9107</v>
      </c>
      <c r="P173" s="78" t="s">
        <v>9106</v>
      </c>
      <c r="Q173" s="78" t="s">
        <v>9107</v>
      </c>
      <c r="R173" s="78" t="s">
        <v>9107</v>
      </c>
      <c r="S173" s="78" t="s">
        <v>9107</v>
      </c>
      <c r="T173" s="78" t="s">
        <v>9107</v>
      </c>
      <c r="U173" s="78" t="s">
        <v>9107</v>
      </c>
      <c r="V173" s="89">
        <f t="shared" si="2"/>
        <v>13</v>
      </c>
    </row>
    <row r="174" s="51" customFormat="1" ht="15" spans="1:22">
      <c r="A174" s="73">
        <v>168</v>
      </c>
      <c r="B174" s="83" t="s">
        <v>4711</v>
      </c>
      <c r="C174" s="75" t="s">
        <v>4712</v>
      </c>
      <c r="D174" s="75" t="s">
        <v>9105</v>
      </c>
      <c r="E174" s="76" t="s">
        <v>9121</v>
      </c>
      <c r="F174" s="76">
        <v>43677</v>
      </c>
      <c r="G174" s="77" t="s">
        <v>9107</v>
      </c>
      <c r="H174" s="78" t="s">
        <v>9106</v>
      </c>
      <c r="I174" s="78" t="s">
        <v>9107</v>
      </c>
      <c r="J174" s="78" t="s">
        <v>9107</v>
      </c>
      <c r="K174" s="78" t="s">
        <v>9107</v>
      </c>
      <c r="L174" s="78" t="s">
        <v>9106</v>
      </c>
      <c r="M174" s="78" t="s">
        <v>9106</v>
      </c>
      <c r="N174" s="78" t="s">
        <v>9107</v>
      </c>
      <c r="O174" s="78" t="s">
        <v>9106</v>
      </c>
      <c r="P174" s="78" t="s">
        <v>9106</v>
      </c>
      <c r="Q174" s="78" t="s">
        <v>9106</v>
      </c>
      <c r="R174" s="78" t="s">
        <v>9107</v>
      </c>
      <c r="S174" s="78" t="s">
        <v>9107</v>
      </c>
      <c r="T174" s="78" t="s">
        <v>9107</v>
      </c>
      <c r="U174" s="78" t="s">
        <v>9106</v>
      </c>
      <c r="V174" s="89">
        <f t="shared" si="2"/>
        <v>8</v>
      </c>
    </row>
    <row r="175" s="51" customFormat="1" ht="15" spans="1:22">
      <c r="A175" s="73">
        <v>169</v>
      </c>
      <c r="B175" s="80" t="s">
        <v>5151</v>
      </c>
      <c r="C175" s="75" t="s">
        <v>9075</v>
      </c>
      <c r="D175" s="75" t="s">
        <v>9123</v>
      </c>
      <c r="E175" s="76" t="s">
        <v>9121</v>
      </c>
      <c r="F175" s="76">
        <v>44165</v>
      </c>
      <c r="G175" s="77" t="s">
        <v>9107</v>
      </c>
      <c r="H175" s="78" t="s">
        <v>9107</v>
      </c>
      <c r="I175" s="78" t="s">
        <v>9107</v>
      </c>
      <c r="J175" s="78" t="s">
        <v>9107</v>
      </c>
      <c r="K175" s="78" t="s">
        <v>9107</v>
      </c>
      <c r="L175" s="78" t="s">
        <v>9107</v>
      </c>
      <c r="M175" s="78" t="s">
        <v>9107</v>
      </c>
      <c r="N175" s="78" t="s">
        <v>9106</v>
      </c>
      <c r="O175" s="78" t="s">
        <v>9107</v>
      </c>
      <c r="P175" s="78" t="s">
        <v>9106</v>
      </c>
      <c r="Q175" s="78" t="s">
        <v>9107</v>
      </c>
      <c r="R175" s="78" t="s">
        <v>9107</v>
      </c>
      <c r="S175" s="78" t="s">
        <v>9107</v>
      </c>
      <c r="T175" s="78" t="s">
        <v>9107</v>
      </c>
      <c r="U175" s="78" t="s">
        <v>9107</v>
      </c>
      <c r="V175" s="89">
        <f t="shared" si="2"/>
        <v>13</v>
      </c>
    </row>
    <row r="176" s="51" customFormat="1" ht="15" spans="1:22">
      <c r="A176" s="73">
        <v>170</v>
      </c>
      <c r="B176" s="80" t="s">
        <v>5246</v>
      </c>
      <c r="C176" s="75" t="s">
        <v>9135</v>
      </c>
      <c r="D176" s="75" t="s">
        <v>9123</v>
      </c>
      <c r="E176" s="76" t="s">
        <v>9121</v>
      </c>
      <c r="F176" s="76">
        <v>44323</v>
      </c>
      <c r="G176" s="77" t="s">
        <v>9107</v>
      </c>
      <c r="H176" s="78" t="s">
        <v>9107</v>
      </c>
      <c r="I176" s="78" t="s">
        <v>9107</v>
      </c>
      <c r="J176" s="78" t="s">
        <v>9107</v>
      </c>
      <c r="K176" s="78" t="s">
        <v>9107</v>
      </c>
      <c r="L176" s="78" t="s">
        <v>9107</v>
      </c>
      <c r="M176" s="78" t="s">
        <v>9107</v>
      </c>
      <c r="N176" s="78" t="s">
        <v>9107</v>
      </c>
      <c r="O176" s="78" t="s">
        <v>9107</v>
      </c>
      <c r="P176" s="78" t="s">
        <v>9106</v>
      </c>
      <c r="Q176" s="78" t="s">
        <v>9107</v>
      </c>
      <c r="R176" s="78" t="s">
        <v>9107</v>
      </c>
      <c r="S176" s="78" t="s">
        <v>9107</v>
      </c>
      <c r="T176" s="78" t="s">
        <v>9107</v>
      </c>
      <c r="U176" s="78" t="s">
        <v>9107</v>
      </c>
      <c r="V176" s="89">
        <f t="shared" si="2"/>
        <v>14</v>
      </c>
    </row>
    <row r="177" s="51" customFormat="1" ht="15" spans="1:22">
      <c r="A177" s="73">
        <v>171</v>
      </c>
      <c r="B177" s="80" t="s">
        <v>4157</v>
      </c>
      <c r="C177" s="75" t="s">
        <v>4158</v>
      </c>
      <c r="D177" s="75" t="s">
        <v>9105</v>
      </c>
      <c r="E177" s="76" t="s">
        <v>9121</v>
      </c>
      <c r="F177" s="76">
        <v>43251</v>
      </c>
      <c r="G177" s="77" t="s">
        <v>9106</v>
      </c>
      <c r="H177" s="78" t="s">
        <v>9106</v>
      </c>
      <c r="I177" s="78" t="s">
        <v>9106</v>
      </c>
      <c r="J177" s="78" t="s">
        <v>9106</v>
      </c>
      <c r="K177" s="78" t="s">
        <v>9106</v>
      </c>
      <c r="L177" s="78" t="s">
        <v>9106</v>
      </c>
      <c r="M177" s="78" t="s">
        <v>9106</v>
      </c>
      <c r="N177" s="78" t="s">
        <v>9106</v>
      </c>
      <c r="O177" s="78" t="s">
        <v>9107</v>
      </c>
      <c r="P177" s="78" t="s">
        <v>9106</v>
      </c>
      <c r="Q177" s="78" t="s">
        <v>9106</v>
      </c>
      <c r="R177" s="78" t="s">
        <v>9107</v>
      </c>
      <c r="S177" s="78" t="s">
        <v>9107</v>
      </c>
      <c r="T177" s="78" t="s">
        <v>9106</v>
      </c>
      <c r="U177" s="78" t="s">
        <v>9106</v>
      </c>
      <c r="V177" s="89">
        <f t="shared" si="2"/>
        <v>3</v>
      </c>
    </row>
    <row r="178" s="51" customFormat="1" ht="15" spans="1:22">
      <c r="A178" s="73">
        <v>172</v>
      </c>
      <c r="B178" s="92" t="s">
        <v>4175</v>
      </c>
      <c r="C178" s="75" t="s">
        <v>4176</v>
      </c>
      <c r="D178" s="75" t="s">
        <v>9105</v>
      </c>
      <c r="E178" s="76" t="s">
        <v>9121</v>
      </c>
      <c r="F178" s="76">
        <v>43265</v>
      </c>
      <c r="G178" s="77" t="s">
        <v>9106</v>
      </c>
      <c r="H178" s="78" t="s">
        <v>9106</v>
      </c>
      <c r="I178" s="78" t="s">
        <v>9106</v>
      </c>
      <c r="J178" s="78" t="s">
        <v>9106</v>
      </c>
      <c r="K178" s="78" t="s">
        <v>9106</v>
      </c>
      <c r="L178" s="78" t="s">
        <v>9106</v>
      </c>
      <c r="M178" s="78" t="s">
        <v>9106</v>
      </c>
      <c r="N178" s="78" t="s">
        <v>9106</v>
      </c>
      <c r="O178" s="78" t="s">
        <v>9107</v>
      </c>
      <c r="P178" s="78" t="s">
        <v>9106</v>
      </c>
      <c r="Q178" s="78" t="s">
        <v>9106</v>
      </c>
      <c r="R178" s="78" t="s">
        <v>9106</v>
      </c>
      <c r="S178" s="78" t="s">
        <v>9107</v>
      </c>
      <c r="T178" s="78" t="s">
        <v>9106</v>
      </c>
      <c r="U178" s="78" t="s">
        <v>9106</v>
      </c>
      <c r="V178" s="89">
        <f t="shared" si="2"/>
        <v>2</v>
      </c>
    </row>
    <row r="179" s="51" customFormat="1" ht="15" spans="1:22">
      <c r="A179" s="73">
        <v>173</v>
      </c>
      <c r="B179" s="92" t="s">
        <v>4169</v>
      </c>
      <c r="C179" s="75" t="s">
        <v>4170</v>
      </c>
      <c r="D179" s="75" t="s">
        <v>9105</v>
      </c>
      <c r="E179" s="76" t="s">
        <v>9121</v>
      </c>
      <c r="F179" s="76">
        <v>43265</v>
      </c>
      <c r="G179" s="77" t="s">
        <v>9106</v>
      </c>
      <c r="H179" s="78" t="s">
        <v>9106</v>
      </c>
      <c r="I179" s="78" t="s">
        <v>9106</v>
      </c>
      <c r="J179" s="78" t="s">
        <v>9106</v>
      </c>
      <c r="K179" s="78" t="s">
        <v>9106</v>
      </c>
      <c r="L179" s="78" t="s">
        <v>9106</v>
      </c>
      <c r="M179" s="78" t="s">
        <v>9106</v>
      </c>
      <c r="N179" s="78" t="s">
        <v>9106</v>
      </c>
      <c r="O179" s="78" t="s">
        <v>9107</v>
      </c>
      <c r="P179" s="78" t="s">
        <v>9106</v>
      </c>
      <c r="Q179" s="78" t="s">
        <v>9106</v>
      </c>
      <c r="R179" s="78" t="s">
        <v>9106</v>
      </c>
      <c r="S179" s="78" t="s">
        <v>9107</v>
      </c>
      <c r="T179" s="78" t="s">
        <v>9106</v>
      </c>
      <c r="U179" s="78" t="s">
        <v>9106</v>
      </c>
      <c r="V179" s="89">
        <f t="shared" si="2"/>
        <v>2</v>
      </c>
    </row>
    <row r="180" s="51" customFormat="1" ht="15" spans="1:22">
      <c r="A180" s="73">
        <v>174</v>
      </c>
      <c r="B180" s="92" t="s">
        <v>4164</v>
      </c>
      <c r="C180" s="75" t="s">
        <v>4165</v>
      </c>
      <c r="D180" s="75" t="s">
        <v>9105</v>
      </c>
      <c r="E180" s="76" t="s">
        <v>9121</v>
      </c>
      <c r="F180" s="76">
        <v>43265</v>
      </c>
      <c r="G180" s="77" t="s">
        <v>9106</v>
      </c>
      <c r="H180" s="78" t="s">
        <v>9106</v>
      </c>
      <c r="I180" s="78" t="s">
        <v>9106</v>
      </c>
      <c r="J180" s="78" t="s">
        <v>9106</v>
      </c>
      <c r="K180" s="78" t="s">
        <v>9106</v>
      </c>
      <c r="L180" s="78" t="s">
        <v>9106</v>
      </c>
      <c r="M180" s="78" t="s">
        <v>9106</v>
      </c>
      <c r="N180" s="78" t="s">
        <v>9106</v>
      </c>
      <c r="O180" s="78" t="s">
        <v>9106</v>
      </c>
      <c r="P180" s="78" t="s">
        <v>9106</v>
      </c>
      <c r="Q180" s="78" t="s">
        <v>9106</v>
      </c>
      <c r="R180" s="78" t="s">
        <v>9106</v>
      </c>
      <c r="S180" s="78" t="s">
        <v>9107</v>
      </c>
      <c r="T180" s="78" t="s">
        <v>9106</v>
      </c>
      <c r="U180" s="78" t="s">
        <v>9106</v>
      </c>
      <c r="V180" s="89">
        <f t="shared" si="2"/>
        <v>1</v>
      </c>
    </row>
    <row r="181" s="51" customFormat="1" ht="15" spans="1:22">
      <c r="A181" s="73">
        <v>175</v>
      </c>
      <c r="B181" s="92" t="s">
        <v>4181</v>
      </c>
      <c r="C181" s="75" t="s">
        <v>4182</v>
      </c>
      <c r="D181" s="75" t="s">
        <v>9105</v>
      </c>
      <c r="E181" s="76" t="s">
        <v>9121</v>
      </c>
      <c r="F181" s="76">
        <v>43301</v>
      </c>
      <c r="G181" s="77" t="s">
        <v>9106</v>
      </c>
      <c r="H181" s="78" t="s">
        <v>9106</v>
      </c>
      <c r="I181" s="78" t="s">
        <v>9106</v>
      </c>
      <c r="J181" s="78" t="s">
        <v>9106</v>
      </c>
      <c r="K181" s="78" t="s">
        <v>9106</v>
      </c>
      <c r="L181" s="78" t="s">
        <v>9107</v>
      </c>
      <c r="M181" s="78" t="s">
        <v>9106</v>
      </c>
      <c r="N181" s="78" t="s">
        <v>9107</v>
      </c>
      <c r="O181" s="78" t="s">
        <v>9107</v>
      </c>
      <c r="P181" s="78" t="s">
        <v>9106</v>
      </c>
      <c r="Q181" s="78" t="s">
        <v>9106</v>
      </c>
      <c r="R181" s="78" t="s">
        <v>9106</v>
      </c>
      <c r="S181" s="78" t="s">
        <v>9107</v>
      </c>
      <c r="T181" s="78" t="s">
        <v>9106</v>
      </c>
      <c r="U181" s="78" t="s">
        <v>9106</v>
      </c>
      <c r="V181" s="89">
        <f t="shared" si="2"/>
        <v>4</v>
      </c>
    </row>
    <row r="182" s="51" customFormat="1" ht="15" spans="1:22">
      <c r="A182" s="73">
        <v>176</v>
      </c>
      <c r="B182" s="92" t="s">
        <v>4189</v>
      </c>
      <c r="C182" s="75" t="s">
        <v>4190</v>
      </c>
      <c r="D182" s="75" t="s">
        <v>9105</v>
      </c>
      <c r="E182" s="76" t="s">
        <v>9121</v>
      </c>
      <c r="F182" s="76">
        <v>43312</v>
      </c>
      <c r="G182" s="77" t="s">
        <v>9106</v>
      </c>
      <c r="H182" s="78" t="s">
        <v>9106</v>
      </c>
      <c r="I182" s="78" t="s">
        <v>9106</v>
      </c>
      <c r="J182" s="78" t="s">
        <v>9106</v>
      </c>
      <c r="K182" s="78" t="s">
        <v>9106</v>
      </c>
      <c r="L182" s="78" t="s">
        <v>9106</v>
      </c>
      <c r="M182" s="78" t="s">
        <v>9106</v>
      </c>
      <c r="N182" s="78" t="s">
        <v>9106</v>
      </c>
      <c r="O182" s="78" t="s">
        <v>9106</v>
      </c>
      <c r="P182" s="78" t="s">
        <v>9106</v>
      </c>
      <c r="Q182" s="78" t="s">
        <v>9106</v>
      </c>
      <c r="R182" s="78" t="s">
        <v>9106</v>
      </c>
      <c r="S182" s="78" t="s">
        <v>9107</v>
      </c>
      <c r="T182" s="78" t="s">
        <v>9106</v>
      </c>
      <c r="U182" s="78" t="s">
        <v>9106</v>
      </c>
      <c r="V182" s="89">
        <f t="shared" si="2"/>
        <v>1</v>
      </c>
    </row>
    <row r="183" s="51" customFormat="1" ht="15" spans="1:22">
      <c r="A183" s="73">
        <v>177</v>
      </c>
      <c r="B183" s="92" t="s">
        <v>4195</v>
      </c>
      <c r="C183" s="75" t="s">
        <v>4196</v>
      </c>
      <c r="D183" s="75" t="s">
        <v>9105</v>
      </c>
      <c r="E183" s="76" t="s">
        <v>9121</v>
      </c>
      <c r="F183" s="76">
        <v>43312</v>
      </c>
      <c r="G183" s="77" t="s">
        <v>9106</v>
      </c>
      <c r="H183" s="78" t="s">
        <v>9106</v>
      </c>
      <c r="I183" s="78" t="s">
        <v>9106</v>
      </c>
      <c r="J183" s="78" t="s">
        <v>9106</v>
      </c>
      <c r="K183" s="78" t="s">
        <v>9106</v>
      </c>
      <c r="L183" s="78" t="s">
        <v>9106</v>
      </c>
      <c r="M183" s="78" t="s">
        <v>9106</v>
      </c>
      <c r="N183" s="78" t="s">
        <v>9106</v>
      </c>
      <c r="O183" s="78" t="s">
        <v>9107</v>
      </c>
      <c r="P183" s="78" t="s">
        <v>9106</v>
      </c>
      <c r="Q183" s="78" t="s">
        <v>9106</v>
      </c>
      <c r="R183" s="78" t="s">
        <v>9106</v>
      </c>
      <c r="S183" s="78" t="s">
        <v>9107</v>
      </c>
      <c r="T183" s="78" t="s">
        <v>9106</v>
      </c>
      <c r="U183" s="78" t="s">
        <v>9106</v>
      </c>
      <c r="V183" s="89">
        <f t="shared" si="2"/>
        <v>2</v>
      </c>
    </row>
    <row r="184" s="51" customFormat="1" ht="15" spans="1:22">
      <c r="A184" s="73">
        <v>178</v>
      </c>
      <c r="B184" s="83" t="s">
        <v>4213</v>
      </c>
      <c r="C184" s="75" t="s">
        <v>4214</v>
      </c>
      <c r="D184" s="75" t="s">
        <v>9105</v>
      </c>
      <c r="E184" s="76" t="s">
        <v>9121</v>
      </c>
      <c r="F184" s="76">
        <v>43340</v>
      </c>
      <c r="G184" s="77" t="s">
        <v>9106</v>
      </c>
      <c r="H184" s="78" t="s">
        <v>9106</v>
      </c>
      <c r="I184" s="78" t="s">
        <v>9106</v>
      </c>
      <c r="J184" s="78" t="s">
        <v>9106</v>
      </c>
      <c r="K184" s="78" t="s">
        <v>9106</v>
      </c>
      <c r="L184" s="78" t="s">
        <v>9106</v>
      </c>
      <c r="M184" s="78" t="s">
        <v>9106</v>
      </c>
      <c r="N184" s="78" t="s">
        <v>9106</v>
      </c>
      <c r="O184" s="78" t="s">
        <v>9106</v>
      </c>
      <c r="P184" s="78" t="s">
        <v>9106</v>
      </c>
      <c r="Q184" s="78" t="s">
        <v>9106</v>
      </c>
      <c r="R184" s="78" t="s">
        <v>9106</v>
      </c>
      <c r="S184" s="78" t="s">
        <v>9107</v>
      </c>
      <c r="T184" s="78" t="s">
        <v>9106</v>
      </c>
      <c r="U184" s="78" t="s">
        <v>9106</v>
      </c>
      <c r="V184" s="89">
        <f t="shared" si="2"/>
        <v>1</v>
      </c>
    </row>
    <row r="185" s="51" customFormat="1" ht="15" spans="1:22">
      <c r="A185" s="73">
        <v>179</v>
      </c>
      <c r="B185" s="83" t="s">
        <v>4207</v>
      </c>
      <c r="C185" s="75" t="s">
        <v>4208</v>
      </c>
      <c r="D185" s="75" t="s">
        <v>9105</v>
      </c>
      <c r="E185" s="76" t="s">
        <v>9121</v>
      </c>
      <c r="F185" s="76">
        <v>43340</v>
      </c>
      <c r="G185" s="77" t="s">
        <v>9106</v>
      </c>
      <c r="H185" s="78" t="s">
        <v>9106</v>
      </c>
      <c r="I185" s="78" t="s">
        <v>9107</v>
      </c>
      <c r="J185" s="78" t="s">
        <v>9106</v>
      </c>
      <c r="K185" s="78" t="s">
        <v>9106</v>
      </c>
      <c r="L185" s="78" t="s">
        <v>9106</v>
      </c>
      <c r="M185" s="78" t="s">
        <v>9106</v>
      </c>
      <c r="N185" s="78" t="s">
        <v>9106</v>
      </c>
      <c r="O185" s="78" t="s">
        <v>9107</v>
      </c>
      <c r="P185" s="78" t="s">
        <v>9106</v>
      </c>
      <c r="Q185" s="78" t="s">
        <v>9106</v>
      </c>
      <c r="R185" s="78" t="s">
        <v>9107</v>
      </c>
      <c r="S185" s="78" t="s">
        <v>9107</v>
      </c>
      <c r="T185" s="78" t="s">
        <v>9106</v>
      </c>
      <c r="U185" s="78" t="s">
        <v>9106</v>
      </c>
      <c r="V185" s="89">
        <f t="shared" si="2"/>
        <v>4</v>
      </c>
    </row>
    <row r="186" s="51" customFormat="1" ht="15" spans="1:22">
      <c r="A186" s="73">
        <v>180</v>
      </c>
      <c r="B186" s="83" t="s">
        <v>4244</v>
      </c>
      <c r="C186" s="75" t="s">
        <v>4245</v>
      </c>
      <c r="D186" s="75" t="s">
        <v>9105</v>
      </c>
      <c r="E186" s="76" t="s">
        <v>9121</v>
      </c>
      <c r="F186" s="76">
        <v>43343</v>
      </c>
      <c r="G186" s="77" t="s">
        <v>9106</v>
      </c>
      <c r="H186" s="78" t="s">
        <v>9106</v>
      </c>
      <c r="I186" s="78" t="s">
        <v>9106</v>
      </c>
      <c r="J186" s="78" t="s">
        <v>9106</v>
      </c>
      <c r="K186" s="78" t="s">
        <v>9106</v>
      </c>
      <c r="L186" s="78" t="s">
        <v>9106</v>
      </c>
      <c r="M186" s="78" t="s">
        <v>9106</v>
      </c>
      <c r="N186" s="78" t="s">
        <v>9106</v>
      </c>
      <c r="O186" s="78" t="s">
        <v>9107</v>
      </c>
      <c r="P186" s="78" t="s">
        <v>9106</v>
      </c>
      <c r="Q186" s="78" t="s">
        <v>9106</v>
      </c>
      <c r="R186" s="78" t="s">
        <v>9106</v>
      </c>
      <c r="S186" s="78" t="s">
        <v>9107</v>
      </c>
      <c r="T186" s="78" t="s">
        <v>9106</v>
      </c>
      <c r="U186" s="78" t="s">
        <v>9106</v>
      </c>
      <c r="V186" s="89">
        <f t="shared" si="2"/>
        <v>2</v>
      </c>
    </row>
    <row r="187" s="51" customFormat="1" ht="15" spans="1:22">
      <c r="A187" s="73">
        <v>181</v>
      </c>
      <c r="B187" s="93" t="s">
        <v>4232</v>
      </c>
      <c r="C187" s="75" t="s">
        <v>4233</v>
      </c>
      <c r="D187" s="75" t="s">
        <v>9105</v>
      </c>
      <c r="E187" s="76" t="s">
        <v>9121</v>
      </c>
      <c r="F187" s="76">
        <v>43343</v>
      </c>
      <c r="G187" s="77" t="s">
        <v>9106</v>
      </c>
      <c r="H187" s="78" t="s">
        <v>9106</v>
      </c>
      <c r="I187" s="78" t="s">
        <v>9106</v>
      </c>
      <c r="J187" s="78" t="s">
        <v>9106</v>
      </c>
      <c r="K187" s="78" t="s">
        <v>9107</v>
      </c>
      <c r="L187" s="78" t="s">
        <v>9106</v>
      </c>
      <c r="M187" s="78" t="s">
        <v>9106</v>
      </c>
      <c r="N187" s="78" t="s">
        <v>9107</v>
      </c>
      <c r="O187" s="78" t="s">
        <v>9106</v>
      </c>
      <c r="P187" s="78" t="s">
        <v>9106</v>
      </c>
      <c r="Q187" s="78" t="s">
        <v>9106</v>
      </c>
      <c r="R187" s="78" t="s">
        <v>9106</v>
      </c>
      <c r="S187" s="78" t="s">
        <v>9107</v>
      </c>
      <c r="T187" s="78" t="s">
        <v>9106</v>
      </c>
      <c r="U187" s="78" t="s">
        <v>9106</v>
      </c>
      <c r="V187" s="89">
        <f t="shared" si="2"/>
        <v>3</v>
      </c>
    </row>
    <row r="188" s="51" customFormat="1" ht="15" spans="1:22">
      <c r="A188" s="73">
        <v>182</v>
      </c>
      <c r="B188" s="83" t="s">
        <v>4250</v>
      </c>
      <c r="C188" s="75" t="s">
        <v>4251</v>
      </c>
      <c r="D188" s="75" t="s">
        <v>9105</v>
      </c>
      <c r="E188" s="76" t="s">
        <v>9121</v>
      </c>
      <c r="F188" s="76">
        <v>43343</v>
      </c>
      <c r="G188" s="77" t="s">
        <v>9106</v>
      </c>
      <c r="H188" s="78" t="s">
        <v>9106</v>
      </c>
      <c r="I188" s="78" t="s">
        <v>9106</v>
      </c>
      <c r="J188" s="78" t="s">
        <v>9106</v>
      </c>
      <c r="K188" s="78" t="s">
        <v>9106</v>
      </c>
      <c r="L188" s="78" t="s">
        <v>9106</v>
      </c>
      <c r="M188" s="78" t="s">
        <v>9106</v>
      </c>
      <c r="N188" s="78" t="s">
        <v>9106</v>
      </c>
      <c r="O188" s="78" t="s">
        <v>9106</v>
      </c>
      <c r="P188" s="78" t="s">
        <v>9106</v>
      </c>
      <c r="Q188" s="78" t="s">
        <v>9106</v>
      </c>
      <c r="R188" s="78" t="s">
        <v>9107</v>
      </c>
      <c r="S188" s="78" t="s">
        <v>9107</v>
      </c>
      <c r="T188" s="78" t="s">
        <v>9106</v>
      </c>
      <c r="U188" s="78" t="s">
        <v>9106</v>
      </c>
      <c r="V188" s="89">
        <f t="shared" si="2"/>
        <v>2</v>
      </c>
    </row>
    <row r="189" s="51" customFormat="1" ht="15" spans="1:22">
      <c r="A189" s="73">
        <v>183</v>
      </c>
      <c r="B189" s="83" t="s">
        <v>4238</v>
      </c>
      <c r="C189" s="75" t="s">
        <v>4239</v>
      </c>
      <c r="D189" s="75" t="s">
        <v>9105</v>
      </c>
      <c r="E189" s="76" t="s">
        <v>9121</v>
      </c>
      <c r="F189" s="76">
        <v>43343</v>
      </c>
      <c r="G189" s="77" t="s">
        <v>9106</v>
      </c>
      <c r="H189" s="78" t="s">
        <v>9106</v>
      </c>
      <c r="I189" s="78" t="s">
        <v>9106</v>
      </c>
      <c r="J189" s="78" t="s">
        <v>9106</v>
      </c>
      <c r="K189" s="78" t="s">
        <v>9106</v>
      </c>
      <c r="L189" s="78" t="s">
        <v>9106</v>
      </c>
      <c r="M189" s="78" t="s">
        <v>9106</v>
      </c>
      <c r="N189" s="78" t="s">
        <v>9106</v>
      </c>
      <c r="O189" s="78" t="s">
        <v>9106</v>
      </c>
      <c r="P189" s="78" t="s">
        <v>9106</v>
      </c>
      <c r="Q189" s="78" t="s">
        <v>9106</v>
      </c>
      <c r="R189" s="78" t="s">
        <v>9106</v>
      </c>
      <c r="S189" s="78" t="s">
        <v>9107</v>
      </c>
      <c r="T189" s="78" t="s">
        <v>9106</v>
      </c>
      <c r="U189" s="78" t="s">
        <v>9106</v>
      </c>
      <c r="V189" s="89">
        <f t="shared" si="2"/>
        <v>1</v>
      </c>
    </row>
    <row r="190" s="51" customFormat="1" ht="15" spans="1:22">
      <c r="A190" s="73">
        <v>184</v>
      </c>
      <c r="B190" s="83" t="s">
        <v>4226</v>
      </c>
      <c r="C190" s="75" t="s">
        <v>4227</v>
      </c>
      <c r="D190" s="75" t="s">
        <v>9105</v>
      </c>
      <c r="E190" s="76" t="s">
        <v>9121</v>
      </c>
      <c r="F190" s="76">
        <v>43343</v>
      </c>
      <c r="G190" s="77" t="s">
        <v>9106</v>
      </c>
      <c r="H190" s="78" t="s">
        <v>9106</v>
      </c>
      <c r="I190" s="78" t="s">
        <v>9106</v>
      </c>
      <c r="J190" s="78" t="s">
        <v>9106</v>
      </c>
      <c r="K190" s="78" t="s">
        <v>9106</v>
      </c>
      <c r="L190" s="78" t="s">
        <v>9106</v>
      </c>
      <c r="M190" s="78" t="s">
        <v>9106</v>
      </c>
      <c r="N190" s="78" t="s">
        <v>9106</v>
      </c>
      <c r="O190" s="78" t="s">
        <v>9107</v>
      </c>
      <c r="P190" s="78" t="s">
        <v>9106</v>
      </c>
      <c r="Q190" s="78" t="s">
        <v>9106</v>
      </c>
      <c r="R190" s="78" t="s">
        <v>9106</v>
      </c>
      <c r="S190" s="78" t="s">
        <v>9107</v>
      </c>
      <c r="T190" s="78" t="s">
        <v>9106</v>
      </c>
      <c r="U190" s="78" t="s">
        <v>9106</v>
      </c>
      <c r="V190" s="89">
        <f t="shared" si="2"/>
        <v>2</v>
      </c>
    </row>
    <row r="191" s="51" customFormat="1" ht="15" spans="1:22">
      <c r="A191" s="73">
        <v>185</v>
      </c>
      <c r="B191" s="80" t="s">
        <v>4220</v>
      </c>
      <c r="C191" s="75" t="s">
        <v>4221</v>
      </c>
      <c r="D191" s="75" t="s">
        <v>9105</v>
      </c>
      <c r="E191" s="76" t="s">
        <v>9121</v>
      </c>
      <c r="F191" s="76">
        <v>43343</v>
      </c>
      <c r="G191" s="77" t="s">
        <v>9106</v>
      </c>
      <c r="H191" s="78" t="s">
        <v>9106</v>
      </c>
      <c r="I191" s="78" t="s">
        <v>9106</v>
      </c>
      <c r="J191" s="78" t="s">
        <v>9106</v>
      </c>
      <c r="K191" s="78" t="s">
        <v>9106</v>
      </c>
      <c r="L191" s="78" t="s">
        <v>9106</v>
      </c>
      <c r="M191" s="78" t="s">
        <v>9106</v>
      </c>
      <c r="N191" s="78" t="s">
        <v>9106</v>
      </c>
      <c r="O191" s="78" t="s">
        <v>9106</v>
      </c>
      <c r="P191" s="78" t="s">
        <v>9106</v>
      </c>
      <c r="Q191" s="78" t="s">
        <v>9106</v>
      </c>
      <c r="R191" s="78" t="s">
        <v>9107</v>
      </c>
      <c r="S191" s="78" t="s">
        <v>9107</v>
      </c>
      <c r="T191" s="78" t="s">
        <v>9106</v>
      </c>
      <c r="U191" s="78" t="s">
        <v>9106</v>
      </c>
      <c r="V191" s="89">
        <f t="shared" si="2"/>
        <v>2</v>
      </c>
    </row>
    <row r="192" s="51" customFormat="1" ht="15" spans="1:22">
      <c r="A192" s="73">
        <v>186</v>
      </c>
      <c r="B192" s="83" t="s">
        <v>4262</v>
      </c>
      <c r="C192" s="75" t="s">
        <v>4263</v>
      </c>
      <c r="D192" s="75" t="s">
        <v>9105</v>
      </c>
      <c r="E192" s="76" t="s">
        <v>9121</v>
      </c>
      <c r="F192" s="76">
        <v>43366</v>
      </c>
      <c r="G192" s="77" t="s">
        <v>9106</v>
      </c>
      <c r="H192" s="78" t="s">
        <v>9106</v>
      </c>
      <c r="I192" s="78" t="s">
        <v>9107</v>
      </c>
      <c r="J192" s="78" t="s">
        <v>9106</v>
      </c>
      <c r="K192" s="78" t="s">
        <v>9106</v>
      </c>
      <c r="L192" s="78" t="s">
        <v>9106</v>
      </c>
      <c r="M192" s="78" t="s">
        <v>9106</v>
      </c>
      <c r="N192" s="78" t="s">
        <v>9106</v>
      </c>
      <c r="O192" s="78" t="s">
        <v>9106</v>
      </c>
      <c r="P192" s="78" t="s">
        <v>9106</v>
      </c>
      <c r="Q192" s="78" t="s">
        <v>9106</v>
      </c>
      <c r="R192" s="78" t="s">
        <v>9107</v>
      </c>
      <c r="S192" s="78" t="s">
        <v>9107</v>
      </c>
      <c r="T192" s="78" t="s">
        <v>9106</v>
      </c>
      <c r="U192" s="78" t="s">
        <v>9106</v>
      </c>
      <c r="V192" s="89">
        <f t="shared" si="2"/>
        <v>3</v>
      </c>
    </row>
    <row r="193" s="51" customFormat="1" ht="15" spans="1:22">
      <c r="A193" s="73">
        <v>187</v>
      </c>
      <c r="B193" s="83" t="s">
        <v>4268</v>
      </c>
      <c r="C193" s="75" t="s">
        <v>4269</v>
      </c>
      <c r="D193" s="75" t="s">
        <v>9105</v>
      </c>
      <c r="E193" s="76" t="s">
        <v>9121</v>
      </c>
      <c r="F193" s="76">
        <v>43370</v>
      </c>
      <c r="G193" s="77" t="s">
        <v>9106</v>
      </c>
      <c r="H193" s="78" t="s">
        <v>9106</v>
      </c>
      <c r="I193" s="78" t="s">
        <v>9106</v>
      </c>
      <c r="J193" s="78" t="s">
        <v>9106</v>
      </c>
      <c r="K193" s="78" t="s">
        <v>9106</v>
      </c>
      <c r="L193" s="78" t="s">
        <v>9106</v>
      </c>
      <c r="M193" s="78" t="s">
        <v>9106</v>
      </c>
      <c r="N193" s="78" t="s">
        <v>9106</v>
      </c>
      <c r="O193" s="78" t="s">
        <v>9106</v>
      </c>
      <c r="P193" s="78" t="s">
        <v>9106</v>
      </c>
      <c r="Q193" s="78" t="s">
        <v>9106</v>
      </c>
      <c r="R193" s="78" t="s">
        <v>9106</v>
      </c>
      <c r="S193" s="78" t="s">
        <v>9107</v>
      </c>
      <c r="T193" s="78" t="s">
        <v>9106</v>
      </c>
      <c r="U193" s="78" t="s">
        <v>9106</v>
      </c>
      <c r="V193" s="89">
        <f t="shared" si="2"/>
        <v>1</v>
      </c>
    </row>
    <row r="194" s="51" customFormat="1" ht="15" spans="1:22">
      <c r="A194" s="73">
        <v>188</v>
      </c>
      <c r="B194" s="83" t="s">
        <v>4274</v>
      </c>
      <c r="C194" s="75" t="s">
        <v>4275</v>
      </c>
      <c r="D194" s="75" t="s">
        <v>9105</v>
      </c>
      <c r="E194" s="76" t="s">
        <v>9121</v>
      </c>
      <c r="F194" s="76">
        <v>43372</v>
      </c>
      <c r="G194" s="77" t="s">
        <v>9106</v>
      </c>
      <c r="H194" s="78" t="s">
        <v>9106</v>
      </c>
      <c r="I194" s="78" t="s">
        <v>9106</v>
      </c>
      <c r="J194" s="78" t="s">
        <v>9106</v>
      </c>
      <c r="K194" s="78" t="s">
        <v>9106</v>
      </c>
      <c r="L194" s="78" t="s">
        <v>9106</v>
      </c>
      <c r="M194" s="78" t="s">
        <v>9106</v>
      </c>
      <c r="N194" s="78" t="s">
        <v>9106</v>
      </c>
      <c r="O194" s="78" t="s">
        <v>9106</v>
      </c>
      <c r="P194" s="78" t="s">
        <v>9106</v>
      </c>
      <c r="Q194" s="78" t="s">
        <v>9106</v>
      </c>
      <c r="R194" s="78" t="s">
        <v>9106</v>
      </c>
      <c r="S194" s="78" t="s">
        <v>9107</v>
      </c>
      <c r="T194" s="78" t="s">
        <v>9106</v>
      </c>
      <c r="U194" s="78" t="s">
        <v>9106</v>
      </c>
      <c r="V194" s="89">
        <f t="shared" si="2"/>
        <v>1</v>
      </c>
    </row>
    <row r="195" s="51" customFormat="1" ht="15" spans="1:22">
      <c r="A195" s="73">
        <v>189</v>
      </c>
      <c r="B195" s="83" t="s">
        <v>4286</v>
      </c>
      <c r="C195" s="75" t="s">
        <v>4287</v>
      </c>
      <c r="D195" s="75" t="s">
        <v>9105</v>
      </c>
      <c r="E195" s="76" t="s">
        <v>9121</v>
      </c>
      <c r="F195" s="76">
        <v>43373</v>
      </c>
      <c r="G195" s="77" t="s">
        <v>9106</v>
      </c>
      <c r="H195" s="78" t="s">
        <v>9106</v>
      </c>
      <c r="I195" s="78" t="s">
        <v>9106</v>
      </c>
      <c r="J195" s="78" t="s">
        <v>9106</v>
      </c>
      <c r="K195" s="78" t="s">
        <v>9106</v>
      </c>
      <c r="L195" s="78" t="s">
        <v>9106</v>
      </c>
      <c r="M195" s="78" t="s">
        <v>9106</v>
      </c>
      <c r="N195" s="78" t="s">
        <v>9106</v>
      </c>
      <c r="O195" s="78" t="s">
        <v>9106</v>
      </c>
      <c r="P195" s="78" t="s">
        <v>9106</v>
      </c>
      <c r="Q195" s="78" t="s">
        <v>9106</v>
      </c>
      <c r="R195" s="78" t="s">
        <v>9106</v>
      </c>
      <c r="S195" s="78" t="s">
        <v>9107</v>
      </c>
      <c r="T195" s="78" t="s">
        <v>9106</v>
      </c>
      <c r="U195" s="78" t="s">
        <v>9106</v>
      </c>
      <c r="V195" s="89">
        <f t="shared" si="2"/>
        <v>1</v>
      </c>
    </row>
    <row r="196" s="51" customFormat="1" ht="15" spans="1:22">
      <c r="A196" s="73">
        <v>190</v>
      </c>
      <c r="B196" s="83" t="s">
        <v>4294</v>
      </c>
      <c r="C196" s="75" t="s">
        <v>4295</v>
      </c>
      <c r="D196" s="75" t="s">
        <v>9105</v>
      </c>
      <c r="E196" s="76" t="s">
        <v>9121</v>
      </c>
      <c r="F196" s="76">
        <v>43373</v>
      </c>
      <c r="G196" s="77" t="s">
        <v>9106</v>
      </c>
      <c r="H196" s="78" t="s">
        <v>9106</v>
      </c>
      <c r="I196" s="78" t="s">
        <v>9107</v>
      </c>
      <c r="J196" s="78" t="s">
        <v>9106</v>
      </c>
      <c r="K196" s="78" t="s">
        <v>9106</v>
      </c>
      <c r="L196" s="78" t="s">
        <v>9106</v>
      </c>
      <c r="M196" s="78" t="s">
        <v>9106</v>
      </c>
      <c r="N196" s="78" t="s">
        <v>9106</v>
      </c>
      <c r="O196" s="78" t="s">
        <v>9106</v>
      </c>
      <c r="P196" s="78" t="s">
        <v>9106</v>
      </c>
      <c r="Q196" s="78" t="s">
        <v>9106</v>
      </c>
      <c r="R196" s="78" t="s">
        <v>9106</v>
      </c>
      <c r="S196" s="78" t="s">
        <v>9107</v>
      </c>
      <c r="T196" s="78" t="s">
        <v>9106</v>
      </c>
      <c r="U196" s="78" t="s">
        <v>9106</v>
      </c>
      <c r="V196" s="89">
        <f t="shared" si="2"/>
        <v>2</v>
      </c>
    </row>
    <row r="197" s="51" customFormat="1" ht="15" spans="1:22">
      <c r="A197" s="73">
        <v>191</v>
      </c>
      <c r="B197" s="83" t="s">
        <v>4300</v>
      </c>
      <c r="C197" s="75" t="s">
        <v>4301</v>
      </c>
      <c r="D197" s="75" t="s">
        <v>9105</v>
      </c>
      <c r="E197" s="76" t="s">
        <v>9121</v>
      </c>
      <c r="F197" s="76">
        <v>43393</v>
      </c>
      <c r="G197" s="77" t="s">
        <v>9106</v>
      </c>
      <c r="H197" s="78" t="s">
        <v>9106</v>
      </c>
      <c r="I197" s="78" t="s">
        <v>9107</v>
      </c>
      <c r="J197" s="78" t="s">
        <v>9106</v>
      </c>
      <c r="K197" s="78" t="s">
        <v>9106</v>
      </c>
      <c r="L197" s="78" t="s">
        <v>9106</v>
      </c>
      <c r="M197" s="78" t="s">
        <v>9106</v>
      </c>
      <c r="N197" s="78" t="s">
        <v>9106</v>
      </c>
      <c r="O197" s="78" t="s">
        <v>9107</v>
      </c>
      <c r="P197" s="78" t="s">
        <v>9106</v>
      </c>
      <c r="Q197" s="78" t="s">
        <v>9106</v>
      </c>
      <c r="R197" s="78" t="s">
        <v>9106</v>
      </c>
      <c r="S197" s="78" t="s">
        <v>9107</v>
      </c>
      <c r="T197" s="78" t="s">
        <v>9106</v>
      </c>
      <c r="U197" s="78" t="s">
        <v>9106</v>
      </c>
      <c r="V197" s="89">
        <f t="shared" si="2"/>
        <v>3</v>
      </c>
    </row>
    <row r="198" s="51" customFormat="1" ht="15" spans="1:22">
      <c r="A198" s="73">
        <v>192</v>
      </c>
      <c r="B198" s="83" t="s">
        <v>4306</v>
      </c>
      <c r="C198" s="75" t="s">
        <v>4307</v>
      </c>
      <c r="D198" s="75" t="s">
        <v>9105</v>
      </c>
      <c r="E198" s="76" t="s">
        <v>9121</v>
      </c>
      <c r="F198" s="76">
        <v>43394</v>
      </c>
      <c r="G198" s="77" t="s">
        <v>9106</v>
      </c>
      <c r="H198" s="78" t="s">
        <v>9106</v>
      </c>
      <c r="I198" s="78" t="s">
        <v>9107</v>
      </c>
      <c r="J198" s="78" t="s">
        <v>9106</v>
      </c>
      <c r="K198" s="78" t="s">
        <v>9106</v>
      </c>
      <c r="L198" s="78" t="s">
        <v>9106</v>
      </c>
      <c r="M198" s="78" t="s">
        <v>9106</v>
      </c>
      <c r="N198" s="78" t="s">
        <v>9106</v>
      </c>
      <c r="O198" s="78" t="s">
        <v>9106</v>
      </c>
      <c r="P198" s="78" t="s">
        <v>9106</v>
      </c>
      <c r="Q198" s="78" t="s">
        <v>9106</v>
      </c>
      <c r="R198" s="78" t="s">
        <v>9107</v>
      </c>
      <c r="S198" s="78" t="s">
        <v>9107</v>
      </c>
      <c r="T198" s="78" t="s">
        <v>9106</v>
      </c>
      <c r="U198" s="78" t="s">
        <v>9106</v>
      </c>
      <c r="V198" s="89">
        <f t="shared" si="2"/>
        <v>3</v>
      </c>
    </row>
    <row r="199" s="51" customFormat="1" ht="15" spans="1:22">
      <c r="A199" s="73">
        <v>193</v>
      </c>
      <c r="B199" s="83" t="s">
        <v>4319</v>
      </c>
      <c r="C199" s="75" t="s">
        <v>4320</v>
      </c>
      <c r="D199" s="75" t="s">
        <v>9105</v>
      </c>
      <c r="E199" s="76" t="s">
        <v>9121</v>
      </c>
      <c r="F199" s="76">
        <v>43400</v>
      </c>
      <c r="G199" s="77" t="s">
        <v>9106</v>
      </c>
      <c r="H199" s="78" t="s">
        <v>9106</v>
      </c>
      <c r="I199" s="78" t="s">
        <v>9106</v>
      </c>
      <c r="J199" s="78" t="s">
        <v>9106</v>
      </c>
      <c r="K199" s="78" t="s">
        <v>9106</v>
      </c>
      <c r="L199" s="78" t="s">
        <v>9106</v>
      </c>
      <c r="M199" s="78" t="s">
        <v>9106</v>
      </c>
      <c r="N199" s="78" t="s">
        <v>9106</v>
      </c>
      <c r="O199" s="78" t="s">
        <v>9106</v>
      </c>
      <c r="P199" s="78" t="s">
        <v>9106</v>
      </c>
      <c r="Q199" s="78" t="s">
        <v>9106</v>
      </c>
      <c r="R199" s="78" t="s">
        <v>9107</v>
      </c>
      <c r="S199" s="78" t="s">
        <v>9107</v>
      </c>
      <c r="T199" s="78" t="s">
        <v>9106</v>
      </c>
      <c r="U199" s="78" t="s">
        <v>9106</v>
      </c>
      <c r="V199" s="89">
        <f t="shared" ref="V199:V262" si="3">COUNTIF(G199:U199,"V")</f>
        <v>2</v>
      </c>
    </row>
    <row r="200" s="51" customFormat="1" ht="15" spans="1:22">
      <c r="A200" s="73">
        <v>194</v>
      </c>
      <c r="B200" s="83" t="s">
        <v>4339</v>
      </c>
      <c r="C200" s="75" t="s">
        <v>4340</v>
      </c>
      <c r="D200" s="75" t="s">
        <v>9105</v>
      </c>
      <c r="E200" s="76" t="s">
        <v>9121</v>
      </c>
      <c r="F200" s="76">
        <v>43403</v>
      </c>
      <c r="G200" s="77" t="s">
        <v>9106</v>
      </c>
      <c r="H200" s="78" t="s">
        <v>9106</v>
      </c>
      <c r="I200" s="78" t="s">
        <v>9106</v>
      </c>
      <c r="J200" s="78" t="s">
        <v>9106</v>
      </c>
      <c r="K200" s="78" t="s">
        <v>9106</v>
      </c>
      <c r="L200" s="78" t="s">
        <v>9106</v>
      </c>
      <c r="M200" s="78" t="s">
        <v>9106</v>
      </c>
      <c r="N200" s="78" t="s">
        <v>9106</v>
      </c>
      <c r="O200" s="78" t="s">
        <v>9107</v>
      </c>
      <c r="P200" s="78" t="s">
        <v>9106</v>
      </c>
      <c r="Q200" s="78" t="s">
        <v>9106</v>
      </c>
      <c r="R200" s="78" t="s">
        <v>9107</v>
      </c>
      <c r="S200" s="78" t="s">
        <v>9107</v>
      </c>
      <c r="T200" s="78" t="s">
        <v>9106</v>
      </c>
      <c r="U200" s="78" t="s">
        <v>9106</v>
      </c>
      <c r="V200" s="89">
        <f t="shared" si="3"/>
        <v>3</v>
      </c>
    </row>
    <row r="201" s="51" customFormat="1" ht="15" spans="1:22">
      <c r="A201" s="73">
        <v>195</v>
      </c>
      <c r="B201" s="83" t="s">
        <v>4331</v>
      </c>
      <c r="C201" s="75" t="s">
        <v>4332</v>
      </c>
      <c r="D201" s="75" t="s">
        <v>9105</v>
      </c>
      <c r="E201" s="76" t="s">
        <v>9121</v>
      </c>
      <c r="F201" s="76">
        <v>43403</v>
      </c>
      <c r="G201" s="77" t="s">
        <v>9106</v>
      </c>
      <c r="H201" s="78" t="s">
        <v>9106</v>
      </c>
      <c r="I201" s="78" t="s">
        <v>9106</v>
      </c>
      <c r="J201" s="78" t="s">
        <v>9106</v>
      </c>
      <c r="K201" s="78" t="s">
        <v>9106</v>
      </c>
      <c r="L201" s="78" t="s">
        <v>9106</v>
      </c>
      <c r="M201" s="78" t="s">
        <v>9106</v>
      </c>
      <c r="N201" s="78" t="s">
        <v>9106</v>
      </c>
      <c r="O201" s="78" t="s">
        <v>9106</v>
      </c>
      <c r="P201" s="78" t="s">
        <v>9106</v>
      </c>
      <c r="Q201" s="78" t="s">
        <v>9106</v>
      </c>
      <c r="R201" s="78" t="s">
        <v>9106</v>
      </c>
      <c r="S201" s="78" t="s">
        <v>9107</v>
      </c>
      <c r="T201" s="78" t="s">
        <v>9106</v>
      </c>
      <c r="U201" s="78" t="s">
        <v>9106</v>
      </c>
      <c r="V201" s="89">
        <f t="shared" si="3"/>
        <v>1</v>
      </c>
    </row>
    <row r="202" s="51" customFormat="1" ht="15" spans="1:22">
      <c r="A202" s="73">
        <v>196</v>
      </c>
      <c r="B202" s="83" t="s">
        <v>4325</v>
      </c>
      <c r="C202" s="75" t="s">
        <v>4326</v>
      </c>
      <c r="D202" s="75" t="s">
        <v>9105</v>
      </c>
      <c r="E202" s="76" t="s">
        <v>9121</v>
      </c>
      <c r="F202" s="76">
        <v>43403</v>
      </c>
      <c r="G202" s="77" t="s">
        <v>9106</v>
      </c>
      <c r="H202" s="78" t="s">
        <v>9106</v>
      </c>
      <c r="I202" s="78" t="s">
        <v>9106</v>
      </c>
      <c r="J202" s="78" t="s">
        <v>9106</v>
      </c>
      <c r="K202" s="78" t="s">
        <v>9106</v>
      </c>
      <c r="L202" s="78" t="s">
        <v>9106</v>
      </c>
      <c r="M202" s="78" t="s">
        <v>9106</v>
      </c>
      <c r="N202" s="78" t="s">
        <v>9106</v>
      </c>
      <c r="O202" s="78" t="s">
        <v>9106</v>
      </c>
      <c r="P202" s="78" t="s">
        <v>9106</v>
      </c>
      <c r="Q202" s="78" t="s">
        <v>9106</v>
      </c>
      <c r="R202" s="78" t="s">
        <v>9106</v>
      </c>
      <c r="S202" s="78" t="s">
        <v>9107</v>
      </c>
      <c r="T202" s="78" t="s">
        <v>9106</v>
      </c>
      <c r="U202" s="78" t="s">
        <v>9106</v>
      </c>
      <c r="V202" s="89">
        <f t="shared" si="3"/>
        <v>1</v>
      </c>
    </row>
    <row r="203" s="51" customFormat="1" ht="15" spans="1:22">
      <c r="A203" s="73">
        <v>197</v>
      </c>
      <c r="B203" s="83" t="s">
        <v>4345</v>
      </c>
      <c r="C203" s="75" t="s">
        <v>4346</v>
      </c>
      <c r="D203" s="75" t="s">
        <v>9105</v>
      </c>
      <c r="E203" s="76" t="s">
        <v>9121</v>
      </c>
      <c r="F203" s="76">
        <v>43421</v>
      </c>
      <c r="G203" s="77" t="s">
        <v>9106</v>
      </c>
      <c r="H203" s="78" t="s">
        <v>9106</v>
      </c>
      <c r="I203" s="78" t="s">
        <v>9106</v>
      </c>
      <c r="J203" s="78" t="s">
        <v>9106</v>
      </c>
      <c r="K203" s="78" t="s">
        <v>9106</v>
      </c>
      <c r="L203" s="78" t="s">
        <v>9106</v>
      </c>
      <c r="M203" s="78" t="s">
        <v>9106</v>
      </c>
      <c r="N203" s="78" t="s">
        <v>9106</v>
      </c>
      <c r="O203" s="78" t="s">
        <v>9106</v>
      </c>
      <c r="P203" s="78" t="s">
        <v>9106</v>
      </c>
      <c r="Q203" s="78" t="s">
        <v>9106</v>
      </c>
      <c r="R203" s="78" t="s">
        <v>9106</v>
      </c>
      <c r="S203" s="78" t="s">
        <v>9107</v>
      </c>
      <c r="T203" s="78" t="s">
        <v>9106</v>
      </c>
      <c r="U203" s="78" t="s">
        <v>9106</v>
      </c>
      <c r="V203" s="89">
        <f t="shared" si="3"/>
        <v>1</v>
      </c>
    </row>
    <row r="204" s="51" customFormat="1" ht="15" spans="1:22">
      <c r="A204" s="73">
        <v>198</v>
      </c>
      <c r="B204" s="83" t="s">
        <v>4351</v>
      </c>
      <c r="C204" s="75" t="s">
        <v>4352</v>
      </c>
      <c r="D204" s="75" t="s">
        <v>9105</v>
      </c>
      <c r="E204" s="76" t="s">
        <v>9121</v>
      </c>
      <c r="F204" s="76">
        <v>43427</v>
      </c>
      <c r="G204" s="77" t="s">
        <v>9107</v>
      </c>
      <c r="H204" s="78" t="s">
        <v>9106</v>
      </c>
      <c r="I204" s="78" t="s">
        <v>9107</v>
      </c>
      <c r="J204" s="78" t="s">
        <v>9106</v>
      </c>
      <c r="K204" s="78" t="s">
        <v>9106</v>
      </c>
      <c r="L204" s="78" t="s">
        <v>9106</v>
      </c>
      <c r="M204" s="78" t="s">
        <v>9106</v>
      </c>
      <c r="N204" s="78" t="s">
        <v>9106</v>
      </c>
      <c r="O204" s="78" t="s">
        <v>9106</v>
      </c>
      <c r="P204" s="78" t="s">
        <v>9106</v>
      </c>
      <c r="Q204" s="78" t="s">
        <v>9106</v>
      </c>
      <c r="R204" s="78" t="s">
        <v>9106</v>
      </c>
      <c r="S204" s="78" t="s">
        <v>9107</v>
      </c>
      <c r="T204" s="78" t="s">
        <v>9106</v>
      </c>
      <c r="U204" s="78" t="s">
        <v>9106</v>
      </c>
      <c r="V204" s="89">
        <f t="shared" si="3"/>
        <v>3</v>
      </c>
    </row>
    <row r="205" s="51" customFormat="1" ht="15" spans="1:22">
      <c r="A205" s="73">
        <v>199</v>
      </c>
      <c r="B205" s="83" t="s">
        <v>4357</v>
      </c>
      <c r="C205" s="75" t="s">
        <v>4358</v>
      </c>
      <c r="D205" s="75" t="s">
        <v>9105</v>
      </c>
      <c r="E205" s="76" t="s">
        <v>9121</v>
      </c>
      <c r="F205" s="76">
        <v>43429</v>
      </c>
      <c r="G205" s="77" t="s">
        <v>9106</v>
      </c>
      <c r="H205" s="78" t="s">
        <v>9106</v>
      </c>
      <c r="I205" s="78" t="s">
        <v>9106</v>
      </c>
      <c r="J205" s="78" t="s">
        <v>9106</v>
      </c>
      <c r="K205" s="78" t="s">
        <v>9106</v>
      </c>
      <c r="L205" s="78" t="s">
        <v>9106</v>
      </c>
      <c r="M205" s="78" t="s">
        <v>9106</v>
      </c>
      <c r="N205" s="78" t="s">
        <v>9106</v>
      </c>
      <c r="O205" s="78" t="s">
        <v>9106</v>
      </c>
      <c r="P205" s="78" t="s">
        <v>9106</v>
      </c>
      <c r="Q205" s="78" t="s">
        <v>9106</v>
      </c>
      <c r="R205" s="78" t="s">
        <v>9107</v>
      </c>
      <c r="S205" s="78" t="s">
        <v>9107</v>
      </c>
      <c r="T205" s="78" t="s">
        <v>9106</v>
      </c>
      <c r="U205" s="78" t="s">
        <v>9106</v>
      </c>
      <c r="V205" s="89">
        <f t="shared" si="3"/>
        <v>2</v>
      </c>
    </row>
    <row r="206" s="51" customFormat="1" ht="15" spans="1:22">
      <c r="A206" s="73">
        <v>200</v>
      </c>
      <c r="B206" s="83" t="s">
        <v>4363</v>
      </c>
      <c r="C206" s="75" t="s">
        <v>4364</v>
      </c>
      <c r="D206" s="75" t="s">
        <v>9105</v>
      </c>
      <c r="E206" s="76" t="s">
        <v>9121</v>
      </c>
      <c r="F206" s="76">
        <v>43429</v>
      </c>
      <c r="G206" s="77" t="s">
        <v>9106</v>
      </c>
      <c r="H206" s="78" t="s">
        <v>9106</v>
      </c>
      <c r="I206" s="78" t="s">
        <v>9106</v>
      </c>
      <c r="J206" s="78" t="s">
        <v>9106</v>
      </c>
      <c r="K206" s="78" t="s">
        <v>9106</v>
      </c>
      <c r="L206" s="78" t="s">
        <v>9106</v>
      </c>
      <c r="M206" s="78" t="s">
        <v>9106</v>
      </c>
      <c r="N206" s="78" t="s">
        <v>9107</v>
      </c>
      <c r="O206" s="78" t="s">
        <v>9107</v>
      </c>
      <c r="P206" s="78" t="s">
        <v>9106</v>
      </c>
      <c r="Q206" s="78" t="s">
        <v>9106</v>
      </c>
      <c r="R206" s="78" t="s">
        <v>9107</v>
      </c>
      <c r="S206" s="78" t="s">
        <v>9107</v>
      </c>
      <c r="T206" s="78" t="s">
        <v>9106</v>
      </c>
      <c r="U206" s="78" t="s">
        <v>9106</v>
      </c>
      <c r="V206" s="89">
        <f t="shared" si="3"/>
        <v>4</v>
      </c>
    </row>
    <row r="207" s="51" customFormat="1" ht="15" spans="1:22">
      <c r="A207" s="73">
        <v>201</v>
      </c>
      <c r="B207" s="83" t="s">
        <v>4369</v>
      </c>
      <c r="C207" s="75" t="s">
        <v>4370</v>
      </c>
      <c r="D207" s="75" t="s">
        <v>9105</v>
      </c>
      <c r="E207" s="76" t="s">
        <v>9121</v>
      </c>
      <c r="F207" s="76">
        <v>43432</v>
      </c>
      <c r="G207" s="77" t="s">
        <v>9106</v>
      </c>
      <c r="H207" s="78" t="s">
        <v>9106</v>
      </c>
      <c r="I207" s="78" t="s">
        <v>9107</v>
      </c>
      <c r="J207" s="78" t="s">
        <v>9106</v>
      </c>
      <c r="K207" s="78" t="s">
        <v>9106</v>
      </c>
      <c r="L207" s="78" t="s">
        <v>9106</v>
      </c>
      <c r="M207" s="78" t="s">
        <v>9106</v>
      </c>
      <c r="N207" s="78" t="s">
        <v>9106</v>
      </c>
      <c r="O207" s="78" t="s">
        <v>9106</v>
      </c>
      <c r="P207" s="78" t="s">
        <v>9106</v>
      </c>
      <c r="Q207" s="78" t="s">
        <v>9106</v>
      </c>
      <c r="R207" s="78" t="s">
        <v>9107</v>
      </c>
      <c r="S207" s="78" t="s">
        <v>9107</v>
      </c>
      <c r="T207" s="78" t="s">
        <v>9106</v>
      </c>
      <c r="U207" s="78" t="s">
        <v>9106</v>
      </c>
      <c r="V207" s="89">
        <f t="shared" si="3"/>
        <v>3</v>
      </c>
    </row>
    <row r="208" s="51" customFormat="1" ht="15" spans="1:22">
      <c r="A208" s="73">
        <v>202</v>
      </c>
      <c r="B208" s="83" t="s">
        <v>4375</v>
      </c>
      <c r="C208" s="75" t="s">
        <v>4376</v>
      </c>
      <c r="D208" s="75" t="s">
        <v>9105</v>
      </c>
      <c r="E208" s="76" t="s">
        <v>9121</v>
      </c>
      <c r="F208" s="76">
        <v>43432</v>
      </c>
      <c r="G208" s="77" t="s">
        <v>9106</v>
      </c>
      <c r="H208" s="78" t="s">
        <v>9106</v>
      </c>
      <c r="I208" s="78" t="s">
        <v>9107</v>
      </c>
      <c r="J208" s="78" t="s">
        <v>9106</v>
      </c>
      <c r="K208" s="78" t="s">
        <v>9106</v>
      </c>
      <c r="L208" s="78" t="s">
        <v>9107</v>
      </c>
      <c r="M208" s="78" t="s">
        <v>9106</v>
      </c>
      <c r="N208" s="78" t="s">
        <v>9106</v>
      </c>
      <c r="O208" s="78" t="s">
        <v>9107</v>
      </c>
      <c r="P208" s="78" t="s">
        <v>9106</v>
      </c>
      <c r="Q208" s="78" t="s">
        <v>9106</v>
      </c>
      <c r="R208" s="78" t="s">
        <v>9107</v>
      </c>
      <c r="S208" s="78" t="s">
        <v>9107</v>
      </c>
      <c r="T208" s="78" t="s">
        <v>9106</v>
      </c>
      <c r="U208" s="78" t="s">
        <v>9106</v>
      </c>
      <c r="V208" s="89">
        <f t="shared" si="3"/>
        <v>5</v>
      </c>
    </row>
    <row r="209" s="51" customFormat="1" ht="15" spans="1:22">
      <c r="A209" s="73">
        <v>203</v>
      </c>
      <c r="B209" s="83" t="s">
        <v>4381</v>
      </c>
      <c r="C209" s="75" t="s">
        <v>4382</v>
      </c>
      <c r="D209" s="75" t="s">
        <v>9105</v>
      </c>
      <c r="E209" s="76" t="s">
        <v>9121</v>
      </c>
      <c r="F209" s="76">
        <v>43433</v>
      </c>
      <c r="G209" s="77" t="s">
        <v>9106</v>
      </c>
      <c r="H209" s="78" t="s">
        <v>9106</v>
      </c>
      <c r="I209" s="78" t="s">
        <v>9107</v>
      </c>
      <c r="J209" s="78" t="s">
        <v>9106</v>
      </c>
      <c r="K209" s="78" t="s">
        <v>9106</v>
      </c>
      <c r="L209" s="78" t="s">
        <v>9106</v>
      </c>
      <c r="M209" s="78" t="s">
        <v>9106</v>
      </c>
      <c r="N209" s="78" t="s">
        <v>9106</v>
      </c>
      <c r="O209" s="78" t="s">
        <v>9106</v>
      </c>
      <c r="P209" s="78" t="s">
        <v>9106</v>
      </c>
      <c r="Q209" s="78" t="s">
        <v>9106</v>
      </c>
      <c r="R209" s="78" t="s">
        <v>9107</v>
      </c>
      <c r="S209" s="78" t="s">
        <v>9107</v>
      </c>
      <c r="T209" s="78" t="s">
        <v>9106</v>
      </c>
      <c r="U209" s="78" t="s">
        <v>9106</v>
      </c>
      <c r="V209" s="89">
        <f t="shared" si="3"/>
        <v>3</v>
      </c>
    </row>
    <row r="210" s="51" customFormat="1" ht="15" spans="1:22">
      <c r="A210" s="73">
        <v>204</v>
      </c>
      <c r="B210" s="83" t="s">
        <v>4387</v>
      </c>
      <c r="C210" s="75" t="s">
        <v>4388</v>
      </c>
      <c r="D210" s="75" t="s">
        <v>9105</v>
      </c>
      <c r="E210" s="76" t="s">
        <v>9121</v>
      </c>
      <c r="F210" s="76">
        <v>43434</v>
      </c>
      <c r="G210" s="77" t="s">
        <v>9106</v>
      </c>
      <c r="H210" s="78" t="s">
        <v>9106</v>
      </c>
      <c r="I210" s="78" t="s">
        <v>9106</v>
      </c>
      <c r="J210" s="78" t="s">
        <v>9106</v>
      </c>
      <c r="K210" s="78" t="s">
        <v>9106</v>
      </c>
      <c r="L210" s="78" t="s">
        <v>9106</v>
      </c>
      <c r="M210" s="78" t="s">
        <v>9106</v>
      </c>
      <c r="N210" s="78" t="s">
        <v>9106</v>
      </c>
      <c r="O210" s="78" t="s">
        <v>9106</v>
      </c>
      <c r="P210" s="78" t="s">
        <v>9106</v>
      </c>
      <c r="Q210" s="78" t="s">
        <v>9106</v>
      </c>
      <c r="R210" s="78" t="s">
        <v>9107</v>
      </c>
      <c r="S210" s="78" t="s">
        <v>9107</v>
      </c>
      <c r="T210" s="78" t="s">
        <v>9106</v>
      </c>
      <c r="U210" s="78" t="s">
        <v>9106</v>
      </c>
      <c r="V210" s="89">
        <f t="shared" si="3"/>
        <v>2</v>
      </c>
    </row>
    <row r="211" s="51" customFormat="1" ht="15" spans="1:22">
      <c r="A211" s="73">
        <v>205</v>
      </c>
      <c r="B211" s="83" t="s">
        <v>4404</v>
      </c>
      <c r="C211" s="75" t="s">
        <v>4405</v>
      </c>
      <c r="D211" s="75" t="s">
        <v>9105</v>
      </c>
      <c r="E211" s="76" t="s">
        <v>9121</v>
      </c>
      <c r="F211" s="76">
        <v>43442</v>
      </c>
      <c r="G211" s="77" t="s">
        <v>9106</v>
      </c>
      <c r="H211" s="78" t="s">
        <v>9106</v>
      </c>
      <c r="I211" s="78" t="s">
        <v>9106</v>
      </c>
      <c r="J211" s="78" t="s">
        <v>9106</v>
      </c>
      <c r="K211" s="78" t="s">
        <v>9106</v>
      </c>
      <c r="L211" s="78" t="s">
        <v>9106</v>
      </c>
      <c r="M211" s="78" t="s">
        <v>9106</v>
      </c>
      <c r="N211" s="78" t="s">
        <v>9106</v>
      </c>
      <c r="O211" s="78" t="s">
        <v>9106</v>
      </c>
      <c r="P211" s="78" t="s">
        <v>9106</v>
      </c>
      <c r="Q211" s="78" t="s">
        <v>9106</v>
      </c>
      <c r="R211" s="78" t="s">
        <v>9106</v>
      </c>
      <c r="S211" s="78" t="s">
        <v>9107</v>
      </c>
      <c r="T211" s="78" t="s">
        <v>9106</v>
      </c>
      <c r="U211" s="78" t="s">
        <v>9106</v>
      </c>
      <c r="V211" s="89">
        <f t="shared" si="3"/>
        <v>1</v>
      </c>
    </row>
    <row r="212" s="51" customFormat="1" ht="15" spans="1:22">
      <c r="A212" s="73">
        <v>206</v>
      </c>
      <c r="B212" s="83" t="s">
        <v>4398</v>
      </c>
      <c r="C212" s="75" t="s">
        <v>4399</v>
      </c>
      <c r="D212" s="75" t="s">
        <v>9105</v>
      </c>
      <c r="E212" s="76" t="s">
        <v>9121</v>
      </c>
      <c r="F212" s="76">
        <v>43442</v>
      </c>
      <c r="G212" s="77" t="s">
        <v>9106</v>
      </c>
      <c r="H212" s="78" t="s">
        <v>9106</v>
      </c>
      <c r="I212" s="78" t="s">
        <v>9106</v>
      </c>
      <c r="J212" s="78" t="s">
        <v>9106</v>
      </c>
      <c r="K212" s="78" t="s">
        <v>9106</v>
      </c>
      <c r="L212" s="78" t="s">
        <v>9106</v>
      </c>
      <c r="M212" s="78" t="s">
        <v>9106</v>
      </c>
      <c r="N212" s="78" t="s">
        <v>9106</v>
      </c>
      <c r="O212" s="78" t="s">
        <v>9106</v>
      </c>
      <c r="P212" s="78" t="s">
        <v>9106</v>
      </c>
      <c r="Q212" s="78" t="s">
        <v>9106</v>
      </c>
      <c r="R212" s="78" t="s">
        <v>9106</v>
      </c>
      <c r="S212" s="78" t="s">
        <v>9107</v>
      </c>
      <c r="T212" s="78" t="s">
        <v>9106</v>
      </c>
      <c r="U212" s="78" t="s">
        <v>9106</v>
      </c>
      <c r="V212" s="89">
        <f t="shared" si="3"/>
        <v>1</v>
      </c>
    </row>
    <row r="213" s="51" customFormat="1" ht="15" spans="1:22">
      <c r="A213" s="73">
        <v>207</v>
      </c>
      <c r="B213" s="83" t="s">
        <v>4411</v>
      </c>
      <c r="C213" s="75" t="s">
        <v>4412</v>
      </c>
      <c r="D213" s="75" t="s">
        <v>9105</v>
      </c>
      <c r="E213" s="76" t="s">
        <v>9121</v>
      </c>
      <c r="F213" s="76">
        <v>43449</v>
      </c>
      <c r="G213" s="77" t="s">
        <v>9106</v>
      </c>
      <c r="H213" s="78" t="s">
        <v>9106</v>
      </c>
      <c r="I213" s="78" t="s">
        <v>9106</v>
      </c>
      <c r="J213" s="78" t="s">
        <v>9106</v>
      </c>
      <c r="K213" s="78" t="s">
        <v>9106</v>
      </c>
      <c r="L213" s="78" t="s">
        <v>9106</v>
      </c>
      <c r="M213" s="78" t="s">
        <v>9106</v>
      </c>
      <c r="N213" s="78" t="s">
        <v>9106</v>
      </c>
      <c r="O213" s="78" t="s">
        <v>9106</v>
      </c>
      <c r="P213" s="78" t="s">
        <v>9106</v>
      </c>
      <c r="Q213" s="78" t="s">
        <v>9106</v>
      </c>
      <c r="R213" s="78" t="s">
        <v>9106</v>
      </c>
      <c r="S213" s="78" t="s">
        <v>9107</v>
      </c>
      <c r="T213" s="78" t="s">
        <v>9106</v>
      </c>
      <c r="U213" s="78" t="s">
        <v>9106</v>
      </c>
      <c r="V213" s="89">
        <f t="shared" si="3"/>
        <v>1</v>
      </c>
    </row>
    <row r="214" s="51" customFormat="1" ht="15" spans="1:22">
      <c r="A214" s="73">
        <v>208</v>
      </c>
      <c r="B214" s="83" t="s">
        <v>4417</v>
      </c>
      <c r="C214" s="75" t="s">
        <v>9136</v>
      </c>
      <c r="D214" s="75" t="s">
        <v>9105</v>
      </c>
      <c r="E214" s="76" t="s">
        <v>9121</v>
      </c>
      <c r="F214" s="76">
        <v>43456</v>
      </c>
      <c r="G214" s="77" t="s">
        <v>9106</v>
      </c>
      <c r="H214" s="78" t="s">
        <v>9106</v>
      </c>
      <c r="I214" s="78" t="s">
        <v>9107</v>
      </c>
      <c r="J214" s="78" t="s">
        <v>9106</v>
      </c>
      <c r="K214" s="78" t="s">
        <v>9106</v>
      </c>
      <c r="L214" s="78" t="s">
        <v>9106</v>
      </c>
      <c r="M214" s="78" t="s">
        <v>9106</v>
      </c>
      <c r="N214" s="78" t="s">
        <v>9106</v>
      </c>
      <c r="O214" s="78" t="s">
        <v>9106</v>
      </c>
      <c r="P214" s="78" t="s">
        <v>9106</v>
      </c>
      <c r="Q214" s="78" t="s">
        <v>9106</v>
      </c>
      <c r="R214" s="78" t="s">
        <v>9106</v>
      </c>
      <c r="S214" s="78" t="s">
        <v>9107</v>
      </c>
      <c r="T214" s="78" t="s">
        <v>9106</v>
      </c>
      <c r="U214" s="78" t="s">
        <v>9106</v>
      </c>
      <c r="V214" s="89">
        <f t="shared" si="3"/>
        <v>2</v>
      </c>
    </row>
    <row r="215" s="51" customFormat="1" ht="15" spans="1:22">
      <c r="A215" s="73">
        <v>209</v>
      </c>
      <c r="B215" s="83" t="s">
        <v>4424</v>
      </c>
      <c r="C215" s="75" t="s">
        <v>4425</v>
      </c>
      <c r="D215" s="75" t="s">
        <v>9105</v>
      </c>
      <c r="E215" s="76" t="s">
        <v>9121</v>
      </c>
      <c r="F215" s="76">
        <v>43457</v>
      </c>
      <c r="G215" s="77" t="s">
        <v>9106</v>
      </c>
      <c r="H215" s="78" t="s">
        <v>9106</v>
      </c>
      <c r="I215" s="78" t="s">
        <v>9107</v>
      </c>
      <c r="J215" s="78" t="s">
        <v>9106</v>
      </c>
      <c r="K215" s="78" t="s">
        <v>9106</v>
      </c>
      <c r="L215" s="78" t="s">
        <v>9106</v>
      </c>
      <c r="M215" s="78" t="s">
        <v>9106</v>
      </c>
      <c r="N215" s="78" t="s">
        <v>9106</v>
      </c>
      <c r="O215" s="78" t="s">
        <v>9106</v>
      </c>
      <c r="P215" s="78" t="s">
        <v>9106</v>
      </c>
      <c r="Q215" s="78" t="s">
        <v>9106</v>
      </c>
      <c r="R215" s="78" t="s">
        <v>9106</v>
      </c>
      <c r="S215" s="78" t="s">
        <v>9107</v>
      </c>
      <c r="T215" s="78" t="s">
        <v>9106</v>
      </c>
      <c r="U215" s="78" t="s">
        <v>9106</v>
      </c>
      <c r="V215" s="89">
        <f t="shared" si="3"/>
        <v>2</v>
      </c>
    </row>
    <row r="216" s="51" customFormat="1" ht="15" spans="1:22">
      <c r="A216" s="73">
        <v>210</v>
      </c>
      <c r="B216" s="83" t="s">
        <v>4430</v>
      </c>
      <c r="C216" s="75" t="s">
        <v>4431</v>
      </c>
      <c r="D216" s="75" t="s">
        <v>9105</v>
      </c>
      <c r="E216" s="76" t="s">
        <v>9121</v>
      </c>
      <c r="F216" s="76">
        <v>43458</v>
      </c>
      <c r="G216" s="77" t="s">
        <v>9106</v>
      </c>
      <c r="H216" s="78" t="s">
        <v>9106</v>
      </c>
      <c r="I216" s="78" t="s">
        <v>9106</v>
      </c>
      <c r="J216" s="78" t="s">
        <v>9106</v>
      </c>
      <c r="K216" s="78" t="s">
        <v>9106</v>
      </c>
      <c r="L216" s="78" t="s">
        <v>9106</v>
      </c>
      <c r="M216" s="78" t="s">
        <v>9106</v>
      </c>
      <c r="N216" s="78" t="s">
        <v>9106</v>
      </c>
      <c r="O216" s="78" t="s">
        <v>9107</v>
      </c>
      <c r="P216" s="78" t="s">
        <v>9106</v>
      </c>
      <c r="Q216" s="78" t="s">
        <v>9106</v>
      </c>
      <c r="R216" s="78" t="s">
        <v>9106</v>
      </c>
      <c r="S216" s="78" t="s">
        <v>9107</v>
      </c>
      <c r="T216" s="78" t="s">
        <v>9106</v>
      </c>
      <c r="U216" s="78" t="s">
        <v>9106</v>
      </c>
      <c r="V216" s="89">
        <f t="shared" si="3"/>
        <v>2</v>
      </c>
    </row>
    <row r="217" s="51" customFormat="1" ht="15" spans="1:22">
      <c r="A217" s="73">
        <v>211</v>
      </c>
      <c r="B217" s="83" t="s">
        <v>4436</v>
      </c>
      <c r="C217" s="75" t="s">
        <v>4437</v>
      </c>
      <c r="D217" s="75" t="s">
        <v>9105</v>
      </c>
      <c r="E217" s="76" t="s">
        <v>9121</v>
      </c>
      <c r="F217" s="76">
        <v>43462</v>
      </c>
      <c r="G217" s="77" t="s">
        <v>9106</v>
      </c>
      <c r="H217" s="78" t="s">
        <v>9106</v>
      </c>
      <c r="I217" s="78" t="s">
        <v>9106</v>
      </c>
      <c r="J217" s="78" t="s">
        <v>9106</v>
      </c>
      <c r="K217" s="78" t="s">
        <v>9106</v>
      </c>
      <c r="L217" s="78" t="s">
        <v>9106</v>
      </c>
      <c r="M217" s="78" t="s">
        <v>9106</v>
      </c>
      <c r="N217" s="78" t="s">
        <v>9106</v>
      </c>
      <c r="O217" s="78" t="s">
        <v>9107</v>
      </c>
      <c r="P217" s="78" t="s">
        <v>9106</v>
      </c>
      <c r="Q217" s="78" t="s">
        <v>9106</v>
      </c>
      <c r="R217" s="78" t="s">
        <v>9106</v>
      </c>
      <c r="S217" s="78" t="s">
        <v>9107</v>
      </c>
      <c r="T217" s="78" t="s">
        <v>9106</v>
      </c>
      <c r="U217" s="78" t="s">
        <v>9106</v>
      </c>
      <c r="V217" s="89">
        <f t="shared" si="3"/>
        <v>2</v>
      </c>
    </row>
    <row r="218" s="51" customFormat="1" ht="15" spans="1:22">
      <c r="A218" s="73">
        <v>212</v>
      </c>
      <c r="B218" s="83" t="s">
        <v>4449</v>
      </c>
      <c r="C218" s="75" t="s">
        <v>4450</v>
      </c>
      <c r="D218" s="75" t="s">
        <v>9105</v>
      </c>
      <c r="E218" s="76" t="s">
        <v>9121</v>
      </c>
      <c r="F218" s="76">
        <v>43465</v>
      </c>
      <c r="G218" s="77" t="s">
        <v>9106</v>
      </c>
      <c r="H218" s="78" t="s">
        <v>9106</v>
      </c>
      <c r="I218" s="78" t="s">
        <v>9106</v>
      </c>
      <c r="J218" s="78" t="s">
        <v>9106</v>
      </c>
      <c r="K218" s="78" t="s">
        <v>9106</v>
      </c>
      <c r="L218" s="78" t="s">
        <v>9106</v>
      </c>
      <c r="M218" s="78" t="s">
        <v>9106</v>
      </c>
      <c r="N218" s="78" t="s">
        <v>9106</v>
      </c>
      <c r="O218" s="78" t="s">
        <v>9106</v>
      </c>
      <c r="P218" s="78" t="s">
        <v>9106</v>
      </c>
      <c r="Q218" s="78" t="s">
        <v>9106</v>
      </c>
      <c r="R218" s="78" t="s">
        <v>9106</v>
      </c>
      <c r="S218" s="78" t="s">
        <v>9106</v>
      </c>
      <c r="T218" s="78" t="s">
        <v>9106</v>
      </c>
      <c r="U218" s="78" t="s">
        <v>9106</v>
      </c>
      <c r="V218" s="89">
        <f t="shared" si="3"/>
        <v>0</v>
      </c>
    </row>
    <row r="219" s="51" customFormat="1" ht="15" spans="1:22">
      <c r="A219" s="73">
        <v>213</v>
      </c>
      <c r="B219" s="83" t="s">
        <v>4455</v>
      </c>
      <c r="C219" s="75" t="s">
        <v>4456</v>
      </c>
      <c r="D219" s="75" t="s">
        <v>9105</v>
      </c>
      <c r="E219" s="76" t="s">
        <v>9121</v>
      </c>
      <c r="F219" s="76">
        <v>43466</v>
      </c>
      <c r="G219" s="77" t="s">
        <v>9106</v>
      </c>
      <c r="H219" s="78" t="s">
        <v>9106</v>
      </c>
      <c r="I219" s="78" t="s">
        <v>9106</v>
      </c>
      <c r="J219" s="78" t="s">
        <v>9106</v>
      </c>
      <c r="K219" s="78" t="s">
        <v>9106</v>
      </c>
      <c r="L219" s="78" t="s">
        <v>9106</v>
      </c>
      <c r="M219" s="78" t="s">
        <v>9106</v>
      </c>
      <c r="N219" s="78" t="s">
        <v>9106</v>
      </c>
      <c r="O219" s="78" t="s">
        <v>9106</v>
      </c>
      <c r="P219" s="78" t="s">
        <v>9106</v>
      </c>
      <c r="Q219" s="78" t="s">
        <v>9106</v>
      </c>
      <c r="R219" s="78" t="s">
        <v>9106</v>
      </c>
      <c r="S219" s="78" t="s">
        <v>9107</v>
      </c>
      <c r="T219" s="78" t="s">
        <v>9106</v>
      </c>
      <c r="U219" s="78" t="s">
        <v>9106</v>
      </c>
      <c r="V219" s="89">
        <f t="shared" si="3"/>
        <v>1</v>
      </c>
    </row>
    <row r="220" s="51" customFormat="1" ht="15" spans="1:22">
      <c r="A220" s="73">
        <v>214</v>
      </c>
      <c r="B220" s="83" t="s">
        <v>4461</v>
      </c>
      <c r="C220" s="75" t="s">
        <v>4462</v>
      </c>
      <c r="D220" s="75" t="s">
        <v>9105</v>
      </c>
      <c r="E220" s="76" t="s">
        <v>9121</v>
      </c>
      <c r="F220" s="76">
        <v>43475</v>
      </c>
      <c r="G220" s="77" t="s">
        <v>9106</v>
      </c>
      <c r="H220" s="78" t="s">
        <v>9106</v>
      </c>
      <c r="I220" s="78" t="s">
        <v>9106</v>
      </c>
      <c r="J220" s="78" t="s">
        <v>9106</v>
      </c>
      <c r="K220" s="78" t="s">
        <v>9106</v>
      </c>
      <c r="L220" s="78" t="s">
        <v>9106</v>
      </c>
      <c r="M220" s="78" t="s">
        <v>9106</v>
      </c>
      <c r="N220" s="78" t="s">
        <v>9106</v>
      </c>
      <c r="O220" s="78" t="s">
        <v>9107</v>
      </c>
      <c r="P220" s="78" t="s">
        <v>9106</v>
      </c>
      <c r="Q220" s="78" t="s">
        <v>9106</v>
      </c>
      <c r="R220" s="78" t="s">
        <v>9106</v>
      </c>
      <c r="S220" s="78" t="s">
        <v>9107</v>
      </c>
      <c r="T220" s="78" t="s">
        <v>9106</v>
      </c>
      <c r="U220" s="78" t="s">
        <v>9106</v>
      </c>
      <c r="V220" s="89">
        <f t="shared" si="3"/>
        <v>2</v>
      </c>
    </row>
    <row r="221" s="51" customFormat="1" ht="15" spans="1:22">
      <c r="A221" s="73">
        <v>215</v>
      </c>
      <c r="B221" s="83" t="s">
        <v>4468</v>
      </c>
      <c r="C221" s="75" t="s">
        <v>4469</v>
      </c>
      <c r="D221" s="75" t="s">
        <v>9105</v>
      </c>
      <c r="E221" s="76" t="s">
        <v>9121</v>
      </c>
      <c r="F221" s="76">
        <v>43484</v>
      </c>
      <c r="G221" s="77" t="s">
        <v>9106</v>
      </c>
      <c r="H221" s="78" t="s">
        <v>9106</v>
      </c>
      <c r="I221" s="78" t="s">
        <v>9106</v>
      </c>
      <c r="J221" s="78" t="s">
        <v>9106</v>
      </c>
      <c r="K221" s="78" t="s">
        <v>9106</v>
      </c>
      <c r="L221" s="78" t="s">
        <v>9106</v>
      </c>
      <c r="M221" s="78" t="s">
        <v>9106</v>
      </c>
      <c r="N221" s="78" t="s">
        <v>9106</v>
      </c>
      <c r="O221" s="78" t="s">
        <v>9106</v>
      </c>
      <c r="P221" s="78" t="s">
        <v>9106</v>
      </c>
      <c r="Q221" s="78" t="s">
        <v>9106</v>
      </c>
      <c r="R221" s="78" t="s">
        <v>9106</v>
      </c>
      <c r="S221" s="78" t="s">
        <v>9107</v>
      </c>
      <c r="T221" s="78" t="s">
        <v>9106</v>
      </c>
      <c r="U221" s="78" t="s">
        <v>9106</v>
      </c>
      <c r="V221" s="89">
        <f t="shared" si="3"/>
        <v>1</v>
      </c>
    </row>
    <row r="222" s="51" customFormat="1" ht="15" spans="1:22">
      <c r="A222" s="73">
        <v>216</v>
      </c>
      <c r="B222" s="83" t="s">
        <v>4475</v>
      </c>
      <c r="C222" s="75" t="s">
        <v>4476</v>
      </c>
      <c r="D222" s="75" t="s">
        <v>9105</v>
      </c>
      <c r="E222" s="76" t="s">
        <v>9121</v>
      </c>
      <c r="F222" s="76">
        <v>43491</v>
      </c>
      <c r="G222" s="77" t="s">
        <v>9106</v>
      </c>
      <c r="H222" s="78" t="s">
        <v>9106</v>
      </c>
      <c r="I222" s="78" t="s">
        <v>9107</v>
      </c>
      <c r="J222" s="78" t="s">
        <v>9106</v>
      </c>
      <c r="K222" s="78" t="s">
        <v>9106</v>
      </c>
      <c r="L222" s="78" t="s">
        <v>9106</v>
      </c>
      <c r="M222" s="78" t="s">
        <v>9106</v>
      </c>
      <c r="N222" s="78" t="s">
        <v>9106</v>
      </c>
      <c r="O222" s="78" t="s">
        <v>9107</v>
      </c>
      <c r="P222" s="78" t="s">
        <v>9106</v>
      </c>
      <c r="Q222" s="78" t="s">
        <v>9106</v>
      </c>
      <c r="R222" s="78" t="s">
        <v>9107</v>
      </c>
      <c r="S222" s="78" t="s">
        <v>9107</v>
      </c>
      <c r="T222" s="78" t="s">
        <v>9106</v>
      </c>
      <c r="U222" s="78" t="s">
        <v>9106</v>
      </c>
      <c r="V222" s="89">
        <f t="shared" si="3"/>
        <v>4</v>
      </c>
    </row>
    <row r="223" s="51" customFormat="1" ht="15" spans="1:22">
      <c r="A223" s="73">
        <v>217</v>
      </c>
      <c r="B223" s="83" t="s">
        <v>4481</v>
      </c>
      <c r="C223" s="75" t="s">
        <v>4482</v>
      </c>
      <c r="D223" s="75" t="s">
        <v>9105</v>
      </c>
      <c r="E223" s="76" t="s">
        <v>9121</v>
      </c>
      <c r="F223" s="76">
        <v>43495</v>
      </c>
      <c r="G223" s="77" t="s">
        <v>9106</v>
      </c>
      <c r="H223" s="78" t="s">
        <v>9106</v>
      </c>
      <c r="I223" s="78" t="s">
        <v>9106</v>
      </c>
      <c r="J223" s="78" t="s">
        <v>9106</v>
      </c>
      <c r="K223" s="78" t="s">
        <v>9106</v>
      </c>
      <c r="L223" s="78" t="s">
        <v>9106</v>
      </c>
      <c r="M223" s="78" t="s">
        <v>9106</v>
      </c>
      <c r="N223" s="78" t="s">
        <v>9106</v>
      </c>
      <c r="O223" s="78" t="s">
        <v>9106</v>
      </c>
      <c r="P223" s="78" t="s">
        <v>9106</v>
      </c>
      <c r="Q223" s="78" t="s">
        <v>9106</v>
      </c>
      <c r="R223" s="78" t="s">
        <v>9107</v>
      </c>
      <c r="S223" s="78" t="s">
        <v>9107</v>
      </c>
      <c r="T223" s="78" t="s">
        <v>9106</v>
      </c>
      <c r="U223" s="78" t="s">
        <v>9106</v>
      </c>
      <c r="V223" s="89">
        <f t="shared" si="3"/>
        <v>2</v>
      </c>
    </row>
    <row r="224" s="51" customFormat="1" ht="15" spans="1:22">
      <c r="A224" s="73">
        <v>218</v>
      </c>
      <c r="B224" s="83" t="s">
        <v>4487</v>
      </c>
      <c r="C224" s="75" t="s">
        <v>4488</v>
      </c>
      <c r="D224" s="75" t="s">
        <v>9105</v>
      </c>
      <c r="E224" s="76" t="s">
        <v>9121</v>
      </c>
      <c r="F224" s="76">
        <v>43495</v>
      </c>
      <c r="G224" s="77" t="s">
        <v>9106</v>
      </c>
      <c r="H224" s="78" t="s">
        <v>9106</v>
      </c>
      <c r="I224" s="78" t="s">
        <v>9106</v>
      </c>
      <c r="J224" s="78" t="s">
        <v>9106</v>
      </c>
      <c r="K224" s="78" t="s">
        <v>9106</v>
      </c>
      <c r="L224" s="78" t="s">
        <v>9106</v>
      </c>
      <c r="M224" s="78" t="s">
        <v>9106</v>
      </c>
      <c r="N224" s="78" t="s">
        <v>9106</v>
      </c>
      <c r="O224" s="78" t="s">
        <v>9106</v>
      </c>
      <c r="P224" s="78" t="s">
        <v>9106</v>
      </c>
      <c r="Q224" s="78" t="s">
        <v>9106</v>
      </c>
      <c r="R224" s="78" t="s">
        <v>9106</v>
      </c>
      <c r="S224" s="78" t="s">
        <v>9107</v>
      </c>
      <c r="T224" s="78" t="s">
        <v>9106</v>
      </c>
      <c r="U224" s="78" t="s">
        <v>9106</v>
      </c>
      <c r="V224" s="89">
        <f t="shared" si="3"/>
        <v>1</v>
      </c>
    </row>
    <row r="225" s="51" customFormat="1" ht="15" spans="1:22">
      <c r="A225" s="73">
        <v>219</v>
      </c>
      <c r="B225" s="83" t="s">
        <v>4499</v>
      </c>
      <c r="C225" s="75" t="s">
        <v>4500</v>
      </c>
      <c r="D225" s="75" t="s">
        <v>9105</v>
      </c>
      <c r="E225" s="76" t="s">
        <v>9121</v>
      </c>
      <c r="F225" s="76">
        <v>43506</v>
      </c>
      <c r="G225" s="77" t="s">
        <v>9106</v>
      </c>
      <c r="H225" s="78" t="s">
        <v>9106</v>
      </c>
      <c r="I225" s="78" t="s">
        <v>9106</v>
      </c>
      <c r="J225" s="78" t="s">
        <v>9106</v>
      </c>
      <c r="K225" s="78" t="s">
        <v>9106</v>
      </c>
      <c r="L225" s="78" t="s">
        <v>9106</v>
      </c>
      <c r="M225" s="78" t="s">
        <v>9106</v>
      </c>
      <c r="N225" s="78" t="s">
        <v>9106</v>
      </c>
      <c r="O225" s="78" t="s">
        <v>9107</v>
      </c>
      <c r="P225" s="78" t="s">
        <v>9106</v>
      </c>
      <c r="Q225" s="78" t="s">
        <v>9106</v>
      </c>
      <c r="R225" s="78" t="s">
        <v>9107</v>
      </c>
      <c r="S225" s="78" t="s">
        <v>9107</v>
      </c>
      <c r="T225" s="78" t="s">
        <v>9106</v>
      </c>
      <c r="U225" s="78" t="s">
        <v>9106</v>
      </c>
      <c r="V225" s="89">
        <f t="shared" si="3"/>
        <v>3</v>
      </c>
    </row>
    <row r="226" s="51" customFormat="1" ht="15" spans="1:22">
      <c r="A226" s="73">
        <v>220</v>
      </c>
      <c r="B226" s="83" t="s">
        <v>4505</v>
      </c>
      <c r="C226" s="75" t="s">
        <v>4506</v>
      </c>
      <c r="D226" s="75" t="s">
        <v>9105</v>
      </c>
      <c r="E226" s="76" t="s">
        <v>9121</v>
      </c>
      <c r="F226" s="76">
        <v>43521</v>
      </c>
      <c r="G226" s="77" t="s">
        <v>9106</v>
      </c>
      <c r="H226" s="78" t="s">
        <v>9106</v>
      </c>
      <c r="I226" s="78" t="s">
        <v>9106</v>
      </c>
      <c r="J226" s="78" t="s">
        <v>9106</v>
      </c>
      <c r="K226" s="78" t="s">
        <v>9106</v>
      </c>
      <c r="L226" s="78" t="s">
        <v>9106</v>
      </c>
      <c r="M226" s="78" t="s">
        <v>9106</v>
      </c>
      <c r="N226" s="78" t="s">
        <v>9106</v>
      </c>
      <c r="O226" s="78" t="s">
        <v>9106</v>
      </c>
      <c r="P226" s="78" t="s">
        <v>9106</v>
      </c>
      <c r="Q226" s="78" t="s">
        <v>9106</v>
      </c>
      <c r="R226" s="78" t="s">
        <v>9106</v>
      </c>
      <c r="S226" s="78" t="s">
        <v>9107</v>
      </c>
      <c r="T226" s="78" t="s">
        <v>9106</v>
      </c>
      <c r="U226" s="78" t="s">
        <v>9106</v>
      </c>
      <c r="V226" s="89">
        <f t="shared" si="3"/>
        <v>1</v>
      </c>
    </row>
    <row r="227" s="51" customFormat="1" ht="15" spans="1:22">
      <c r="A227" s="73">
        <v>221</v>
      </c>
      <c r="B227" s="83" t="s">
        <v>4536</v>
      </c>
      <c r="C227" s="75" t="s">
        <v>4537</v>
      </c>
      <c r="D227" s="75" t="s">
        <v>9105</v>
      </c>
      <c r="E227" s="76" t="s">
        <v>9121</v>
      </c>
      <c r="F227" s="76">
        <v>43524</v>
      </c>
      <c r="G227" s="77" t="s">
        <v>9106</v>
      </c>
      <c r="H227" s="78" t="s">
        <v>9106</v>
      </c>
      <c r="I227" s="78" t="s">
        <v>9107</v>
      </c>
      <c r="J227" s="78" t="s">
        <v>9106</v>
      </c>
      <c r="K227" s="78" t="s">
        <v>9106</v>
      </c>
      <c r="L227" s="78" t="s">
        <v>9106</v>
      </c>
      <c r="M227" s="78" t="s">
        <v>9106</v>
      </c>
      <c r="N227" s="78" t="s">
        <v>9106</v>
      </c>
      <c r="O227" s="78" t="s">
        <v>9106</v>
      </c>
      <c r="P227" s="78" t="s">
        <v>9106</v>
      </c>
      <c r="Q227" s="78" t="s">
        <v>9106</v>
      </c>
      <c r="R227" s="78" t="s">
        <v>9107</v>
      </c>
      <c r="S227" s="78" t="s">
        <v>9107</v>
      </c>
      <c r="T227" s="78" t="s">
        <v>9106</v>
      </c>
      <c r="U227" s="78" t="s">
        <v>9106</v>
      </c>
      <c r="V227" s="89">
        <f t="shared" si="3"/>
        <v>3</v>
      </c>
    </row>
    <row r="228" s="51" customFormat="1" ht="15" spans="1:22">
      <c r="A228" s="73">
        <v>222</v>
      </c>
      <c r="B228" s="83" t="s">
        <v>4530</v>
      </c>
      <c r="C228" s="75" t="s">
        <v>4531</v>
      </c>
      <c r="D228" s="75" t="s">
        <v>9105</v>
      </c>
      <c r="E228" s="76" t="s">
        <v>9121</v>
      </c>
      <c r="F228" s="76">
        <v>43524</v>
      </c>
      <c r="G228" s="77" t="s">
        <v>9106</v>
      </c>
      <c r="H228" s="78" t="s">
        <v>9106</v>
      </c>
      <c r="I228" s="78" t="s">
        <v>9107</v>
      </c>
      <c r="J228" s="78" t="s">
        <v>9106</v>
      </c>
      <c r="K228" s="78" t="s">
        <v>9106</v>
      </c>
      <c r="L228" s="78" t="s">
        <v>9106</v>
      </c>
      <c r="M228" s="78" t="s">
        <v>9106</v>
      </c>
      <c r="N228" s="78" t="s">
        <v>9106</v>
      </c>
      <c r="O228" s="78" t="s">
        <v>9106</v>
      </c>
      <c r="P228" s="78" t="s">
        <v>9106</v>
      </c>
      <c r="Q228" s="78" t="s">
        <v>9106</v>
      </c>
      <c r="R228" s="78" t="s">
        <v>9107</v>
      </c>
      <c r="S228" s="78" t="s">
        <v>9107</v>
      </c>
      <c r="T228" s="78" t="s">
        <v>9106</v>
      </c>
      <c r="U228" s="78" t="s">
        <v>9106</v>
      </c>
      <c r="V228" s="89">
        <f t="shared" si="3"/>
        <v>3</v>
      </c>
    </row>
    <row r="229" s="51" customFormat="1" ht="15" spans="1:22">
      <c r="A229" s="73">
        <v>223</v>
      </c>
      <c r="B229" s="83" t="s">
        <v>4511</v>
      </c>
      <c r="C229" s="75" t="s">
        <v>4512</v>
      </c>
      <c r="D229" s="75" t="s">
        <v>9105</v>
      </c>
      <c r="E229" s="76" t="s">
        <v>9121</v>
      </c>
      <c r="F229" s="76">
        <v>43524</v>
      </c>
      <c r="G229" s="77" t="s">
        <v>9106</v>
      </c>
      <c r="H229" s="78" t="s">
        <v>9106</v>
      </c>
      <c r="I229" s="78" t="s">
        <v>9106</v>
      </c>
      <c r="J229" s="78" t="s">
        <v>9106</v>
      </c>
      <c r="K229" s="78" t="s">
        <v>9106</v>
      </c>
      <c r="L229" s="78" t="s">
        <v>9106</v>
      </c>
      <c r="M229" s="78" t="s">
        <v>9106</v>
      </c>
      <c r="N229" s="78" t="s">
        <v>9106</v>
      </c>
      <c r="O229" s="78" t="s">
        <v>9107</v>
      </c>
      <c r="P229" s="78" t="s">
        <v>9106</v>
      </c>
      <c r="Q229" s="78" t="s">
        <v>9106</v>
      </c>
      <c r="R229" s="78" t="s">
        <v>9107</v>
      </c>
      <c r="S229" s="78" t="s">
        <v>9107</v>
      </c>
      <c r="T229" s="78" t="s">
        <v>9106</v>
      </c>
      <c r="U229" s="78" t="s">
        <v>9106</v>
      </c>
      <c r="V229" s="89">
        <f t="shared" si="3"/>
        <v>3</v>
      </c>
    </row>
    <row r="230" s="51" customFormat="1" ht="15" spans="1:22">
      <c r="A230" s="73">
        <v>224</v>
      </c>
      <c r="B230" s="83" t="s">
        <v>4524</v>
      </c>
      <c r="C230" s="75" t="s">
        <v>4525</v>
      </c>
      <c r="D230" s="75" t="s">
        <v>9105</v>
      </c>
      <c r="E230" s="76" t="s">
        <v>9121</v>
      </c>
      <c r="F230" s="76">
        <v>43524</v>
      </c>
      <c r="G230" s="77" t="s">
        <v>9106</v>
      </c>
      <c r="H230" s="78" t="s">
        <v>9106</v>
      </c>
      <c r="I230" s="78" t="s">
        <v>9107</v>
      </c>
      <c r="J230" s="78" t="s">
        <v>9106</v>
      </c>
      <c r="K230" s="78" t="s">
        <v>9106</v>
      </c>
      <c r="L230" s="78" t="s">
        <v>9106</v>
      </c>
      <c r="M230" s="78" t="s">
        <v>9106</v>
      </c>
      <c r="N230" s="78" t="s">
        <v>9106</v>
      </c>
      <c r="O230" s="78" t="s">
        <v>9106</v>
      </c>
      <c r="P230" s="78" t="s">
        <v>9106</v>
      </c>
      <c r="Q230" s="78" t="s">
        <v>9106</v>
      </c>
      <c r="R230" s="78" t="s">
        <v>9107</v>
      </c>
      <c r="S230" s="78" t="s">
        <v>9107</v>
      </c>
      <c r="T230" s="78" t="s">
        <v>9106</v>
      </c>
      <c r="U230" s="78" t="s">
        <v>9106</v>
      </c>
      <c r="V230" s="89">
        <f t="shared" si="3"/>
        <v>3</v>
      </c>
    </row>
    <row r="231" s="51" customFormat="1" ht="15" spans="1:22">
      <c r="A231" s="73">
        <v>225</v>
      </c>
      <c r="B231" s="83" t="s">
        <v>4517</v>
      </c>
      <c r="C231" s="75" t="s">
        <v>4518</v>
      </c>
      <c r="D231" s="75" t="s">
        <v>9105</v>
      </c>
      <c r="E231" s="76" t="s">
        <v>9121</v>
      </c>
      <c r="F231" s="76">
        <v>43524</v>
      </c>
      <c r="G231" s="77" t="s">
        <v>9106</v>
      </c>
      <c r="H231" s="78" t="s">
        <v>9106</v>
      </c>
      <c r="I231" s="78" t="s">
        <v>9106</v>
      </c>
      <c r="J231" s="78" t="s">
        <v>9106</v>
      </c>
      <c r="K231" s="78" t="s">
        <v>9106</v>
      </c>
      <c r="L231" s="78" t="s">
        <v>9106</v>
      </c>
      <c r="M231" s="78" t="s">
        <v>9106</v>
      </c>
      <c r="N231" s="78" t="s">
        <v>9106</v>
      </c>
      <c r="O231" s="78" t="s">
        <v>9106</v>
      </c>
      <c r="P231" s="78" t="s">
        <v>9106</v>
      </c>
      <c r="Q231" s="78" t="s">
        <v>9106</v>
      </c>
      <c r="R231" s="78" t="s">
        <v>9106</v>
      </c>
      <c r="S231" s="78" t="s">
        <v>9107</v>
      </c>
      <c r="T231" s="78" t="s">
        <v>9106</v>
      </c>
      <c r="U231" s="78" t="s">
        <v>9106</v>
      </c>
      <c r="V231" s="89">
        <f t="shared" si="3"/>
        <v>1</v>
      </c>
    </row>
    <row r="232" s="51" customFormat="1" ht="15" spans="1:22">
      <c r="A232" s="73">
        <v>226</v>
      </c>
      <c r="B232" s="83" t="s">
        <v>4542</v>
      </c>
      <c r="C232" s="75" t="s">
        <v>4543</v>
      </c>
      <c r="D232" s="75" t="s">
        <v>9105</v>
      </c>
      <c r="E232" s="76" t="s">
        <v>9121</v>
      </c>
      <c r="F232" s="76">
        <v>43534</v>
      </c>
      <c r="G232" s="77" t="s">
        <v>9106</v>
      </c>
      <c r="H232" s="78" t="s">
        <v>9107</v>
      </c>
      <c r="I232" s="78" t="s">
        <v>9107</v>
      </c>
      <c r="J232" s="78" t="s">
        <v>9106</v>
      </c>
      <c r="K232" s="78" t="s">
        <v>9106</v>
      </c>
      <c r="L232" s="78" t="s">
        <v>9106</v>
      </c>
      <c r="M232" s="78" t="s">
        <v>9106</v>
      </c>
      <c r="N232" s="78" t="s">
        <v>9106</v>
      </c>
      <c r="O232" s="78" t="s">
        <v>9107</v>
      </c>
      <c r="P232" s="78" t="s">
        <v>9106</v>
      </c>
      <c r="Q232" s="78" t="s">
        <v>9106</v>
      </c>
      <c r="R232" s="78" t="s">
        <v>9107</v>
      </c>
      <c r="S232" s="78" t="s">
        <v>9107</v>
      </c>
      <c r="T232" s="78" t="s">
        <v>9106</v>
      </c>
      <c r="U232" s="78" t="s">
        <v>9106</v>
      </c>
      <c r="V232" s="89">
        <f t="shared" si="3"/>
        <v>5</v>
      </c>
    </row>
    <row r="233" s="51" customFormat="1" ht="15" spans="1:22">
      <c r="A233" s="73">
        <v>227</v>
      </c>
      <c r="B233" s="83" t="s">
        <v>4548</v>
      </c>
      <c r="C233" s="75" t="s">
        <v>4549</v>
      </c>
      <c r="D233" s="75" t="s">
        <v>9105</v>
      </c>
      <c r="E233" s="76" t="s">
        <v>9121</v>
      </c>
      <c r="F233" s="76">
        <v>43553</v>
      </c>
      <c r="G233" s="77" t="s">
        <v>9106</v>
      </c>
      <c r="H233" s="78" t="s">
        <v>9106</v>
      </c>
      <c r="I233" s="78" t="s">
        <v>9106</v>
      </c>
      <c r="J233" s="78" t="s">
        <v>9106</v>
      </c>
      <c r="K233" s="78" t="s">
        <v>9106</v>
      </c>
      <c r="L233" s="78" t="s">
        <v>9106</v>
      </c>
      <c r="M233" s="78" t="s">
        <v>9106</v>
      </c>
      <c r="N233" s="78" t="s">
        <v>9106</v>
      </c>
      <c r="O233" s="78" t="s">
        <v>9106</v>
      </c>
      <c r="P233" s="78" t="s">
        <v>9106</v>
      </c>
      <c r="Q233" s="78" t="s">
        <v>9106</v>
      </c>
      <c r="R233" s="78" t="s">
        <v>9106</v>
      </c>
      <c r="S233" s="78" t="s">
        <v>9107</v>
      </c>
      <c r="T233" s="78" t="s">
        <v>9106</v>
      </c>
      <c r="U233" s="78" t="s">
        <v>9107</v>
      </c>
      <c r="V233" s="89">
        <f t="shared" si="3"/>
        <v>2</v>
      </c>
    </row>
    <row r="234" s="51" customFormat="1" ht="15" spans="1:22">
      <c r="A234" s="73">
        <v>228</v>
      </c>
      <c r="B234" s="83" t="s">
        <v>4568</v>
      </c>
      <c r="C234" s="75" t="s">
        <v>4569</v>
      </c>
      <c r="D234" s="75" t="s">
        <v>9105</v>
      </c>
      <c r="E234" s="76" t="s">
        <v>9121</v>
      </c>
      <c r="F234" s="76">
        <v>43554</v>
      </c>
      <c r="G234" s="77" t="s">
        <v>9106</v>
      </c>
      <c r="H234" s="78" t="s">
        <v>9106</v>
      </c>
      <c r="I234" s="78" t="s">
        <v>9107</v>
      </c>
      <c r="J234" s="78" t="s">
        <v>9106</v>
      </c>
      <c r="K234" s="78" t="s">
        <v>9106</v>
      </c>
      <c r="L234" s="78" t="s">
        <v>9106</v>
      </c>
      <c r="M234" s="78" t="s">
        <v>9106</v>
      </c>
      <c r="N234" s="78" t="s">
        <v>9106</v>
      </c>
      <c r="O234" s="78" t="s">
        <v>9106</v>
      </c>
      <c r="P234" s="78" t="s">
        <v>9106</v>
      </c>
      <c r="Q234" s="78" t="s">
        <v>9106</v>
      </c>
      <c r="R234" s="78" t="s">
        <v>9107</v>
      </c>
      <c r="S234" s="78" t="s">
        <v>9107</v>
      </c>
      <c r="T234" s="78" t="s">
        <v>9106</v>
      </c>
      <c r="U234" s="78" t="s">
        <v>9106</v>
      </c>
      <c r="V234" s="89">
        <f t="shared" si="3"/>
        <v>3</v>
      </c>
    </row>
    <row r="235" s="51" customFormat="1" ht="15" spans="1:22">
      <c r="A235" s="73">
        <v>229</v>
      </c>
      <c r="B235" s="83" t="s">
        <v>4560</v>
      </c>
      <c r="C235" s="75" t="s">
        <v>4561</v>
      </c>
      <c r="D235" s="75" t="s">
        <v>9105</v>
      </c>
      <c r="E235" s="76" t="s">
        <v>9121</v>
      </c>
      <c r="F235" s="76">
        <v>43554</v>
      </c>
      <c r="G235" s="77" t="s">
        <v>9106</v>
      </c>
      <c r="H235" s="78" t="s">
        <v>9106</v>
      </c>
      <c r="I235" s="78" t="s">
        <v>9106</v>
      </c>
      <c r="J235" s="78" t="s">
        <v>9106</v>
      </c>
      <c r="K235" s="78" t="s">
        <v>9106</v>
      </c>
      <c r="L235" s="78" t="s">
        <v>9106</v>
      </c>
      <c r="M235" s="78" t="s">
        <v>9106</v>
      </c>
      <c r="N235" s="78" t="s">
        <v>9106</v>
      </c>
      <c r="O235" s="78" t="s">
        <v>9106</v>
      </c>
      <c r="P235" s="78" t="s">
        <v>9106</v>
      </c>
      <c r="Q235" s="78" t="s">
        <v>9106</v>
      </c>
      <c r="R235" s="78" t="s">
        <v>9106</v>
      </c>
      <c r="S235" s="78" t="s">
        <v>9107</v>
      </c>
      <c r="T235" s="78" t="s">
        <v>9106</v>
      </c>
      <c r="U235" s="78" t="s">
        <v>9106</v>
      </c>
      <c r="V235" s="89">
        <f t="shared" si="3"/>
        <v>1</v>
      </c>
    </row>
    <row r="236" s="51" customFormat="1" ht="15" spans="1:22">
      <c r="A236" s="73">
        <v>230</v>
      </c>
      <c r="B236" s="83" t="s">
        <v>4574</v>
      </c>
      <c r="C236" s="75" t="s">
        <v>4575</v>
      </c>
      <c r="D236" s="75" t="s">
        <v>9105</v>
      </c>
      <c r="E236" s="76" t="s">
        <v>9121</v>
      </c>
      <c r="F236" s="76">
        <v>43555</v>
      </c>
      <c r="G236" s="77" t="s">
        <v>9106</v>
      </c>
      <c r="H236" s="78" t="s">
        <v>9106</v>
      </c>
      <c r="I236" s="78" t="s">
        <v>9107</v>
      </c>
      <c r="J236" s="78" t="s">
        <v>9106</v>
      </c>
      <c r="K236" s="78" t="s">
        <v>9106</v>
      </c>
      <c r="L236" s="78" t="s">
        <v>9106</v>
      </c>
      <c r="M236" s="78" t="s">
        <v>9106</v>
      </c>
      <c r="N236" s="78" t="s">
        <v>9106</v>
      </c>
      <c r="O236" s="78" t="s">
        <v>9106</v>
      </c>
      <c r="P236" s="78" t="s">
        <v>9106</v>
      </c>
      <c r="Q236" s="78" t="s">
        <v>9106</v>
      </c>
      <c r="R236" s="78" t="s">
        <v>9107</v>
      </c>
      <c r="S236" s="78" t="s">
        <v>9107</v>
      </c>
      <c r="T236" s="78" t="s">
        <v>9106</v>
      </c>
      <c r="U236" s="78" t="s">
        <v>9106</v>
      </c>
      <c r="V236" s="89">
        <f t="shared" si="3"/>
        <v>3</v>
      </c>
    </row>
    <row r="237" s="51" customFormat="1" ht="15" spans="1:22">
      <c r="A237" s="73">
        <v>231</v>
      </c>
      <c r="B237" s="83" t="s">
        <v>4586</v>
      </c>
      <c r="C237" s="75" t="s">
        <v>4587</v>
      </c>
      <c r="D237" s="75" t="s">
        <v>9105</v>
      </c>
      <c r="E237" s="76" t="s">
        <v>9121</v>
      </c>
      <c r="F237" s="76">
        <v>43555</v>
      </c>
      <c r="G237" s="77" t="s">
        <v>9106</v>
      </c>
      <c r="H237" s="78" t="s">
        <v>9106</v>
      </c>
      <c r="I237" s="78" t="s">
        <v>9106</v>
      </c>
      <c r="J237" s="78" t="s">
        <v>9106</v>
      </c>
      <c r="K237" s="78" t="s">
        <v>9106</v>
      </c>
      <c r="L237" s="78" t="s">
        <v>9106</v>
      </c>
      <c r="M237" s="78" t="s">
        <v>9106</v>
      </c>
      <c r="N237" s="78" t="s">
        <v>9106</v>
      </c>
      <c r="O237" s="78" t="s">
        <v>9106</v>
      </c>
      <c r="P237" s="78" t="s">
        <v>9106</v>
      </c>
      <c r="Q237" s="78" t="s">
        <v>9106</v>
      </c>
      <c r="R237" s="78" t="s">
        <v>9107</v>
      </c>
      <c r="S237" s="78" t="s">
        <v>9107</v>
      </c>
      <c r="T237" s="78" t="s">
        <v>9106</v>
      </c>
      <c r="U237" s="78" t="s">
        <v>9106</v>
      </c>
      <c r="V237" s="89">
        <f t="shared" si="3"/>
        <v>2</v>
      </c>
    </row>
    <row r="238" s="51" customFormat="1" ht="15" customHeight="1" spans="1:22">
      <c r="A238" s="73">
        <v>232</v>
      </c>
      <c r="B238" s="83" t="s">
        <v>4605</v>
      </c>
      <c r="C238" s="75" t="s">
        <v>4606</v>
      </c>
      <c r="D238" s="75" t="s">
        <v>9105</v>
      </c>
      <c r="E238" s="76" t="s">
        <v>9121</v>
      </c>
      <c r="F238" s="76">
        <v>43583</v>
      </c>
      <c r="G238" s="77" t="s">
        <v>9106</v>
      </c>
      <c r="H238" s="78" t="s">
        <v>9106</v>
      </c>
      <c r="I238" s="78" t="s">
        <v>9107</v>
      </c>
      <c r="J238" s="78" t="s">
        <v>9106</v>
      </c>
      <c r="K238" s="78" t="s">
        <v>9106</v>
      </c>
      <c r="L238" s="78" t="s">
        <v>9106</v>
      </c>
      <c r="M238" s="78" t="s">
        <v>9106</v>
      </c>
      <c r="N238" s="78" t="s">
        <v>9106</v>
      </c>
      <c r="O238" s="78" t="s">
        <v>9106</v>
      </c>
      <c r="P238" s="78" t="s">
        <v>9106</v>
      </c>
      <c r="Q238" s="78" t="s">
        <v>9106</v>
      </c>
      <c r="R238" s="78" t="s">
        <v>9106</v>
      </c>
      <c r="S238" s="78" t="s">
        <v>9107</v>
      </c>
      <c r="T238" s="78" t="s">
        <v>9106</v>
      </c>
      <c r="U238" s="78" t="s">
        <v>9106</v>
      </c>
      <c r="V238" s="89">
        <f t="shared" si="3"/>
        <v>2</v>
      </c>
    </row>
    <row r="239" s="51" customFormat="1" ht="15" spans="1:22">
      <c r="A239" s="73">
        <v>233</v>
      </c>
      <c r="B239" s="83" t="s">
        <v>4617</v>
      </c>
      <c r="C239" s="75" t="s">
        <v>4618</v>
      </c>
      <c r="D239" s="75" t="s">
        <v>9105</v>
      </c>
      <c r="E239" s="76" t="s">
        <v>9121</v>
      </c>
      <c r="F239" s="76">
        <v>43585</v>
      </c>
      <c r="G239" s="77" t="s">
        <v>9106</v>
      </c>
      <c r="H239" s="78" t="s">
        <v>9106</v>
      </c>
      <c r="I239" s="78" t="s">
        <v>9107</v>
      </c>
      <c r="J239" s="78" t="s">
        <v>9106</v>
      </c>
      <c r="K239" s="78" t="s">
        <v>9106</v>
      </c>
      <c r="L239" s="78" t="s">
        <v>9107</v>
      </c>
      <c r="M239" s="78" t="s">
        <v>9106</v>
      </c>
      <c r="N239" s="78" t="s">
        <v>9107</v>
      </c>
      <c r="O239" s="78" t="s">
        <v>9106</v>
      </c>
      <c r="P239" s="78" t="s">
        <v>9106</v>
      </c>
      <c r="Q239" s="78" t="s">
        <v>9106</v>
      </c>
      <c r="R239" s="78" t="s">
        <v>9107</v>
      </c>
      <c r="S239" s="78" t="s">
        <v>9107</v>
      </c>
      <c r="T239" s="78" t="s">
        <v>9106</v>
      </c>
      <c r="U239" s="78" t="s">
        <v>9106</v>
      </c>
      <c r="V239" s="89">
        <f t="shared" si="3"/>
        <v>5</v>
      </c>
    </row>
    <row r="240" s="51" customFormat="1" ht="15" spans="1:22">
      <c r="A240" s="73">
        <v>234</v>
      </c>
      <c r="B240" s="83" t="s">
        <v>4611</v>
      </c>
      <c r="C240" s="75" t="s">
        <v>4612</v>
      </c>
      <c r="D240" s="75" t="s">
        <v>9105</v>
      </c>
      <c r="E240" s="76" t="s">
        <v>9121</v>
      </c>
      <c r="F240" s="76">
        <v>43585</v>
      </c>
      <c r="G240" s="77" t="s">
        <v>9106</v>
      </c>
      <c r="H240" s="78" t="s">
        <v>9106</v>
      </c>
      <c r="I240" s="78" t="s">
        <v>9107</v>
      </c>
      <c r="J240" s="78" t="s">
        <v>9106</v>
      </c>
      <c r="K240" s="78" t="s">
        <v>9106</v>
      </c>
      <c r="L240" s="78" t="s">
        <v>9106</v>
      </c>
      <c r="M240" s="78" t="s">
        <v>9106</v>
      </c>
      <c r="N240" s="78" t="s">
        <v>9107</v>
      </c>
      <c r="O240" s="78" t="s">
        <v>9107</v>
      </c>
      <c r="P240" s="78" t="s">
        <v>9106</v>
      </c>
      <c r="Q240" s="78" t="s">
        <v>9106</v>
      </c>
      <c r="R240" s="78" t="s">
        <v>9107</v>
      </c>
      <c r="S240" s="78" t="s">
        <v>9107</v>
      </c>
      <c r="T240" s="78" t="s">
        <v>9106</v>
      </c>
      <c r="U240" s="78" t="s">
        <v>9106</v>
      </c>
      <c r="V240" s="89">
        <f t="shared" si="3"/>
        <v>5</v>
      </c>
    </row>
    <row r="241" s="51" customFormat="1" ht="15" spans="1:22">
      <c r="A241" s="73">
        <v>235</v>
      </c>
      <c r="B241" s="83" t="s">
        <v>4623</v>
      </c>
      <c r="C241" s="75" t="s">
        <v>4624</v>
      </c>
      <c r="D241" s="75" t="s">
        <v>9105</v>
      </c>
      <c r="E241" s="76" t="s">
        <v>9121</v>
      </c>
      <c r="F241" s="76">
        <v>43595</v>
      </c>
      <c r="G241" s="77" t="s">
        <v>9107</v>
      </c>
      <c r="H241" s="78" t="s">
        <v>9106</v>
      </c>
      <c r="I241" s="78" t="s">
        <v>9106</v>
      </c>
      <c r="J241" s="78" t="s">
        <v>9106</v>
      </c>
      <c r="K241" s="78" t="s">
        <v>9106</v>
      </c>
      <c r="L241" s="78" t="s">
        <v>9106</v>
      </c>
      <c r="M241" s="78" t="s">
        <v>9106</v>
      </c>
      <c r="N241" s="78" t="s">
        <v>9106</v>
      </c>
      <c r="O241" s="78" t="s">
        <v>9107</v>
      </c>
      <c r="P241" s="78" t="s">
        <v>9106</v>
      </c>
      <c r="Q241" s="78" t="s">
        <v>9106</v>
      </c>
      <c r="R241" s="78" t="s">
        <v>9107</v>
      </c>
      <c r="S241" s="78" t="s">
        <v>9107</v>
      </c>
      <c r="T241" s="78" t="s">
        <v>9106</v>
      </c>
      <c r="U241" s="78" t="s">
        <v>9106</v>
      </c>
      <c r="V241" s="89">
        <f t="shared" si="3"/>
        <v>4</v>
      </c>
    </row>
    <row r="242" s="51" customFormat="1" ht="15" spans="1:22">
      <c r="A242" s="73">
        <v>236</v>
      </c>
      <c r="B242" s="83" t="s">
        <v>4629</v>
      </c>
      <c r="C242" s="75" t="s">
        <v>4630</v>
      </c>
      <c r="D242" s="75" t="s">
        <v>9105</v>
      </c>
      <c r="E242" s="76" t="s">
        <v>9121</v>
      </c>
      <c r="F242" s="76">
        <v>43597</v>
      </c>
      <c r="G242" s="77" t="s">
        <v>9106</v>
      </c>
      <c r="H242" s="78" t="s">
        <v>9106</v>
      </c>
      <c r="I242" s="78" t="s">
        <v>9106</v>
      </c>
      <c r="J242" s="78" t="s">
        <v>9106</v>
      </c>
      <c r="K242" s="78" t="s">
        <v>9106</v>
      </c>
      <c r="L242" s="78" t="s">
        <v>9106</v>
      </c>
      <c r="M242" s="78" t="s">
        <v>9106</v>
      </c>
      <c r="N242" s="78" t="s">
        <v>9106</v>
      </c>
      <c r="O242" s="78" t="s">
        <v>9107</v>
      </c>
      <c r="P242" s="78" t="s">
        <v>9106</v>
      </c>
      <c r="Q242" s="78" t="s">
        <v>9106</v>
      </c>
      <c r="R242" s="78" t="s">
        <v>9106</v>
      </c>
      <c r="S242" s="78" t="s">
        <v>9107</v>
      </c>
      <c r="T242" s="78" t="s">
        <v>9106</v>
      </c>
      <c r="U242" s="78" t="s">
        <v>9106</v>
      </c>
      <c r="V242" s="89">
        <f t="shared" si="3"/>
        <v>2</v>
      </c>
    </row>
    <row r="243" s="51" customFormat="1" ht="15" spans="1:22">
      <c r="A243" s="73">
        <v>237</v>
      </c>
      <c r="B243" s="83" t="s">
        <v>4635</v>
      </c>
      <c r="C243" s="75" t="s">
        <v>4636</v>
      </c>
      <c r="D243" s="75" t="s">
        <v>9105</v>
      </c>
      <c r="E243" s="76" t="s">
        <v>9121</v>
      </c>
      <c r="F243" s="76">
        <v>43597</v>
      </c>
      <c r="G243" s="77" t="s">
        <v>9106</v>
      </c>
      <c r="H243" s="78" t="s">
        <v>9106</v>
      </c>
      <c r="I243" s="78" t="s">
        <v>9107</v>
      </c>
      <c r="J243" s="78" t="s">
        <v>9106</v>
      </c>
      <c r="K243" s="78" t="s">
        <v>9106</v>
      </c>
      <c r="L243" s="78" t="s">
        <v>9106</v>
      </c>
      <c r="M243" s="78" t="s">
        <v>9106</v>
      </c>
      <c r="N243" s="78" t="s">
        <v>9106</v>
      </c>
      <c r="O243" s="78" t="s">
        <v>9106</v>
      </c>
      <c r="P243" s="78" t="s">
        <v>9106</v>
      </c>
      <c r="Q243" s="78" t="s">
        <v>9106</v>
      </c>
      <c r="R243" s="78" t="s">
        <v>9107</v>
      </c>
      <c r="S243" s="78" t="s">
        <v>9107</v>
      </c>
      <c r="T243" s="78" t="s">
        <v>9106</v>
      </c>
      <c r="U243" s="78" t="s">
        <v>9106</v>
      </c>
      <c r="V243" s="89">
        <f t="shared" si="3"/>
        <v>3</v>
      </c>
    </row>
    <row r="244" s="51" customFormat="1" ht="15" spans="1:22">
      <c r="A244" s="73">
        <v>238</v>
      </c>
      <c r="B244" s="83" t="s">
        <v>4648</v>
      </c>
      <c r="C244" s="75" t="s">
        <v>4649</v>
      </c>
      <c r="D244" s="75" t="s">
        <v>9105</v>
      </c>
      <c r="E244" s="76" t="s">
        <v>9121</v>
      </c>
      <c r="F244" s="76">
        <v>43609</v>
      </c>
      <c r="G244" s="77" t="s">
        <v>9106</v>
      </c>
      <c r="H244" s="78" t="s">
        <v>9106</v>
      </c>
      <c r="I244" s="78" t="s">
        <v>9106</v>
      </c>
      <c r="J244" s="78" t="s">
        <v>9106</v>
      </c>
      <c r="K244" s="78" t="s">
        <v>9106</v>
      </c>
      <c r="L244" s="78" t="s">
        <v>9106</v>
      </c>
      <c r="M244" s="78" t="s">
        <v>9106</v>
      </c>
      <c r="N244" s="78" t="s">
        <v>9106</v>
      </c>
      <c r="O244" s="78" t="s">
        <v>9106</v>
      </c>
      <c r="P244" s="78" t="s">
        <v>9106</v>
      </c>
      <c r="Q244" s="78" t="s">
        <v>9106</v>
      </c>
      <c r="R244" s="78" t="s">
        <v>9106</v>
      </c>
      <c r="S244" s="78" t="s">
        <v>9107</v>
      </c>
      <c r="T244" s="78" t="s">
        <v>9106</v>
      </c>
      <c r="U244" s="78" t="s">
        <v>9106</v>
      </c>
      <c r="V244" s="89">
        <f t="shared" si="3"/>
        <v>1</v>
      </c>
    </row>
    <row r="245" s="51" customFormat="1" ht="15" spans="1:22">
      <c r="A245" s="73">
        <v>239</v>
      </c>
      <c r="B245" s="83" t="s">
        <v>4661</v>
      </c>
      <c r="C245" s="75" t="s">
        <v>4662</v>
      </c>
      <c r="D245" s="75" t="s">
        <v>9105</v>
      </c>
      <c r="E245" s="76" t="s">
        <v>9121</v>
      </c>
      <c r="F245" s="76">
        <v>43617</v>
      </c>
      <c r="G245" s="77" t="s">
        <v>9106</v>
      </c>
      <c r="H245" s="78" t="s">
        <v>9106</v>
      </c>
      <c r="I245" s="78" t="s">
        <v>9107</v>
      </c>
      <c r="J245" s="78" t="s">
        <v>9106</v>
      </c>
      <c r="K245" s="78" t="s">
        <v>9106</v>
      </c>
      <c r="L245" s="78" t="s">
        <v>9106</v>
      </c>
      <c r="M245" s="78" t="s">
        <v>9106</v>
      </c>
      <c r="N245" s="78" t="s">
        <v>9106</v>
      </c>
      <c r="O245" s="78" t="s">
        <v>9106</v>
      </c>
      <c r="P245" s="78" t="s">
        <v>9106</v>
      </c>
      <c r="Q245" s="78" t="s">
        <v>9106</v>
      </c>
      <c r="R245" s="78" t="s">
        <v>9107</v>
      </c>
      <c r="S245" s="78" t="s">
        <v>9107</v>
      </c>
      <c r="T245" s="78" t="s">
        <v>9106</v>
      </c>
      <c r="U245" s="78" t="s">
        <v>9106</v>
      </c>
      <c r="V245" s="89">
        <f t="shared" si="3"/>
        <v>3</v>
      </c>
    </row>
    <row r="246" s="51" customFormat="1" ht="15" spans="1:22">
      <c r="A246" s="73">
        <v>240</v>
      </c>
      <c r="B246" s="83" t="s">
        <v>4667</v>
      </c>
      <c r="C246" s="75" t="s">
        <v>4668</v>
      </c>
      <c r="D246" s="75" t="s">
        <v>9105</v>
      </c>
      <c r="E246" s="76" t="s">
        <v>9121</v>
      </c>
      <c r="F246" s="76">
        <v>43638</v>
      </c>
      <c r="G246" s="77" t="s">
        <v>9106</v>
      </c>
      <c r="H246" s="78" t="s">
        <v>9106</v>
      </c>
      <c r="I246" s="78" t="s">
        <v>9106</v>
      </c>
      <c r="J246" s="78" t="s">
        <v>9106</v>
      </c>
      <c r="K246" s="78" t="s">
        <v>9106</v>
      </c>
      <c r="L246" s="78" t="s">
        <v>9106</v>
      </c>
      <c r="M246" s="78" t="s">
        <v>9106</v>
      </c>
      <c r="N246" s="78" t="s">
        <v>9106</v>
      </c>
      <c r="O246" s="78" t="s">
        <v>9106</v>
      </c>
      <c r="P246" s="78" t="s">
        <v>9106</v>
      </c>
      <c r="Q246" s="78" t="s">
        <v>9106</v>
      </c>
      <c r="R246" s="78" t="s">
        <v>9106</v>
      </c>
      <c r="S246" s="78" t="s">
        <v>9107</v>
      </c>
      <c r="T246" s="78" t="s">
        <v>9106</v>
      </c>
      <c r="U246" s="78" t="s">
        <v>9106</v>
      </c>
      <c r="V246" s="89">
        <f t="shared" si="3"/>
        <v>1</v>
      </c>
    </row>
    <row r="247" s="51" customFormat="1" ht="15" spans="1:22">
      <c r="A247" s="73">
        <v>241</v>
      </c>
      <c r="B247" s="83" t="s">
        <v>4673</v>
      </c>
      <c r="C247" s="75" t="s">
        <v>4674</v>
      </c>
      <c r="D247" s="75" t="s">
        <v>9105</v>
      </c>
      <c r="E247" s="76" t="s">
        <v>9121</v>
      </c>
      <c r="F247" s="76">
        <v>43645</v>
      </c>
      <c r="G247" s="77" t="s">
        <v>9106</v>
      </c>
      <c r="H247" s="78" t="s">
        <v>9106</v>
      </c>
      <c r="I247" s="78" t="s">
        <v>9107</v>
      </c>
      <c r="J247" s="78" t="s">
        <v>9106</v>
      </c>
      <c r="K247" s="78" t="s">
        <v>9106</v>
      </c>
      <c r="L247" s="78" t="s">
        <v>9106</v>
      </c>
      <c r="M247" s="78" t="s">
        <v>9106</v>
      </c>
      <c r="N247" s="78" t="s">
        <v>9106</v>
      </c>
      <c r="O247" s="78" t="s">
        <v>9107</v>
      </c>
      <c r="P247" s="78" t="s">
        <v>9106</v>
      </c>
      <c r="Q247" s="78" t="s">
        <v>9106</v>
      </c>
      <c r="R247" s="78" t="s">
        <v>9106</v>
      </c>
      <c r="S247" s="78" t="s">
        <v>9107</v>
      </c>
      <c r="T247" s="78" t="s">
        <v>9106</v>
      </c>
      <c r="U247" s="78" t="s">
        <v>9106</v>
      </c>
      <c r="V247" s="89">
        <f t="shared" si="3"/>
        <v>3</v>
      </c>
    </row>
    <row r="248" s="51" customFormat="1" ht="15" spans="1:22">
      <c r="A248" s="73">
        <v>242</v>
      </c>
      <c r="B248" s="83" t="s">
        <v>4679</v>
      </c>
      <c r="C248" s="75" t="s">
        <v>4680</v>
      </c>
      <c r="D248" s="75" t="s">
        <v>9105</v>
      </c>
      <c r="E248" s="76" t="s">
        <v>9121</v>
      </c>
      <c r="F248" s="76">
        <v>43646</v>
      </c>
      <c r="G248" s="77" t="s">
        <v>9106</v>
      </c>
      <c r="H248" s="78" t="s">
        <v>9106</v>
      </c>
      <c r="I248" s="78" t="s">
        <v>9107</v>
      </c>
      <c r="J248" s="78" t="s">
        <v>9106</v>
      </c>
      <c r="K248" s="78" t="s">
        <v>9106</v>
      </c>
      <c r="L248" s="78" t="s">
        <v>9106</v>
      </c>
      <c r="M248" s="78" t="s">
        <v>9106</v>
      </c>
      <c r="N248" s="78" t="s">
        <v>9106</v>
      </c>
      <c r="O248" s="78" t="s">
        <v>9106</v>
      </c>
      <c r="P248" s="78" t="s">
        <v>9106</v>
      </c>
      <c r="Q248" s="78" t="s">
        <v>9106</v>
      </c>
      <c r="R248" s="78" t="s">
        <v>9106</v>
      </c>
      <c r="S248" s="78" t="s">
        <v>9107</v>
      </c>
      <c r="T248" s="78" t="s">
        <v>9106</v>
      </c>
      <c r="U248" s="78" t="s">
        <v>9106</v>
      </c>
      <c r="V248" s="89">
        <f t="shared" si="3"/>
        <v>2</v>
      </c>
    </row>
    <row r="249" s="51" customFormat="1" ht="15" spans="1:22">
      <c r="A249" s="73">
        <v>243</v>
      </c>
      <c r="B249" s="83" t="s">
        <v>4691</v>
      </c>
      <c r="C249" s="75" t="s">
        <v>4692</v>
      </c>
      <c r="D249" s="75" t="s">
        <v>9105</v>
      </c>
      <c r="E249" s="76" t="s">
        <v>9121</v>
      </c>
      <c r="F249" s="76">
        <v>43652</v>
      </c>
      <c r="G249" s="77" t="s">
        <v>9106</v>
      </c>
      <c r="H249" s="78" t="s">
        <v>9106</v>
      </c>
      <c r="I249" s="78" t="s">
        <v>9107</v>
      </c>
      <c r="J249" s="78" t="s">
        <v>9106</v>
      </c>
      <c r="K249" s="78" t="s">
        <v>9106</v>
      </c>
      <c r="L249" s="78" t="s">
        <v>9106</v>
      </c>
      <c r="M249" s="78" t="s">
        <v>9106</v>
      </c>
      <c r="N249" s="78" t="s">
        <v>9106</v>
      </c>
      <c r="O249" s="78" t="s">
        <v>9106</v>
      </c>
      <c r="P249" s="78" t="s">
        <v>9106</v>
      </c>
      <c r="Q249" s="78" t="s">
        <v>9106</v>
      </c>
      <c r="R249" s="78" t="s">
        <v>9106</v>
      </c>
      <c r="S249" s="78" t="s">
        <v>9107</v>
      </c>
      <c r="T249" s="78" t="s">
        <v>9106</v>
      </c>
      <c r="U249" s="78" t="s">
        <v>9106</v>
      </c>
      <c r="V249" s="89">
        <f t="shared" si="3"/>
        <v>2</v>
      </c>
    </row>
    <row r="250" s="51" customFormat="1" ht="15" spans="1:22">
      <c r="A250" s="73">
        <v>244</v>
      </c>
      <c r="B250" s="83" t="s">
        <v>4685</v>
      </c>
      <c r="C250" s="75" t="s">
        <v>4686</v>
      </c>
      <c r="D250" s="75" t="s">
        <v>9105</v>
      </c>
      <c r="E250" s="76" t="s">
        <v>9121</v>
      </c>
      <c r="F250" s="76">
        <v>43652</v>
      </c>
      <c r="G250" s="77" t="s">
        <v>9106</v>
      </c>
      <c r="H250" s="78" t="s">
        <v>9106</v>
      </c>
      <c r="I250" s="78" t="s">
        <v>9107</v>
      </c>
      <c r="J250" s="78" t="s">
        <v>9106</v>
      </c>
      <c r="K250" s="78" t="s">
        <v>9106</v>
      </c>
      <c r="L250" s="78" t="s">
        <v>9106</v>
      </c>
      <c r="M250" s="78" t="s">
        <v>9106</v>
      </c>
      <c r="N250" s="78" t="s">
        <v>9106</v>
      </c>
      <c r="O250" s="78" t="s">
        <v>9107</v>
      </c>
      <c r="P250" s="78" t="s">
        <v>9106</v>
      </c>
      <c r="Q250" s="78" t="s">
        <v>9106</v>
      </c>
      <c r="R250" s="78" t="s">
        <v>9107</v>
      </c>
      <c r="S250" s="78" t="s">
        <v>9107</v>
      </c>
      <c r="T250" s="78" t="s">
        <v>9106</v>
      </c>
      <c r="U250" s="78" t="s">
        <v>9106</v>
      </c>
      <c r="V250" s="89">
        <f t="shared" si="3"/>
        <v>4</v>
      </c>
    </row>
    <row r="251" s="51" customFormat="1" ht="15" spans="1:22">
      <c r="A251" s="73">
        <v>245</v>
      </c>
      <c r="B251" s="83" t="s">
        <v>4705</v>
      </c>
      <c r="C251" s="75" t="s">
        <v>4706</v>
      </c>
      <c r="D251" s="75" t="s">
        <v>9105</v>
      </c>
      <c r="E251" s="76" t="s">
        <v>9121</v>
      </c>
      <c r="F251" s="76">
        <v>43674</v>
      </c>
      <c r="G251" s="77" t="s">
        <v>9106</v>
      </c>
      <c r="H251" s="78" t="s">
        <v>9106</v>
      </c>
      <c r="I251" s="78" t="s">
        <v>9106</v>
      </c>
      <c r="J251" s="78" t="s">
        <v>9106</v>
      </c>
      <c r="K251" s="78" t="s">
        <v>9106</v>
      </c>
      <c r="L251" s="78" t="s">
        <v>9106</v>
      </c>
      <c r="M251" s="78" t="s">
        <v>9106</v>
      </c>
      <c r="N251" s="78" t="s">
        <v>9106</v>
      </c>
      <c r="O251" s="78" t="s">
        <v>9107</v>
      </c>
      <c r="P251" s="78" t="s">
        <v>9106</v>
      </c>
      <c r="Q251" s="78" t="s">
        <v>9106</v>
      </c>
      <c r="R251" s="78" t="s">
        <v>9106</v>
      </c>
      <c r="S251" s="78" t="s">
        <v>9107</v>
      </c>
      <c r="T251" s="78" t="s">
        <v>9106</v>
      </c>
      <c r="U251" s="78" t="s">
        <v>9106</v>
      </c>
      <c r="V251" s="89">
        <f t="shared" si="3"/>
        <v>2</v>
      </c>
    </row>
    <row r="252" s="51" customFormat="1" ht="15" spans="1:22">
      <c r="A252" s="73">
        <v>246</v>
      </c>
      <c r="B252" s="83" t="s">
        <v>4717</v>
      </c>
      <c r="C252" s="75" t="s">
        <v>4718</v>
      </c>
      <c r="D252" s="75" t="s">
        <v>9105</v>
      </c>
      <c r="E252" s="76" t="s">
        <v>9121</v>
      </c>
      <c r="F252" s="76">
        <v>43693</v>
      </c>
      <c r="G252" s="77" t="s">
        <v>9106</v>
      </c>
      <c r="H252" s="78" t="s">
        <v>9106</v>
      </c>
      <c r="I252" s="78" t="s">
        <v>9107</v>
      </c>
      <c r="J252" s="78" t="s">
        <v>9106</v>
      </c>
      <c r="K252" s="78" t="s">
        <v>9106</v>
      </c>
      <c r="L252" s="78" t="s">
        <v>9106</v>
      </c>
      <c r="M252" s="78" t="s">
        <v>9106</v>
      </c>
      <c r="N252" s="78" t="s">
        <v>9107</v>
      </c>
      <c r="O252" s="78" t="s">
        <v>9106</v>
      </c>
      <c r="P252" s="78" t="s">
        <v>9106</v>
      </c>
      <c r="Q252" s="78" t="s">
        <v>9106</v>
      </c>
      <c r="R252" s="78" t="s">
        <v>9106</v>
      </c>
      <c r="S252" s="78" t="s">
        <v>9107</v>
      </c>
      <c r="T252" s="78" t="s">
        <v>9106</v>
      </c>
      <c r="U252" s="78" t="s">
        <v>9106</v>
      </c>
      <c r="V252" s="89">
        <f t="shared" si="3"/>
        <v>3</v>
      </c>
    </row>
    <row r="253" s="51" customFormat="1" ht="15" spans="1:22">
      <c r="A253" s="73">
        <v>247</v>
      </c>
      <c r="B253" s="83" t="s">
        <v>4723</v>
      </c>
      <c r="C253" s="75" t="s">
        <v>4724</v>
      </c>
      <c r="D253" s="75" t="s">
        <v>9105</v>
      </c>
      <c r="E253" s="76" t="s">
        <v>9121</v>
      </c>
      <c r="F253" s="76">
        <v>43703</v>
      </c>
      <c r="G253" s="77" t="s">
        <v>9106</v>
      </c>
      <c r="H253" s="78" t="s">
        <v>9106</v>
      </c>
      <c r="I253" s="78" t="s">
        <v>9107</v>
      </c>
      <c r="J253" s="78" t="s">
        <v>9106</v>
      </c>
      <c r="K253" s="78" t="s">
        <v>9106</v>
      </c>
      <c r="L253" s="78" t="s">
        <v>9106</v>
      </c>
      <c r="M253" s="78" t="s">
        <v>9106</v>
      </c>
      <c r="N253" s="78" t="s">
        <v>9106</v>
      </c>
      <c r="O253" s="78" t="s">
        <v>9106</v>
      </c>
      <c r="P253" s="78" t="s">
        <v>9106</v>
      </c>
      <c r="Q253" s="78" t="s">
        <v>9106</v>
      </c>
      <c r="R253" s="78" t="s">
        <v>9106</v>
      </c>
      <c r="S253" s="78" t="s">
        <v>9107</v>
      </c>
      <c r="T253" s="78" t="s">
        <v>9106</v>
      </c>
      <c r="U253" s="78" t="s">
        <v>9106</v>
      </c>
      <c r="V253" s="89">
        <f t="shared" si="3"/>
        <v>2</v>
      </c>
    </row>
    <row r="254" s="51" customFormat="1" ht="15" spans="1:22">
      <c r="A254" s="73">
        <v>248</v>
      </c>
      <c r="B254" s="83" t="s">
        <v>4729</v>
      </c>
      <c r="C254" s="75" t="s">
        <v>4730</v>
      </c>
      <c r="D254" s="75" t="s">
        <v>9105</v>
      </c>
      <c r="E254" s="76" t="s">
        <v>9121</v>
      </c>
      <c r="F254" s="76">
        <v>43704</v>
      </c>
      <c r="G254" s="77" t="s">
        <v>9106</v>
      </c>
      <c r="H254" s="78" t="s">
        <v>9106</v>
      </c>
      <c r="I254" s="78" t="s">
        <v>9107</v>
      </c>
      <c r="J254" s="78" t="s">
        <v>9106</v>
      </c>
      <c r="K254" s="78" t="s">
        <v>9106</v>
      </c>
      <c r="L254" s="78" t="s">
        <v>9106</v>
      </c>
      <c r="M254" s="78" t="s">
        <v>9106</v>
      </c>
      <c r="N254" s="78" t="s">
        <v>9106</v>
      </c>
      <c r="O254" s="78" t="s">
        <v>9106</v>
      </c>
      <c r="P254" s="78" t="s">
        <v>9106</v>
      </c>
      <c r="Q254" s="78" t="s">
        <v>9106</v>
      </c>
      <c r="R254" s="78" t="s">
        <v>9107</v>
      </c>
      <c r="S254" s="78" t="s">
        <v>9107</v>
      </c>
      <c r="T254" s="78" t="s">
        <v>9106</v>
      </c>
      <c r="U254" s="78" t="s">
        <v>9106</v>
      </c>
      <c r="V254" s="89">
        <f t="shared" si="3"/>
        <v>3</v>
      </c>
    </row>
    <row r="255" s="51" customFormat="1" ht="15" spans="1:22">
      <c r="A255" s="73">
        <v>249</v>
      </c>
      <c r="B255" s="83" t="s">
        <v>4735</v>
      </c>
      <c r="C255" s="75" t="s">
        <v>4736</v>
      </c>
      <c r="D255" s="75" t="s">
        <v>9105</v>
      </c>
      <c r="E255" s="76" t="s">
        <v>9121</v>
      </c>
      <c r="F255" s="76">
        <v>43708</v>
      </c>
      <c r="G255" s="77" t="s">
        <v>9106</v>
      </c>
      <c r="H255" s="78" t="s">
        <v>9106</v>
      </c>
      <c r="I255" s="78" t="s">
        <v>9107</v>
      </c>
      <c r="J255" s="78" t="s">
        <v>9106</v>
      </c>
      <c r="K255" s="78" t="s">
        <v>9106</v>
      </c>
      <c r="L255" s="78" t="s">
        <v>9106</v>
      </c>
      <c r="M255" s="78" t="s">
        <v>9106</v>
      </c>
      <c r="N255" s="78" t="s">
        <v>9107</v>
      </c>
      <c r="O255" s="78" t="s">
        <v>9106</v>
      </c>
      <c r="P255" s="78" t="s">
        <v>9106</v>
      </c>
      <c r="Q255" s="78" t="s">
        <v>9106</v>
      </c>
      <c r="R255" s="78" t="s">
        <v>9107</v>
      </c>
      <c r="S255" s="78" t="s">
        <v>9107</v>
      </c>
      <c r="T255" s="78" t="s">
        <v>9106</v>
      </c>
      <c r="U255" s="78" t="s">
        <v>9106</v>
      </c>
      <c r="V255" s="89">
        <f t="shared" si="3"/>
        <v>4</v>
      </c>
    </row>
    <row r="256" s="51" customFormat="1" ht="15" spans="1:22">
      <c r="A256" s="73">
        <v>250</v>
      </c>
      <c r="B256" s="83" t="s">
        <v>4741</v>
      </c>
      <c r="C256" s="75" t="s">
        <v>4742</v>
      </c>
      <c r="D256" s="75" t="s">
        <v>9105</v>
      </c>
      <c r="E256" s="76" t="s">
        <v>9121</v>
      </c>
      <c r="F256" s="76">
        <v>43709</v>
      </c>
      <c r="G256" s="77" t="s">
        <v>9106</v>
      </c>
      <c r="H256" s="78" t="s">
        <v>9106</v>
      </c>
      <c r="I256" s="78" t="s">
        <v>9107</v>
      </c>
      <c r="J256" s="78" t="s">
        <v>9106</v>
      </c>
      <c r="K256" s="78" t="s">
        <v>9106</v>
      </c>
      <c r="L256" s="78" t="s">
        <v>9106</v>
      </c>
      <c r="M256" s="78" t="s">
        <v>9106</v>
      </c>
      <c r="N256" s="78" t="s">
        <v>9106</v>
      </c>
      <c r="O256" s="78" t="s">
        <v>9106</v>
      </c>
      <c r="P256" s="78" t="s">
        <v>9106</v>
      </c>
      <c r="Q256" s="78" t="s">
        <v>9106</v>
      </c>
      <c r="R256" s="78" t="s">
        <v>9106</v>
      </c>
      <c r="S256" s="78" t="s">
        <v>9107</v>
      </c>
      <c r="T256" s="78" t="s">
        <v>9106</v>
      </c>
      <c r="U256" s="78" t="s">
        <v>9106</v>
      </c>
      <c r="V256" s="89">
        <f t="shared" si="3"/>
        <v>2</v>
      </c>
    </row>
    <row r="257" s="51" customFormat="1" ht="15" spans="1:22">
      <c r="A257" s="73">
        <v>251</v>
      </c>
      <c r="B257" s="83" t="s">
        <v>4760</v>
      </c>
      <c r="C257" s="75" t="s">
        <v>4761</v>
      </c>
      <c r="D257" s="75" t="s">
        <v>9105</v>
      </c>
      <c r="E257" s="76" t="s">
        <v>9121</v>
      </c>
      <c r="F257" s="76">
        <v>43715</v>
      </c>
      <c r="G257" s="77" t="s">
        <v>9106</v>
      </c>
      <c r="H257" s="78" t="s">
        <v>9106</v>
      </c>
      <c r="I257" s="78" t="s">
        <v>9107</v>
      </c>
      <c r="J257" s="78" t="s">
        <v>9106</v>
      </c>
      <c r="K257" s="78" t="s">
        <v>9106</v>
      </c>
      <c r="L257" s="78" t="s">
        <v>9106</v>
      </c>
      <c r="M257" s="78" t="s">
        <v>9106</v>
      </c>
      <c r="N257" s="78" t="s">
        <v>9106</v>
      </c>
      <c r="O257" s="78" t="s">
        <v>9106</v>
      </c>
      <c r="P257" s="78" t="s">
        <v>9106</v>
      </c>
      <c r="Q257" s="78" t="s">
        <v>9106</v>
      </c>
      <c r="R257" s="78" t="s">
        <v>9107</v>
      </c>
      <c r="S257" s="78" t="s">
        <v>9107</v>
      </c>
      <c r="T257" s="78" t="s">
        <v>9106</v>
      </c>
      <c r="U257" s="78" t="s">
        <v>9106</v>
      </c>
      <c r="V257" s="89">
        <f t="shared" si="3"/>
        <v>3</v>
      </c>
    </row>
    <row r="258" s="51" customFormat="1" ht="15" spans="1:22">
      <c r="A258" s="73">
        <v>252</v>
      </c>
      <c r="B258" s="83" t="s">
        <v>4753</v>
      </c>
      <c r="C258" s="75" t="s">
        <v>4754</v>
      </c>
      <c r="D258" s="75" t="s">
        <v>9105</v>
      </c>
      <c r="E258" s="76" t="s">
        <v>9121</v>
      </c>
      <c r="F258" s="76">
        <v>43715</v>
      </c>
      <c r="G258" s="77" t="s">
        <v>9106</v>
      </c>
      <c r="H258" s="78" t="s">
        <v>9106</v>
      </c>
      <c r="I258" s="78" t="s">
        <v>9107</v>
      </c>
      <c r="J258" s="78" t="s">
        <v>9106</v>
      </c>
      <c r="K258" s="78" t="s">
        <v>9106</v>
      </c>
      <c r="L258" s="78" t="s">
        <v>9106</v>
      </c>
      <c r="M258" s="78" t="s">
        <v>9106</v>
      </c>
      <c r="N258" s="78" t="s">
        <v>9106</v>
      </c>
      <c r="O258" s="78" t="s">
        <v>9106</v>
      </c>
      <c r="P258" s="78" t="s">
        <v>9106</v>
      </c>
      <c r="Q258" s="78" t="s">
        <v>9106</v>
      </c>
      <c r="R258" s="78" t="s">
        <v>9106</v>
      </c>
      <c r="S258" s="78" t="s">
        <v>9107</v>
      </c>
      <c r="T258" s="78" t="s">
        <v>9106</v>
      </c>
      <c r="U258" s="78" t="s">
        <v>9106</v>
      </c>
      <c r="V258" s="89">
        <f t="shared" si="3"/>
        <v>2</v>
      </c>
    </row>
    <row r="259" s="51" customFormat="1" ht="15" spans="1:22">
      <c r="A259" s="73">
        <v>253</v>
      </c>
      <c r="B259" s="83" t="s">
        <v>4772</v>
      </c>
      <c r="C259" s="75" t="s">
        <v>4773</v>
      </c>
      <c r="D259" s="75" t="s">
        <v>9105</v>
      </c>
      <c r="E259" s="76" t="s">
        <v>9121</v>
      </c>
      <c r="F259" s="76">
        <v>43736</v>
      </c>
      <c r="G259" s="77" t="s">
        <v>9106</v>
      </c>
      <c r="H259" s="78" t="s">
        <v>9106</v>
      </c>
      <c r="I259" s="78" t="s">
        <v>9107</v>
      </c>
      <c r="J259" s="78" t="s">
        <v>9106</v>
      </c>
      <c r="K259" s="78" t="s">
        <v>9106</v>
      </c>
      <c r="L259" s="78" t="s">
        <v>9106</v>
      </c>
      <c r="M259" s="78" t="s">
        <v>9106</v>
      </c>
      <c r="N259" s="78" t="s">
        <v>9106</v>
      </c>
      <c r="O259" s="78" t="s">
        <v>9106</v>
      </c>
      <c r="P259" s="78" t="s">
        <v>9106</v>
      </c>
      <c r="Q259" s="78" t="s">
        <v>9106</v>
      </c>
      <c r="R259" s="78" t="s">
        <v>9106</v>
      </c>
      <c r="S259" s="78" t="s">
        <v>9106</v>
      </c>
      <c r="T259" s="78" t="s">
        <v>9106</v>
      </c>
      <c r="U259" s="78" t="s">
        <v>9106</v>
      </c>
      <c r="V259" s="89">
        <f t="shared" si="3"/>
        <v>1</v>
      </c>
    </row>
    <row r="260" s="51" customFormat="1" ht="15" spans="1:22">
      <c r="A260" s="73">
        <v>254</v>
      </c>
      <c r="B260" s="83" t="s">
        <v>4778</v>
      </c>
      <c r="C260" s="75" t="s">
        <v>4779</v>
      </c>
      <c r="D260" s="75" t="s">
        <v>9105</v>
      </c>
      <c r="E260" s="76" t="s">
        <v>9121</v>
      </c>
      <c r="F260" s="76">
        <v>43737</v>
      </c>
      <c r="G260" s="77" t="s">
        <v>9106</v>
      </c>
      <c r="H260" s="78" t="s">
        <v>9106</v>
      </c>
      <c r="I260" s="78" t="s">
        <v>9107</v>
      </c>
      <c r="J260" s="78" t="s">
        <v>9106</v>
      </c>
      <c r="K260" s="78" t="s">
        <v>9106</v>
      </c>
      <c r="L260" s="78" t="s">
        <v>9106</v>
      </c>
      <c r="M260" s="78" t="s">
        <v>9106</v>
      </c>
      <c r="N260" s="78" t="s">
        <v>9106</v>
      </c>
      <c r="O260" s="78" t="s">
        <v>9106</v>
      </c>
      <c r="P260" s="78" t="s">
        <v>9106</v>
      </c>
      <c r="Q260" s="78" t="s">
        <v>9106</v>
      </c>
      <c r="R260" s="78" t="s">
        <v>9107</v>
      </c>
      <c r="S260" s="78" t="s">
        <v>9107</v>
      </c>
      <c r="T260" s="78" t="s">
        <v>9106</v>
      </c>
      <c r="U260" s="78" t="s">
        <v>9106</v>
      </c>
      <c r="V260" s="89">
        <f t="shared" si="3"/>
        <v>3</v>
      </c>
    </row>
    <row r="261" s="51" customFormat="1" ht="15" spans="1:22">
      <c r="A261" s="73">
        <v>255</v>
      </c>
      <c r="B261" s="83" t="s">
        <v>4784</v>
      </c>
      <c r="C261" s="75" t="s">
        <v>4785</v>
      </c>
      <c r="D261" s="75" t="s">
        <v>9105</v>
      </c>
      <c r="E261" s="76" t="s">
        <v>9121</v>
      </c>
      <c r="F261" s="76">
        <v>43738</v>
      </c>
      <c r="G261" s="77" t="s">
        <v>9106</v>
      </c>
      <c r="H261" s="78" t="s">
        <v>9106</v>
      </c>
      <c r="I261" s="78" t="s">
        <v>9107</v>
      </c>
      <c r="J261" s="78" t="s">
        <v>9106</v>
      </c>
      <c r="K261" s="78" t="s">
        <v>9106</v>
      </c>
      <c r="L261" s="78" t="s">
        <v>9106</v>
      </c>
      <c r="M261" s="78" t="s">
        <v>9106</v>
      </c>
      <c r="N261" s="78" t="s">
        <v>9106</v>
      </c>
      <c r="O261" s="78" t="s">
        <v>9106</v>
      </c>
      <c r="P261" s="78" t="s">
        <v>9106</v>
      </c>
      <c r="Q261" s="78" t="s">
        <v>9106</v>
      </c>
      <c r="R261" s="78" t="s">
        <v>9106</v>
      </c>
      <c r="S261" s="78" t="s">
        <v>9107</v>
      </c>
      <c r="T261" s="78" t="s">
        <v>9106</v>
      </c>
      <c r="U261" s="78" t="s">
        <v>9106</v>
      </c>
      <c r="V261" s="89">
        <f t="shared" si="3"/>
        <v>2</v>
      </c>
    </row>
    <row r="262" s="51" customFormat="1" ht="15" spans="1:22">
      <c r="A262" s="73">
        <v>256</v>
      </c>
      <c r="B262" s="83" t="s">
        <v>4790</v>
      </c>
      <c r="C262" s="75" t="s">
        <v>4791</v>
      </c>
      <c r="D262" s="75" t="s">
        <v>9105</v>
      </c>
      <c r="E262" s="76" t="s">
        <v>9121</v>
      </c>
      <c r="F262" s="76">
        <v>43744</v>
      </c>
      <c r="G262" s="77" t="s">
        <v>9106</v>
      </c>
      <c r="H262" s="78" t="s">
        <v>9106</v>
      </c>
      <c r="I262" s="78" t="s">
        <v>9107</v>
      </c>
      <c r="J262" s="78" t="s">
        <v>9106</v>
      </c>
      <c r="K262" s="78" t="s">
        <v>9106</v>
      </c>
      <c r="L262" s="78" t="s">
        <v>9106</v>
      </c>
      <c r="M262" s="78" t="s">
        <v>9106</v>
      </c>
      <c r="N262" s="78" t="s">
        <v>9106</v>
      </c>
      <c r="O262" s="78" t="s">
        <v>9106</v>
      </c>
      <c r="P262" s="78" t="s">
        <v>9106</v>
      </c>
      <c r="Q262" s="78" t="s">
        <v>9106</v>
      </c>
      <c r="R262" s="78" t="s">
        <v>9106</v>
      </c>
      <c r="S262" s="78" t="s">
        <v>9107</v>
      </c>
      <c r="T262" s="78" t="s">
        <v>9106</v>
      </c>
      <c r="U262" s="78" t="s">
        <v>9106</v>
      </c>
      <c r="V262" s="89">
        <f t="shared" si="3"/>
        <v>2</v>
      </c>
    </row>
    <row r="263" s="51" customFormat="1" ht="15" spans="1:22">
      <c r="A263" s="73">
        <v>257</v>
      </c>
      <c r="B263" s="83" t="s">
        <v>4796</v>
      </c>
      <c r="C263" s="75" t="s">
        <v>4797</v>
      </c>
      <c r="D263" s="75" t="s">
        <v>9105</v>
      </c>
      <c r="E263" s="76" t="s">
        <v>9121</v>
      </c>
      <c r="F263" s="76">
        <v>43757</v>
      </c>
      <c r="G263" s="77" t="s">
        <v>9106</v>
      </c>
      <c r="H263" s="78" t="s">
        <v>9106</v>
      </c>
      <c r="I263" s="78" t="s">
        <v>9107</v>
      </c>
      <c r="J263" s="78" t="s">
        <v>9106</v>
      </c>
      <c r="K263" s="78" t="s">
        <v>9106</v>
      </c>
      <c r="L263" s="78" t="s">
        <v>9106</v>
      </c>
      <c r="M263" s="78" t="s">
        <v>9106</v>
      </c>
      <c r="N263" s="78" t="s">
        <v>9106</v>
      </c>
      <c r="O263" s="78" t="s">
        <v>9106</v>
      </c>
      <c r="P263" s="78" t="s">
        <v>9106</v>
      </c>
      <c r="Q263" s="78" t="s">
        <v>9106</v>
      </c>
      <c r="R263" s="78" t="s">
        <v>9106</v>
      </c>
      <c r="S263" s="78" t="s">
        <v>9107</v>
      </c>
      <c r="T263" s="78" t="s">
        <v>9106</v>
      </c>
      <c r="U263" s="78" t="s">
        <v>9106</v>
      </c>
      <c r="V263" s="89">
        <f t="shared" ref="V263:V283" si="4">COUNTIF(G263:U263,"V")</f>
        <v>2</v>
      </c>
    </row>
    <row r="264" s="51" customFormat="1" ht="15" spans="1:22">
      <c r="A264" s="73">
        <v>258</v>
      </c>
      <c r="B264" s="83" t="s">
        <v>4802</v>
      </c>
      <c r="C264" s="75" t="s">
        <v>1871</v>
      </c>
      <c r="D264" s="75" t="s">
        <v>9105</v>
      </c>
      <c r="E264" s="76" t="s">
        <v>9121</v>
      </c>
      <c r="F264" s="76">
        <v>43764</v>
      </c>
      <c r="G264" s="77" t="s">
        <v>9106</v>
      </c>
      <c r="H264" s="78" t="s">
        <v>9106</v>
      </c>
      <c r="I264" s="78" t="s">
        <v>9107</v>
      </c>
      <c r="J264" s="78" t="s">
        <v>9106</v>
      </c>
      <c r="K264" s="78" t="s">
        <v>9106</v>
      </c>
      <c r="L264" s="78" t="s">
        <v>9106</v>
      </c>
      <c r="M264" s="78" t="s">
        <v>9106</v>
      </c>
      <c r="N264" s="78" t="s">
        <v>9106</v>
      </c>
      <c r="O264" s="78" t="s">
        <v>9106</v>
      </c>
      <c r="P264" s="78" t="s">
        <v>9106</v>
      </c>
      <c r="Q264" s="78" t="s">
        <v>9106</v>
      </c>
      <c r="R264" s="78" t="s">
        <v>9106</v>
      </c>
      <c r="S264" s="78" t="s">
        <v>9107</v>
      </c>
      <c r="T264" s="78" t="s">
        <v>9106</v>
      </c>
      <c r="U264" s="78" t="s">
        <v>9106</v>
      </c>
      <c r="V264" s="89">
        <f t="shared" si="4"/>
        <v>2</v>
      </c>
    </row>
    <row r="265" s="51" customFormat="1" ht="15" spans="1:22">
      <c r="A265" s="73">
        <v>259</v>
      </c>
      <c r="B265" s="83" t="s">
        <v>4807</v>
      </c>
      <c r="C265" s="75" t="s">
        <v>9137</v>
      </c>
      <c r="D265" s="75" t="s">
        <v>9105</v>
      </c>
      <c r="E265" s="76" t="s">
        <v>9121</v>
      </c>
      <c r="F265" s="76">
        <v>43765</v>
      </c>
      <c r="G265" s="77" t="s">
        <v>9106</v>
      </c>
      <c r="H265" s="78" t="s">
        <v>9106</v>
      </c>
      <c r="I265" s="78" t="s">
        <v>9107</v>
      </c>
      <c r="J265" s="78" t="s">
        <v>9106</v>
      </c>
      <c r="K265" s="78" t="s">
        <v>9106</v>
      </c>
      <c r="L265" s="78" t="s">
        <v>9106</v>
      </c>
      <c r="M265" s="78" t="s">
        <v>9106</v>
      </c>
      <c r="N265" s="78" t="s">
        <v>9106</v>
      </c>
      <c r="O265" s="78" t="s">
        <v>9106</v>
      </c>
      <c r="P265" s="78" t="s">
        <v>9106</v>
      </c>
      <c r="Q265" s="78" t="s">
        <v>9106</v>
      </c>
      <c r="R265" s="78" t="s">
        <v>9106</v>
      </c>
      <c r="S265" s="78" t="s">
        <v>9107</v>
      </c>
      <c r="T265" s="78" t="s">
        <v>9106</v>
      </c>
      <c r="U265" s="78" t="s">
        <v>9106</v>
      </c>
      <c r="V265" s="89">
        <f t="shared" si="4"/>
        <v>2</v>
      </c>
    </row>
    <row r="266" s="51" customFormat="1" ht="15" spans="1:22">
      <c r="A266" s="73">
        <v>260</v>
      </c>
      <c r="B266" s="83" t="s">
        <v>4813</v>
      </c>
      <c r="C266" s="75" t="s">
        <v>4814</v>
      </c>
      <c r="D266" s="75" t="s">
        <v>9105</v>
      </c>
      <c r="E266" s="76" t="s">
        <v>9121</v>
      </c>
      <c r="F266" s="76">
        <v>43769</v>
      </c>
      <c r="G266" s="77" t="s">
        <v>9106</v>
      </c>
      <c r="H266" s="78" t="s">
        <v>9106</v>
      </c>
      <c r="I266" s="78" t="s">
        <v>9107</v>
      </c>
      <c r="J266" s="78" t="s">
        <v>9106</v>
      </c>
      <c r="K266" s="78" t="s">
        <v>9106</v>
      </c>
      <c r="L266" s="78" t="s">
        <v>9106</v>
      </c>
      <c r="M266" s="78" t="s">
        <v>9106</v>
      </c>
      <c r="N266" s="78" t="s">
        <v>9106</v>
      </c>
      <c r="O266" s="78" t="s">
        <v>9106</v>
      </c>
      <c r="P266" s="78" t="s">
        <v>9106</v>
      </c>
      <c r="Q266" s="78" t="s">
        <v>9106</v>
      </c>
      <c r="R266" s="78" t="s">
        <v>9106</v>
      </c>
      <c r="S266" s="78" t="s">
        <v>9107</v>
      </c>
      <c r="T266" s="78" t="s">
        <v>9106</v>
      </c>
      <c r="U266" s="78" t="s">
        <v>9106</v>
      </c>
      <c r="V266" s="89">
        <f t="shared" si="4"/>
        <v>2</v>
      </c>
    </row>
    <row r="267" s="51" customFormat="1" ht="15" spans="1:22">
      <c r="A267" s="73">
        <v>261</v>
      </c>
      <c r="B267" s="83" t="s">
        <v>4825</v>
      </c>
      <c r="C267" s="75" t="s">
        <v>4826</v>
      </c>
      <c r="D267" s="75" t="s">
        <v>9105</v>
      </c>
      <c r="E267" s="76" t="s">
        <v>9121</v>
      </c>
      <c r="F267" s="76">
        <v>43793</v>
      </c>
      <c r="G267" s="77" t="s">
        <v>9106</v>
      </c>
      <c r="H267" s="78" t="s">
        <v>9106</v>
      </c>
      <c r="I267" s="78" t="s">
        <v>9107</v>
      </c>
      <c r="J267" s="78" t="s">
        <v>9106</v>
      </c>
      <c r="K267" s="78" t="s">
        <v>9106</v>
      </c>
      <c r="L267" s="78" t="s">
        <v>9106</v>
      </c>
      <c r="M267" s="78" t="s">
        <v>9106</v>
      </c>
      <c r="N267" s="78" t="s">
        <v>9106</v>
      </c>
      <c r="O267" s="78" t="s">
        <v>9106</v>
      </c>
      <c r="P267" s="78" t="s">
        <v>9106</v>
      </c>
      <c r="Q267" s="78" t="s">
        <v>9106</v>
      </c>
      <c r="R267" s="78" t="s">
        <v>9106</v>
      </c>
      <c r="S267" s="78" t="s">
        <v>9107</v>
      </c>
      <c r="T267" s="78" t="s">
        <v>9106</v>
      </c>
      <c r="U267" s="78" t="s">
        <v>9106</v>
      </c>
      <c r="V267" s="89">
        <f t="shared" si="4"/>
        <v>2</v>
      </c>
    </row>
    <row r="268" s="51" customFormat="1" ht="15" spans="1:22">
      <c r="A268" s="73">
        <v>262</v>
      </c>
      <c r="B268" s="83" t="s">
        <v>4845</v>
      </c>
      <c r="C268" s="75" t="s">
        <v>4846</v>
      </c>
      <c r="D268" s="75" t="s">
        <v>9105</v>
      </c>
      <c r="E268" s="76" t="s">
        <v>9121</v>
      </c>
      <c r="F268" s="76">
        <v>43799</v>
      </c>
      <c r="G268" s="77" t="s">
        <v>9106</v>
      </c>
      <c r="H268" s="78" t="s">
        <v>9106</v>
      </c>
      <c r="I268" s="78" t="s">
        <v>9107</v>
      </c>
      <c r="J268" s="78" t="s">
        <v>9106</v>
      </c>
      <c r="K268" s="78" t="s">
        <v>9106</v>
      </c>
      <c r="L268" s="78" t="s">
        <v>9106</v>
      </c>
      <c r="M268" s="78" t="s">
        <v>9106</v>
      </c>
      <c r="N268" s="78" t="s">
        <v>9106</v>
      </c>
      <c r="O268" s="78" t="s">
        <v>9106</v>
      </c>
      <c r="P268" s="78" t="s">
        <v>9106</v>
      </c>
      <c r="Q268" s="78" t="s">
        <v>9106</v>
      </c>
      <c r="R268" s="78" t="s">
        <v>9106</v>
      </c>
      <c r="S268" s="78" t="s">
        <v>9107</v>
      </c>
      <c r="T268" s="78" t="s">
        <v>9106</v>
      </c>
      <c r="U268" s="78" t="s">
        <v>9106</v>
      </c>
      <c r="V268" s="89">
        <f t="shared" si="4"/>
        <v>2</v>
      </c>
    </row>
    <row r="269" s="51" customFormat="1" ht="15" spans="1:22">
      <c r="A269" s="73">
        <v>263</v>
      </c>
      <c r="B269" s="94" t="s">
        <v>4851</v>
      </c>
      <c r="C269" s="75" t="s">
        <v>4852</v>
      </c>
      <c r="D269" s="75" t="s">
        <v>9105</v>
      </c>
      <c r="E269" s="76" t="s">
        <v>9121</v>
      </c>
      <c r="F269" s="76">
        <v>43799</v>
      </c>
      <c r="G269" s="77" t="s">
        <v>9106</v>
      </c>
      <c r="H269" s="78" t="s">
        <v>9106</v>
      </c>
      <c r="I269" s="78" t="s">
        <v>9107</v>
      </c>
      <c r="J269" s="78" t="s">
        <v>9106</v>
      </c>
      <c r="K269" s="78" t="s">
        <v>9106</v>
      </c>
      <c r="L269" s="78" t="s">
        <v>9106</v>
      </c>
      <c r="M269" s="78" t="s">
        <v>9106</v>
      </c>
      <c r="N269" s="78" t="s">
        <v>9107</v>
      </c>
      <c r="O269" s="78" t="s">
        <v>9106</v>
      </c>
      <c r="P269" s="78" t="s">
        <v>9106</v>
      </c>
      <c r="Q269" s="78" t="s">
        <v>9106</v>
      </c>
      <c r="R269" s="78" t="s">
        <v>9107</v>
      </c>
      <c r="S269" s="78" t="s">
        <v>9107</v>
      </c>
      <c r="T269" s="78" t="s">
        <v>9106</v>
      </c>
      <c r="U269" s="78" t="s">
        <v>9106</v>
      </c>
      <c r="V269" s="89">
        <f t="shared" si="4"/>
        <v>4</v>
      </c>
    </row>
    <row r="270" s="51" customFormat="1" ht="15" spans="1:22">
      <c r="A270" s="73">
        <v>264</v>
      </c>
      <c r="B270" s="94" t="s">
        <v>4837</v>
      </c>
      <c r="C270" s="75" t="s">
        <v>4838</v>
      </c>
      <c r="D270" s="75" t="s">
        <v>9105</v>
      </c>
      <c r="E270" s="76" t="s">
        <v>9121</v>
      </c>
      <c r="F270" s="76">
        <v>43799</v>
      </c>
      <c r="G270" s="77" t="s">
        <v>9106</v>
      </c>
      <c r="H270" s="78" t="s">
        <v>9106</v>
      </c>
      <c r="I270" s="78" t="s">
        <v>9106</v>
      </c>
      <c r="J270" s="78" t="s">
        <v>9106</v>
      </c>
      <c r="K270" s="78" t="s">
        <v>9106</v>
      </c>
      <c r="L270" s="78" t="s">
        <v>9106</v>
      </c>
      <c r="M270" s="78" t="s">
        <v>9106</v>
      </c>
      <c r="N270" s="78" t="s">
        <v>9106</v>
      </c>
      <c r="O270" s="78" t="s">
        <v>9106</v>
      </c>
      <c r="P270" s="78" t="s">
        <v>9106</v>
      </c>
      <c r="Q270" s="78" t="s">
        <v>9106</v>
      </c>
      <c r="R270" s="78" t="s">
        <v>9106</v>
      </c>
      <c r="S270" s="78" t="s">
        <v>9107</v>
      </c>
      <c r="T270" s="78" t="s">
        <v>9106</v>
      </c>
      <c r="U270" s="78" t="s">
        <v>9106</v>
      </c>
      <c r="V270" s="89">
        <f t="shared" si="4"/>
        <v>1</v>
      </c>
    </row>
    <row r="271" s="51" customFormat="1" ht="15" spans="1:22">
      <c r="A271" s="73">
        <v>265</v>
      </c>
      <c r="B271" s="94" t="s">
        <v>4857</v>
      </c>
      <c r="C271" s="75" t="s">
        <v>4858</v>
      </c>
      <c r="D271" s="75" t="s">
        <v>9105</v>
      </c>
      <c r="E271" s="76" t="s">
        <v>9121</v>
      </c>
      <c r="F271" s="76">
        <v>43819</v>
      </c>
      <c r="G271" s="77" t="s">
        <v>9106</v>
      </c>
      <c r="H271" s="78" t="s">
        <v>9106</v>
      </c>
      <c r="I271" s="78" t="s">
        <v>9107</v>
      </c>
      <c r="J271" s="78" t="s">
        <v>9106</v>
      </c>
      <c r="K271" s="78" t="s">
        <v>9106</v>
      </c>
      <c r="L271" s="78" t="s">
        <v>9106</v>
      </c>
      <c r="M271" s="78" t="s">
        <v>9106</v>
      </c>
      <c r="N271" s="78" t="s">
        <v>9106</v>
      </c>
      <c r="O271" s="78" t="s">
        <v>9106</v>
      </c>
      <c r="P271" s="78" t="s">
        <v>9106</v>
      </c>
      <c r="Q271" s="78" t="s">
        <v>9106</v>
      </c>
      <c r="R271" s="78" t="s">
        <v>9106</v>
      </c>
      <c r="S271" s="78" t="s">
        <v>9107</v>
      </c>
      <c r="T271" s="78" t="s">
        <v>9106</v>
      </c>
      <c r="U271" s="78" t="s">
        <v>9106</v>
      </c>
      <c r="V271" s="89">
        <f t="shared" si="4"/>
        <v>2</v>
      </c>
    </row>
    <row r="272" s="51" customFormat="1" ht="15" spans="1:22">
      <c r="A272" s="73">
        <v>266</v>
      </c>
      <c r="B272" s="94" t="s">
        <v>4865</v>
      </c>
      <c r="C272" s="75" t="s">
        <v>4866</v>
      </c>
      <c r="D272" s="75" t="s">
        <v>9105</v>
      </c>
      <c r="E272" s="76" t="s">
        <v>9121</v>
      </c>
      <c r="F272" s="76">
        <v>43821</v>
      </c>
      <c r="G272" s="77" t="s">
        <v>9106</v>
      </c>
      <c r="H272" s="78" t="s">
        <v>9106</v>
      </c>
      <c r="I272" s="78" t="s">
        <v>9107</v>
      </c>
      <c r="J272" s="78" t="s">
        <v>9106</v>
      </c>
      <c r="K272" s="78" t="s">
        <v>9106</v>
      </c>
      <c r="L272" s="78" t="s">
        <v>9106</v>
      </c>
      <c r="M272" s="78" t="s">
        <v>9106</v>
      </c>
      <c r="N272" s="78" t="s">
        <v>9106</v>
      </c>
      <c r="O272" s="78" t="s">
        <v>9107</v>
      </c>
      <c r="P272" s="78" t="s">
        <v>9106</v>
      </c>
      <c r="Q272" s="78" t="s">
        <v>9106</v>
      </c>
      <c r="R272" s="78" t="s">
        <v>9106</v>
      </c>
      <c r="S272" s="78" t="s">
        <v>9107</v>
      </c>
      <c r="T272" s="78" t="s">
        <v>9106</v>
      </c>
      <c r="U272" s="78" t="s">
        <v>9106</v>
      </c>
      <c r="V272" s="89">
        <f t="shared" si="4"/>
        <v>3</v>
      </c>
    </row>
    <row r="273" s="51" customFormat="1" ht="15" spans="1:22">
      <c r="A273" s="73">
        <v>267</v>
      </c>
      <c r="B273" s="94" t="s">
        <v>4871</v>
      </c>
      <c r="C273" s="75" t="s">
        <v>4872</v>
      </c>
      <c r="D273" s="75" t="s">
        <v>9105</v>
      </c>
      <c r="E273" s="76" t="s">
        <v>9121</v>
      </c>
      <c r="F273" s="76">
        <v>43826</v>
      </c>
      <c r="G273" s="77" t="s">
        <v>9106</v>
      </c>
      <c r="H273" s="78" t="s">
        <v>9106</v>
      </c>
      <c r="I273" s="78" t="s">
        <v>9107</v>
      </c>
      <c r="J273" s="78" t="s">
        <v>9106</v>
      </c>
      <c r="K273" s="78" t="s">
        <v>9106</v>
      </c>
      <c r="L273" s="78" t="s">
        <v>9106</v>
      </c>
      <c r="M273" s="78" t="s">
        <v>9106</v>
      </c>
      <c r="N273" s="78" t="s">
        <v>9106</v>
      </c>
      <c r="O273" s="78" t="s">
        <v>9106</v>
      </c>
      <c r="P273" s="78" t="s">
        <v>9106</v>
      </c>
      <c r="Q273" s="78" t="s">
        <v>9106</v>
      </c>
      <c r="R273" s="78" t="s">
        <v>9106</v>
      </c>
      <c r="S273" s="78" t="s">
        <v>9107</v>
      </c>
      <c r="T273" s="78" t="s">
        <v>9106</v>
      </c>
      <c r="U273" s="78" t="s">
        <v>9106</v>
      </c>
      <c r="V273" s="89">
        <f t="shared" si="4"/>
        <v>2</v>
      </c>
    </row>
    <row r="274" s="51" customFormat="1" ht="15" spans="1:22">
      <c r="A274" s="73">
        <v>268</v>
      </c>
      <c r="B274" s="94" t="s">
        <v>4877</v>
      </c>
      <c r="C274" s="75" t="s">
        <v>4878</v>
      </c>
      <c r="D274" s="75" t="s">
        <v>9105</v>
      </c>
      <c r="E274" s="76" t="s">
        <v>9121</v>
      </c>
      <c r="F274" s="76">
        <v>43828</v>
      </c>
      <c r="G274" s="77" t="s">
        <v>9106</v>
      </c>
      <c r="H274" s="78" t="s">
        <v>9106</v>
      </c>
      <c r="I274" s="78" t="s">
        <v>9107</v>
      </c>
      <c r="J274" s="78" t="s">
        <v>9106</v>
      </c>
      <c r="K274" s="78" t="s">
        <v>9106</v>
      </c>
      <c r="L274" s="78" t="s">
        <v>9106</v>
      </c>
      <c r="M274" s="78" t="s">
        <v>9106</v>
      </c>
      <c r="N274" s="78" t="s">
        <v>9106</v>
      </c>
      <c r="O274" s="78" t="s">
        <v>9106</v>
      </c>
      <c r="P274" s="78" t="s">
        <v>9106</v>
      </c>
      <c r="Q274" s="78" t="s">
        <v>9106</v>
      </c>
      <c r="R274" s="78" t="s">
        <v>9106</v>
      </c>
      <c r="S274" s="78" t="s">
        <v>9107</v>
      </c>
      <c r="T274" s="78" t="s">
        <v>9106</v>
      </c>
      <c r="U274" s="78" t="s">
        <v>9106</v>
      </c>
      <c r="V274" s="89">
        <f t="shared" si="4"/>
        <v>2</v>
      </c>
    </row>
    <row r="275" s="51" customFormat="1" ht="15" spans="1:22">
      <c r="A275" s="73">
        <v>269</v>
      </c>
      <c r="B275" s="94" t="s">
        <v>4883</v>
      </c>
      <c r="C275" s="75" t="s">
        <v>4884</v>
      </c>
      <c r="D275" s="75" t="s">
        <v>9105</v>
      </c>
      <c r="E275" s="76" t="s">
        <v>9121</v>
      </c>
      <c r="F275" s="76">
        <v>43828</v>
      </c>
      <c r="G275" s="77" t="s">
        <v>9106</v>
      </c>
      <c r="H275" s="78" t="s">
        <v>9106</v>
      </c>
      <c r="I275" s="78" t="s">
        <v>9107</v>
      </c>
      <c r="J275" s="78" t="s">
        <v>9106</v>
      </c>
      <c r="K275" s="78" t="s">
        <v>9106</v>
      </c>
      <c r="L275" s="78" t="s">
        <v>9106</v>
      </c>
      <c r="M275" s="78" t="s">
        <v>9106</v>
      </c>
      <c r="N275" s="78" t="s">
        <v>9106</v>
      </c>
      <c r="O275" s="78" t="s">
        <v>9106</v>
      </c>
      <c r="P275" s="78" t="s">
        <v>9106</v>
      </c>
      <c r="Q275" s="78" t="s">
        <v>9106</v>
      </c>
      <c r="R275" s="78" t="s">
        <v>9106</v>
      </c>
      <c r="S275" s="78" t="s">
        <v>9107</v>
      </c>
      <c r="T275" s="78" t="s">
        <v>9106</v>
      </c>
      <c r="U275" s="78" t="s">
        <v>9106</v>
      </c>
      <c r="V275" s="89">
        <f t="shared" si="4"/>
        <v>2</v>
      </c>
    </row>
    <row r="276" s="51" customFormat="1" ht="15" spans="1:22">
      <c r="A276" s="73">
        <v>270</v>
      </c>
      <c r="B276" s="94" t="s">
        <v>4896</v>
      </c>
      <c r="C276" s="75" t="s">
        <v>4897</v>
      </c>
      <c r="D276" s="75" t="s">
        <v>9105</v>
      </c>
      <c r="E276" s="76" t="s">
        <v>9121</v>
      </c>
      <c r="F276" s="76">
        <v>43830</v>
      </c>
      <c r="G276" s="77" t="s">
        <v>9106</v>
      </c>
      <c r="H276" s="78" t="s">
        <v>9106</v>
      </c>
      <c r="I276" s="78" t="s">
        <v>9107</v>
      </c>
      <c r="J276" s="78" t="s">
        <v>9106</v>
      </c>
      <c r="K276" s="78" t="s">
        <v>9106</v>
      </c>
      <c r="L276" s="78" t="s">
        <v>9106</v>
      </c>
      <c r="M276" s="78" t="s">
        <v>9106</v>
      </c>
      <c r="N276" s="78" t="s">
        <v>9106</v>
      </c>
      <c r="O276" s="78" t="s">
        <v>9106</v>
      </c>
      <c r="P276" s="78" t="s">
        <v>9106</v>
      </c>
      <c r="Q276" s="78" t="s">
        <v>9106</v>
      </c>
      <c r="R276" s="78" t="s">
        <v>9106</v>
      </c>
      <c r="S276" s="78" t="s">
        <v>9107</v>
      </c>
      <c r="T276" s="78" t="s">
        <v>9106</v>
      </c>
      <c r="U276" s="78" t="s">
        <v>9106</v>
      </c>
      <c r="V276" s="89">
        <f t="shared" si="4"/>
        <v>2</v>
      </c>
    </row>
    <row r="277" s="51" customFormat="1" ht="15" spans="1:22">
      <c r="A277" s="73">
        <v>271</v>
      </c>
      <c r="B277" s="94" t="s">
        <v>4890</v>
      </c>
      <c r="C277" s="75" t="s">
        <v>4891</v>
      </c>
      <c r="D277" s="75" t="s">
        <v>9105</v>
      </c>
      <c r="E277" s="76" t="s">
        <v>9121</v>
      </c>
      <c r="F277" s="76">
        <v>43830</v>
      </c>
      <c r="G277" s="77" t="s">
        <v>9106</v>
      </c>
      <c r="H277" s="78" t="s">
        <v>9106</v>
      </c>
      <c r="I277" s="78" t="s">
        <v>9107</v>
      </c>
      <c r="J277" s="78" t="s">
        <v>9106</v>
      </c>
      <c r="K277" s="78" t="s">
        <v>9106</v>
      </c>
      <c r="L277" s="78" t="s">
        <v>9106</v>
      </c>
      <c r="M277" s="78" t="s">
        <v>9106</v>
      </c>
      <c r="N277" s="78" t="s">
        <v>9106</v>
      </c>
      <c r="O277" s="78" t="s">
        <v>9106</v>
      </c>
      <c r="P277" s="78" t="s">
        <v>9106</v>
      </c>
      <c r="Q277" s="78" t="s">
        <v>9106</v>
      </c>
      <c r="R277" s="78" t="s">
        <v>9107</v>
      </c>
      <c r="S277" s="78" t="s">
        <v>9107</v>
      </c>
      <c r="T277" s="78" t="s">
        <v>9106</v>
      </c>
      <c r="U277" s="78" t="s">
        <v>9106</v>
      </c>
      <c r="V277" s="89">
        <f t="shared" si="4"/>
        <v>3</v>
      </c>
    </row>
    <row r="278" s="51" customFormat="1" ht="15" spans="1:22">
      <c r="A278" s="73">
        <v>272</v>
      </c>
      <c r="B278" s="94" t="s">
        <v>4908</v>
      </c>
      <c r="C278" s="75" t="s">
        <v>4909</v>
      </c>
      <c r="D278" s="75" t="s">
        <v>9105</v>
      </c>
      <c r="E278" s="76" t="s">
        <v>9121</v>
      </c>
      <c r="F278" s="76">
        <v>43840</v>
      </c>
      <c r="G278" s="77" t="s">
        <v>9106</v>
      </c>
      <c r="H278" s="78" t="s">
        <v>9106</v>
      </c>
      <c r="I278" s="78" t="s">
        <v>9107</v>
      </c>
      <c r="J278" s="78" t="s">
        <v>9106</v>
      </c>
      <c r="K278" s="78" t="s">
        <v>9106</v>
      </c>
      <c r="L278" s="78" t="s">
        <v>9106</v>
      </c>
      <c r="M278" s="78" t="s">
        <v>9106</v>
      </c>
      <c r="N278" s="78" t="s">
        <v>9106</v>
      </c>
      <c r="O278" s="78" t="s">
        <v>9107</v>
      </c>
      <c r="P278" s="78" t="s">
        <v>9106</v>
      </c>
      <c r="Q278" s="78" t="s">
        <v>9106</v>
      </c>
      <c r="R278" s="78" t="s">
        <v>9106</v>
      </c>
      <c r="S278" s="78" t="s">
        <v>9107</v>
      </c>
      <c r="T278" s="78" t="s">
        <v>9106</v>
      </c>
      <c r="U278" s="78" t="s">
        <v>9106</v>
      </c>
      <c r="V278" s="89">
        <f t="shared" si="4"/>
        <v>3</v>
      </c>
    </row>
    <row r="279" s="51" customFormat="1" ht="15" spans="1:22">
      <c r="A279" s="73">
        <v>273</v>
      </c>
      <c r="B279" s="94" t="s">
        <v>4928</v>
      </c>
      <c r="C279" s="75" t="s">
        <v>4929</v>
      </c>
      <c r="D279" s="75" t="s">
        <v>9105</v>
      </c>
      <c r="E279" s="76" t="s">
        <v>9121</v>
      </c>
      <c r="F279" s="76">
        <v>43861</v>
      </c>
      <c r="G279" s="77" t="s">
        <v>9106</v>
      </c>
      <c r="H279" s="78" t="s">
        <v>9106</v>
      </c>
      <c r="I279" s="78" t="s">
        <v>9107</v>
      </c>
      <c r="J279" s="78" t="s">
        <v>9106</v>
      </c>
      <c r="K279" s="78" t="s">
        <v>9106</v>
      </c>
      <c r="L279" s="78" t="s">
        <v>9106</v>
      </c>
      <c r="M279" s="78" t="s">
        <v>9106</v>
      </c>
      <c r="N279" s="78" t="s">
        <v>9106</v>
      </c>
      <c r="O279" s="78" t="s">
        <v>9107</v>
      </c>
      <c r="P279" s="78" t="s">
        <v>9106</v>
      </c>
      <c r="Q279" s="78" t="s">
        <v>9106</v>
      </c>
      <c r="R279" s="78" t="s">
        <v>9106</v>
      </c>
      <c r="S279" s="78" t="s">
        <v>9107</v>
      </c>
      <c r="T279" s="78" t="s">
        <v>9106</v>
      </c>
      <c r="U279" s="78" t="s">
        <v>9106</v>
      </c>
      <c r="V279" s="89">
        <f t="shared" si="4"/>
        <v>3</v>
      </c>
    </row>
    <row r="280" s="51" customFormat="1" ht="15" spans="1:22">
      <c r="A280" s="73">
        <v>274</v>
      </c>
      <c r="B280" s="94" t="s">
        <v>4921</v>
      </c>
      <c r="C280" s="75" t="s">
        <v>4922</v>
      </c>
      <c r="D280" s="75" t="s">
        <v>9105</v>
      </c>
      <c r="E280" s="76" t="s">
        <v>9121</v>
      </c>
      <c r="F280" s="76">
        <v>43861</v>
      </c>
      <c r="G280" s="77" t="s">
        <v>9106</v>
      </c>
      <c r="H280" s="78" t="s">
        <v>9106</v>
      </c>
      <c r="I280" s="78" t="s">
        <v>9107</v>
      </c>
      <c r="J280" s="78" t="s">
        <v>9106</v>
      </c>
      <c r="K280" s="78" t="s">
        <v>9106</v>
      </c>
      <c r="L280" s="78" t="s">
        <v>9106</v>
      </c>
      <c r="M280" s="78" t="s">
        <v>9106</v>
      </c>
      <c r="N280" s="78" t="s">
        <v>9106</v>
      </c>
      <c r="O280" s="78" t="s">
        <v>9106</v>
      </c>
      <c r="P280" s="78" t="s">
        <v>9106</v>
      </c>
      <c r="Q280" s="78" t="s">
        <v>9106</v>
      </c>
      <c r="R280" s="78" t="s">
        <v>9106</v>
      </c>
      <c r="S280" s="78" t="s">
        <v>9107</v>
      </c>
      <c r="T280" s="78" t="s">
        <v>9106</v>
      </c>
      <c r="U280" s="78" t="s">
        <v>9106</v>
      </c>
      <c r="V280" s="89">
        <f t="shared" si="4"/>
        <v>2</v>
      </c>
    </row>
    <row r="281" ht="15" spans="1:22">
      <c r="A281" s="73">
        <v>275</v>
      </c>
      <c r="B281" s="94" t="s">
        <v>4914</v>
      </c>
      <c r="C281" s="75" t="s">
        <v>4915</v>
      </c>
      <c r="D281" s="75" t="s">
        <v>9105</v>
      </c>
      <c r="E281" s="76" t="s">
        <v>9121</v>
      </c>
      <c r="F281" s="76">
        <v>43861</v>
      </c>
      <c r="G281" s="77" t="s">
        <v>9106</v>
      </c>
      <c r="H281" s="78" t="s">
        <v>9106</v>
      </c>
      <c r="I281" s="78" t="s">
        <v>9107</v>
      </c>
      <c r="J281" s="78" t="s">
        <v>9106</v>
      </c>
      <c r="K281" s="78" t="s">
        <v>9106</v>
      </c>
      <c r="L281" s="78" t="s">
        <v>9106</v>
      </c>
      <c r="M281" s="78" t="s">
        <v>9106</v>
      </c>
      <c r="N281" s="78" t="s">
        <v>9106</v>
      </c>
      <c r="O281" s="78" t="s">
        <v>9106</v>
      </c>
      <c r="P281" s="78" t="s">
        <v>9106</v>
      </c>
      <c r="Q281" s="78" t="s">
        <v>9106</v>
      </c>
      <c r="R281" s="78" t="s">
        <v>9106</v>
      </c>
      <c r="S281" s="78" t="s">
        <v>9107</v>
      </c>
      <c r="T281" s="78" t="s">
        <v>9106</v>
      </c>
      <c r="U281" s="78" t="s">
        <v>9106</v>
      </c>
      <c r="V281" s="89">
        <f t="shared" si="4"/>
        <v>2</v>
      </c>
    </row>
    <row r="282" ht="15" spans="1:22">
      <c r="A282" s="73">
        <v>276</v>
      </c>
      <c r="B282" s="94" t="s">
        <v>4934</v>
      </c>
      <c r="C282" s="75" t="s">
        <v>4935</v>
      </c>
      <c r="D282" s="75" t="s">
        <v>9105</v>
      </c>
      <c r="E282" s="76" t="s">
        <v>9121</v>
      </c>
      <c r="F282" s="76">
        <v>43861</v>
      </c>
      <c r="G282" s="77" t="s">
        <v>9106</v>
      </c>
      <c r="H282" s="78" t="s">
        <v>9106</v>
      </c>
      <c r="I282" s="78" t="s">
        <v>9107</v>
      </c>
      <c r="J282" s="78" t="s">
        <v>9106</v>
      </c>
      <c r="K282" s="78" t="s">
        <v>9106</v>
      </c>
      <c r="L282" s="78" t="s">
        <v>9106</v>
      </c>
      <c r="M282" s="78" t="s">
        <v>9106</v>
      </c>
      <c r="N282" s="78" t="s">
        <v>9106</v>
      </c>
      <c r="O282" s="78" t="s">
        <v>9106</v>
      </c>
      <c r="P282" s="78" t="s">
        <v>9106</v>
      </c>
      <c r="Q282" s="78" t="s">
        <v>9106</v>
      </c>
      <c r="R282" s="78" t="s">
        <v>9106</v>
      </c>
      <c r="S282" s="78" t="s">
        <v>9107</v>
      </c>
      <c r="T282" s="78" t="s">
        <v>9106</v>
      </c>
      <c r="U282" s="78" t="s">
        <v>9106</v>
      </c>
      <c r="V282" s="89">
        <f t="shared" si="4"/>
        <v>2</v>
      </c>
    </row>
    <row r="283" ht="15" spans="1:22">
      <c r="A283" s="73">
        <v>277</v>
      </c>
      <c r="B283" s="94" t="s">
        <v>5533</v>
      </c>
      <c r="C283" s="75" t="s">
        <v>5534</v>
      </c>
      <c r="D283" s="75" t="s">
        <v>9133</v>
      </c>
      <c r="E283" s="76" t="s">
        <v>9121</v>
      </c>
      <c r="F283" s="76">
        <v>44581</v>
      </c>
      <c r="G283" s="77" t="s">
        <v>9106</v>
      </c>
      <c r="H283" s="78" t="s">
        <v>9106</v>
      </c>
      <c r="I283" s="78" t="s">
        <v>9106</v>
      </c>
      <c r="J283" s="78" t="s">
        <v>9106</v>
      </c>
      <c r="K283" s="78" t="s">
        <v>9106</v>
      </c>
      <c r="L283" s="78" t="s">
        <v>9107</v>
      </c>
      <c r="M283" s="78" t="s">
        <v>9107</v>
      </c>
      <c r="N283" s="78" t="s">
        <v>9107</v>
      </c>
      <c r="O283" s="78" t="s">
        <v>9106</v>
      </c>
      <c r="P283" s="78" t="s">
        <v>9106</v>
      </c>
      <c r="Q283" s="78" t="s">
        <v>9106</v>
      </c>
      <c r="R283" s="78" t="s">
        <v>9106</v>
      </c>
      <c r="S283" s="78" t="s">
        <v>9107</v>
      </c>
      <c r="T283" s="78" t="s">
        <v>9106</v>
      </c>
      <c r="U283" s="78" t="s">
        <v>9107</v>
      </c>
      <c r="V283" s="89">
        <f t="shared" si="4"/>
        <v>5</v>
      </c>
    </row>
  </sheetData>
  <mergeCells count="22"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4:V5"/>
  </mergeCells>
  <conditionalFormatting sqref="B185">
    <cfRule type="duplicateValues" dxfId="4" priority="21"/>
  </conditionalFormatting>
  <conditionalFormatting sqref="B194">
    <cfRule type="duplicateValues" dxfId="4" priority="20"/>
  </conditionalFormatting>
  <conditionalFormatting sqref="B195">
    <cfRule type="duplicateValues" dxfId="4" priority="19"/>
  </conditionalFormatting>
  <conditionalFormatting sqref="B217">
    <cfRule type="duplicateValues" dxfId="4" priority="15"/>
  </conditionalFormatting>
  <conditionalFormatting sqref="B218">
    <cfRule type="duplicateValues" dxfId="4" priority="14"/>
  </conditionalFormatting>
  <conditionalFormatting sqref="B236">
    <cfRule type="duplicateValues" dxfId="4" priority="11"/>
  </conditionalFormatting>
  <conditionalFormatting sqref="B279">
    <cfRule type="duplicateValues" dxfId="4" priority="33"/>
  </conditionalFormatting>
  <conditionalFormatting sqref="B281">
    <cfRule type="duplicateValues" dxfId="4" priority="6"/>
    <cfRule type="duplicateValues" dxfId="4" priority="5"/>
    <cfRule type="duplicateValues" dxfId="4" priority="4"/>
  </conditionalFormatting>
  <conditionalFormatting sqref="B282">
    <cfRule type="duplicateValues" dxfId="4" priority="3"/>
    <cfRule type="duplicateValues" dxfId="4" priority="2"/>
    <cfRule type="duplicateValues" dxfId="4" priority="1"/>
  </conditionalFormatting>
  <conditionalFormatting sqref="B283">
    <cfRule type="duplicateValues" dxfId="4" priority="7"/>
  </conditionalFormatting>
  <conditionalFormatting sqref="B162:B175">
    <cfRule type="duplicateValues" dxfId="4" priority="25"/>
  </conditionalFormatting>
  <conditionalFormatting sqref="B170:B175">
    <cfRule type="duplicateValues" dxfId="4" priority="24"/>
  </conditionalFormatting>
  <conditionalFormatting sqref="B176:B180">
    <cfRule type="duplicateValues" dxfId="4" priority="23"/>
  </conditionalFormatting>
  <conditionalFormatting sqref="B181:B184">
    <cfRule type="duplicateValues" dxfId="4" priority="22"/>
  </conditionalFormatting>
  <conditionalFormatting sqref="B186:B202">
    <cfRule type="duplicateValues" dxfId="4" priority="26"/>
  </conditionalFormatting>
  <conditionalFormatting sqref="B203:B212">
    <cfRule type="duplicateValues" dxfId="4" priority="17"/>
  </conditionalFormatting>
  <conditionalFormatting sqref="B220:B226">
    <cfRule type="duplicateValues" dxfId="4" priority="13"/>
  </conditionalFormatting>
  <conditionalFormatting sqref="B229:B235">
    <cfRule type="duplicateValues" dxfId="4" priority="12"/>
  </conditionalFormatting>
  <conditionalFormatting sqref="B237:B240">
    <cfRule type="duplicateValues" dxfId="4" priority="10"/>
  </conditionalFormatting>
  <conditionalFormatting sqref="B241:B244">
    <cfRule type="duplicateValues" dxfId="4" priority="31"/>
  </conditionalFormatting>
  <conditionalFormatting sqref="B245:B252">
    <cfRule type="duplicateValues" dxfId="4" priority="9"/>
  </conditionalFormatting>
  <conditionalFormatting sqref="B253:B259">
    <cfRule type="duplicateValues" dxfId="4" priority="8"/>
  </conditionalFormatting>
  <conditionalFormatting sqref="B260:B265">
    <cfRule type="duplicateValues" dxfId="4" priority="34"/>
  </conditionalFormatting>
  <conditionalFormatting sqref="B266:B270">
    <cfRule type="duplicateValues" dxfId="4" priority="28"/>
  </conditionalFormatting>
  <conditionalFormatting sqref="B278:B279">
    <cfRule type="duplicateValues" dxfId="4" priority="32"/>
  </conditionalFormatting>
  <conditionalFormatting sqref="B188:B193;B196">
    <cfRule type="duplicateValues" dxfId="4" priority="18"/>
  </conditionalFormatting>
  <conditionalFormatting sqref="B227;B213:B215;B219">
    <cfRule type="duplicateValues" dxfId="4" priority="27"/>
  </conditionalFormatting>
  <conditionalFormatting sqref="B213:B216;B227:B228;B219">
    <cfRule type="duplicateValues" dxfId="4" priority="16"/>
  </conditionalFormatting>
  <conditionalFormatting sqref="B280;B271:B273;B283">
    <cfRule type="duplicateValues" dxfId="4" priority="29"/>
  </conditionalFormatting>
  <conditionalFormatting sqref="B280;B283">
    <cfRule type="duplicateValues" dxfId="4" priority="30"/>
  </conditionalFormatting>
  <pageMargins left="0.7" right="0.7" top="0.75" bottom="0.75" header="0.3" footer="0.3"/>
  <pageSetup paperSize="1" orientation="portrait" horizontalDpi="600" verticalDpi="600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64">
    <comment s:ref="K15" rgbClr="6F96B8"/>
  </commentList>
  <commentList sheetStid="67">
    <comment s:ref="D143" rgbClr="6F96B8"/>
  </commentList>
  <commentList sheetStid="15"/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MASTERAN</vt:lpstr>
      <vt:lpstr>SHARELOCK</vt:lpstr>
      <vt:lpstr>NEW JARAK</vt:lpstr>
      <vt:lpstr>AREA SPV &amp; AM</vt:lpstr>
      <vt:lpstr>NO HP KA TOKO</vt:lpstr>
      <vt:lpstr>TK LIBUR WEEKEND</vt:lpstr>
      <vt:lpstr>TK BUKA 1 SHIFT</vt:lpstr>
      <vt:lpstr>FRESH &amp; DT</vt:lpstr>
      <vt:lpstr>TK KHUSUS</vt:lpstr>
      <vt:lpstr>JARAK DC KE TOKO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Fany-Dev</dc:creator>
  <cp:lastModifiedBy>DC_GPS_G080</cp:lastModifiedBy>
  <dcterms:created xsi:type="dcterms:W3CDTF">2019-03-13T04:39:00Z</dcterms:created>
  <cp:lastPrinted>2022-04-17T06:39:00Z</cp:lastPrinted>
  <dcterms:modified xsi:type="dcterms:W3CDTF">2023-06-12T18:43:24Z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BC2B59EF84124BE5BA629B3523505574</vt:lpwstr>
  </property>
  <property fmtid="{D5CDD505-2E9C-101B-9397-08002B2CF9AE}" pid="3" name="KSOProductBuildVer">
    <vt:lpwstr>1033-11.2.0.11537</vt:lpwstr>
  </property>
  <property fmtid="{D5CDD505-2E9C-101B-9397-08002B2CF9AE}" pid="4" name="KSOReadingLayout">
    <vt:bool>false</vt:bool>
  </property>
</Properties>
</file>