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rincipal\Desktop\DOCUMENTOS QUE SERVIRAN\"/>
    </mc:Choice>
  </mc:AlternateContent>
  <xr:revisionPtr revIDLastSave="0" documentId="13_ncr:1_{A9C675AF-FDBA-44A6-A3D1-8C450653CBD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Matriz" sheetId="1" r:id="rId1"/>
    <sheet name="Acciones correctivas" sheetId="4" r:id="rId2"/>
    <sheet name="Ponderacion" sheetId="2" r:id="rId3"/>
    <sheet name="Guia para el llenado" sheetId="3" r:id="rId4"/>
  </sheets>
  <definedNames>
    <definedName name="probabilidad">Ponderacion!$C$4:$C$7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H25" i="1"/>
  <c r="F25" i="1"/>
  <c r="J34" i="1" l="1"/>
  <c r="J45" i="1" l="1"/>
  <c r="J44" i="1"/>
  <c r="J17" i="1"/>
  <c r="J43" i="1" l="1"/>
  <c r="H43" i="1"/>
  <c r="F43" i="1"/>
  <c r="J42" i="1" l="1"/>
  <c r="H42" i="1"/>
  <c r="F42" i="1"/>
  <c r="J33" i="1"/>
  <c r="H33" i="1"/>
  <c r="F33" i="1"/>
  <c r="J29" i="1"/>
  <c r="J30" i="1"/>
  <c r="J31" i="1"/>
  <c r="H29" i="1"/>
  <c r="H30" i="1"/>
  <c r="H31" i="1"/>
  <c r="F29" i="1"/>
  <c r="F30" i="1"/>
  <c r="F31" i="1"/>
  <c r="H24" i="1"/>
  <c r="F24" i="1"/>
  <c r="J24" i="1"/>
  <c r="J41" i="1" l="1"/>
  <c r="H41" i="1"/>
  <c r="F41" i="1"/>
  <c r="J40" i="1"/>
  <c r="H40" i="1"/>
  <c r="F40" i="1"/>
  <c r="J39" i="1"/>
  <c r="H39" i="1"/>
  <c r="F39" i="1"/>
  <c r="J38" i="1"/>
  <c r="H38" i="1"/>
  <c r="F38" i="1"/>
  <c r="J37" i="1"/>
  <c r="H37" i="1"/>
  <c r="F37" i="1"/>
  <c r="J36" i="1" l="1"/>
  <c r="H36" i="1"/>
  <c r="F36" i="1"/>
  <c r="F22" i="1" l="1"/>
  <c r="H22" i="1"/>
  <c r="J22" i="1"/>
  <c r="F23" i="1"/>
  <c r="H23" i="1"/>
  <c r="J23" i="1"/>
  <c r="F35" i="1" l="1"/>
  <c r="H35" i="1"/>
  <c r="J35" i="1"/>
  <c r="H20" i="1" l="1"/>
  <c r="J20" i="1"/>
  <c r="F20" i="1"/>
  <c r="J18" i="1" l="1"/>
  <c r="H18" i="1"/>
  <c r="F18" i="1"/>
  <c r="J21" i="1" l="1"/>
  <c r="H21" i="1"/>
  <c r="F21" i="1"/>
  <c r="F19" i="1"/>
  <c r="F28" i="1" l="1"/>
  <c r="H28" i="1"/>
  <c r="J28" i="1"/>
  <c r="F26" i="1"/>
  <c r="H26" i="1"/>
  <c r="J26" i="1"/>
  <c r="F27" i="1"/>
  <c r="H27" i="1"/>
  <c r="J27" i="1"/>
  <c r="H19" i="1"/>
  <c r="J19" i="1"/>
  <c r="J15" i="1"/>
  <c r="J16" i="1"/>
  <c r="J32" i="1"/>
  <c r="F32" i="1" l="1"/>
  <c r="H32" i="1"/>
  <c r="H17" i="1"/>
  <c r="H15" i="1" l="1"/>
  <c r="F15" i="1"/>
  <c r="F16" i="1" l="1"/>
  <c r="H16" i="1" l="1"/>
</calcChain>
</file>

<file path=xl/sharedStrings.xml><?xml version="1.0" encoding="utf-8"?>
<sst xmlns="http://schemas.openxmlformats.org/spreadsheetml/2006/main" count="552" uniqueCount="325">
  <si>
    <t>Responsable</t>
  </si>
  <si>
    <t>Fecha</t>
  </si>
  <si>
    <t>Estatus</t>
  </si>
  <si>
    <t>Probabilidad</t>
  </si>
  <si>
    <t>Nivel</t>
  </si>
  <si>
    <t>Nivel de probabilidad</t>
  </si>
  <si>
    <t>Descripcion</t>
  </si>
  <si>
    <t>Porcentaje</t>
  </si>
  <si>
    <t>Bajo</t>
  </si>
  <si>
    <t>Alta</t>
  </si>
  <si>
    <t>Media</t>
  </si>
  <si>
    <t>Baja</t>
  </si>
  <si>
    <t>Muy alta</t>
  </si>
  <si>
    <t>Es poco probable que pase</t>
  </si>
  <si>
    <t>Puede pasar</t>
  </si>
  <si>
    <t>Muy probable que pase</t>
  </si>
  <si>
    <t>Casi seguro que pasa</t>
  </si>
  <si>
    <t>Nivel de impacto</t>
  </si>
  <si>
    <t>Pequeño</t>
  </si>
  <si>
    <t>Moderado</t>
  </si>
  <si>
    <t>Grande</t>
  </si>
  <si>
    <t>Muy Alta</t>
  </si>
  <si>
    <t>Nivel de 
probabilidad</t>
  </si>
  <si>
    <t>Muy alto</t>
  </si>
  <si>
    <t>Alto</t>
  </si>
  <si>
    <t>Impacto</t>
  </si>
  <si>
    <t>Desarrollo</t>
  </si>
  <si>
    <t>RH</t>
  </si>
  <si>
    <t>Causa</t>
  </si>
  <si>
    <t>Consecuencia</t>
  </si>
  <si>
    <t>Inactivo</t>
  </si>
  <si>
    <t>Observaciones</t>
  </si>
  <si>
    <t>Guia de llenado</t>
  </si>
  <si>
    <t>Nombre de la columna</t>
  </si>
  <si>
    <t>Ejemplo</t>
  </si>
  <si>
    <t>Fecha en la que se detecto el riesgo</t>
  </si>
  <si>
    <t>Se detalla el riesgo</t>
  </si>
  <si>
    <t>Desconocimiento de la nueva
tecnologia o herramientas que se usaran en el proyecto</t>
  </si>
  <si>
    <t>Seleccionar en nivel de impacto que el riesgo tendra en el proyecto</t>
  </si>
  <si>
    <t>Estrategia (Contencion)</t>
  </si>
  <si>
    <t>Dependiendo del nivel de riesgo se debe establecer fechas para realizar dicho plan</t>
  </si>
  <si>
    <t>En proceso</t>
  </si>
  <si>
    <t>Estrategia (Contingencia)</t>
  </si>
  <si>
    <t>Desarrollador</t>
  </si>
  <si>
    <t>Descripcion del riesgo</t>
  </si>
  <si>
    <t>Grave</t>
  </si>
  <si>
    <t>Fecha contencion</t>
  </si>
  <si>
    <t>Fecha contingencia</t>
  </si>
  <si>
    <t>5 dias</t>
  </si>
  <si>
    <t>Medio</t>
  </si>
  <si>
    <t>4 dias</t>
  </si>
  <si>
    <t>2 días</t>
  </si>
  <si>
    <t>1 día</t>
  </si>
  <si>
    <t>Menos de 1 día</t>
  </si>
  <si>
    <t>Fechas para mitigar riesgos</t>
  </si>
  <si>
    <t>*Desarrollador      *Responsable de Ingeniería</t>
  </si>
  <si>
    <t>Analista de requerimeintos</t>
  </si>
  <si>
    <t>0%-25%</t>
  </si>
  <si>
    <t>26%- 55%</t>
  </si>
  <si>
    <t>56%- 75%</t>
  </si>
  <si>
    <t>75%-100%</t>
  </si>
  <si>
    <t>Área</t>
  </si>
  <si>
    <t>Nombre del area donde ocurre el proceso</t>
  </si>
  <si>
    <t>3 días</t>
  </si>
  <si>
    <t>Descripción  del riesgo</t>
  </si>
  <si>
    <t>Seleccionar en nivel de probabilidad que el riesgo tendrá en el proyecto</t>
  </si>
  <si>
    <t>Origen del riesgo</t>
  </si>
  <si>
    <t>Alto ( automática)</t>
  </si>
  <si>
    <t>Como afectaría dicho riesgo al proyecto</t>
  </si>
  <si>
    <t>Describir quien será el responsable o responsables que lleven acabo la estrategia</t>
  </si>
  <si>
    <t xml:space="preserve">Avance de la estrategia </t>
  </si>
  <si>
    <t>Comentario extra referente al monitoreo de la estrategia</t>
  </si>
  <si>
    <t>Avance de la estrategia</t>
  </si>
  <si>
    <t>"Los desarrolladores han comenzado su
capacitación"</t>
  </si>
  <si>
    <t>No causa daño al proyecto</t>
  </si>
  <si>
    <t>Causa daño al proyecto pero se resuelve</t>
  </si>
  <si>
    <t>Causa daño al proyecto y la contingencia trae costos</t>
  </si>
  <si>
    <t>Causa daño al proyecto hasta el punto de que el proyecto colapse</t>
  </si>
  <si>
    <t>"Se decide integrar una nueva tecnología sin realizar un prototipo. Se integró una tecnología fuera de los estándares y no se evaluó si funcionará o no."</t>
  </si>
  <si>
    <t>* Evaluar cómo sustituir la tecnología y/o herramienta por otra estándar del mercado. * Capacitar a los desarrolladores  * Negociar con el Cliente los tiempos de entrega."</t>
  </si>
  <si>
    <t>"Brindar herramientas o medios para consultar dudas mientras se va construyendo el proyecto y a través de pruebas evidenciar que se está realizando de forma eficiente"</t>
  </si>
  <si>
    <t>"Se les ha brindado internet a los desarrolladores 
para que puedan apoyarse, en caso de tener dudas 
o no saber como manejar la nueva herramienta. Así también dándoles indicadores para ubicar si lo que están realizando es eficiente"</t>
  </si>
  <si>
    <t>"El proyecto no funcionará. La aplicación tendrá muchos problemas generados de una tecnología no probada. Se quedará mal con Cliente. La empresa saldrá afectada por excederse de presupuesto"</t>
  </si>
  <si>
    <t>Hoja</t>
  </si>
  <si>
    <t>Versión</t>
  </si>
  <si>
    <t>Fecha de creación</t>
  </si>
  <si>
    <t>Autor</t>
  </si>
  <si>
    <t>Fecha actualización</t>
  </si>
  <si>
    <t>CGLS</t>
  </si>
  <si>
    <t>Matriz de Riesgos</t>
  </si>
  <si>
    <t xml:space="preserve">Versión Aprobada </t>
  </si>
  <si>
    <t>Referencia al cambio</t>
  </si>
  <si>
    <t>Ennovasoft</t>
  </si>
  <si>
    <t>Matriz de probabilidad de impacto</t>
  </si>
  <si>
    <t>Activo</t>
  </si>
  <si>
    <t>Probabilidad de impacto</t>
  </si>
  <si>
    <t>Status del plan</t>
  </si>
  <si>
    <t>Completado</t>
  </si>
  <si>
    <t>llanado automático, dependiendo del impacto y la probabilidad, cambia de color de acuerdo a la matriz de probabilidad de impacto.</t>
  </si>
  <si>
    <t>Detallar las estrategias para prevenir el riesgo, Cambiara de color de acuerdo al nivel de impacto, sino cambia de color verificar el plan de contingencia.</t>
  </si>
  <si>
    <t>Detallar las estrategias para atacar el riesgo, Cambiara de color de acuerdo al nivel de impacto, sino cambia de color verificar el plan de contención.</t>
  </si>
  <si>
    <t>Acciones correctivas</t>
  </si>
  <si>
    <t>Autor:</t>
  </si>
  <si>
    <t>Fecha creación:</t>
  </si>
  <si>
    <t>Fecha actualización:</t>
  </si>
  <si>
    <t>Hoja:</t>
  </si>
  <si>
    <t>Versión:</t>
  </si>
  <si>
    <t>16/Febrero/2018</t>
  </si>
  <si>
    <t>1.0</t>
  </si>
  <si>
    <t>No ha habido cambios</t>
  </si>
  <si>
    <t>No.</t>
  </si>
  <si>
    <t>Descripcion del problema</t>
  </si>
  <si>
    <t>Acciones a corregir</t>
  </si>
  <si>
    <t>Fecha del problema</t>
  </si>
  <si>
    <t>Responsable de corregir el problema</t>
  </si>
  <si>
    <t>status</t>
  </si>
  <si>
    <t>Fecha de solucion</t>
  </si>
  <si>
    <t>2.1</t>
  </si>
  <si>
    <t>Ser hackeados</t>
  </si>
  <si>
    <t>Responsable de infraestructura</t>
  </si>
  <si>
    <t>Lectura y revision de la metodologia antes de iniciar cualquier desarrollo de proyectos.</t>
  </si>
  <si>
    <t>Testing</t>
  </si>
  <si>
    <t>ID</t>
  </si>
  <si>
    <t>ENNOVASOFT</t>
  </si>
  <si>
    <t>Perder información</t>
  </si>
  <si>
    <t>Recopilar copias de seguridad de manera constante.</t>
  </si>
  <si>
    <t xml:space="preserve">Infraestructura </t>
  </si>
  <si>
    <t xml:space="preserve">Análisis y Diseño </t>
  </si>
  <si>
    <t>Dir. de operaciones y PO</t>
  </si>
  <si>
    <t xml:space="preserve">   *Responsable de Ingeniería</t>
  </si>
  <si>
    <t>Retraso de requerimiento y por ello saturación de trabajo por parte de  los desarrolladores</t>
  </si>
  <si>
    <t>*Responsable de Ingeniería *PO</t>
  </si>
  <si>
    <t xml:space="preserve">No se tiene experiencia para trabajar con metodología planteada </t>
  </si>
  <si>
    <t>Tener mala administración y seguimiento del proyecto.</t>
  </si>
  <si>
    <t xml:space="preserve">No se cuenta con equipos fisicos suficiente para realizar pruebas tanto en IOS/Android </t>
  </si>
  <si>
    <t>No se visualiza los errores por que se aplican pruebas en emuladores</t>
  </si>
  <si>
    <t xml:space="preserve">Testing y PO </t>
  </si>
  <si>
    <t xml:space="preserve">Interior </t>
  </si>
  <si>
    <t>RH, Dir. de operaciones y   PO</t>
  </si>
  <si>
    <t xml:space="preserve">Construcción </t>
  </si>
  <si>
    <t xml:space="preserve">Apagon de servidores inesperados, falla de servidores o hackeos </t>
  </si>
  <si>
    <t>Tener dispositivos de almacenamiento externos</t>
  </si>
  <si>
    <t xml:space="preserve">No tener control de los accesos a bd's, entornos de pruebas, etc </t>
  </si>
  <si>
    <t xml:space="preserve">Manipular información almacenada y perdida de información </t>
  </si>
  <si>
    <t xml:space="preserve">Tener constante monitoreo de los accesos y permisos a la base de datos </t>
  </si>
  <si>
    <t>Cambiar la contraseña en tiempos determinados y verificar los usuarios con accesos</t>
  </si>
  <si>
    <t>Configuraciones del sistema operativo, validar sql injection, Análisis de vulnerabilidad, Monitoreo continuo, moverse a plataformas linux.</t>
  </si>
  <si>
    <t xml:space="preserve">Los aplicativos estarian fuera de lìnea y causaria inconformida con los usuarios, los ambientes de desarrollo quedan inhabilitados </t>
  </si>
  <si>
    <t xml:space="preserve">Verificacion de baterias de emergencia, automatizar el generador </t>
  </si>
  <si>
    <t xml:space="preserve">No tener un control o monitoreo de los accesos de los usuarios a los entornos. </t>
  </si>
  <si>
    <t xml:space="preserve">Cambiar los equipos </t>
  </si>
  <si>
    <t xml:space="preserve">Falta de adquisición del material </t>
  </si>
  <si>
    <t xml:space="preserve">Retrazo en los generación de entornos </t>
  </si>
  <si>
    <t xml:space="preserve">Generar con tiempo las solicitudes de compra, dar seguimiento al plan de adquisiciones </t>
  </si>
  <si>
    <t xml:space="preserve">PO y Responsable de infraestructura </t>
  </si>
  <si>
    <t xml:space="preserve">Involucrar al subdirector para dar seguimiento </t>
  </si>
  <si>
    <t xml:space="preserve">Explicacion por parte del analista de los requerimientos </t>
  </si>
  <si>
    <t xml:space="preserve">Monitorear el procedimiento solicitud de cambio </t>
  </si>
  <si>
    <t xml:space="preserve">Solicitar apoyo al area de calidad para el apego de los procesos </t>
  </si>
  <si>
    <t>*Responsable de Ingeniería               *PO</t>
  </si>
  <si>
    <t xml:space="preserve">Hablar con el personal que no este siguiendo la metodologia </t>
  </si>
  <si>
    <t xml:space="preserve">No contar con dispositivos de pruebas </t>
  </si>
  <si>
    <t>Gestionar la adquisicion de mas equipos</t>
  </si>
  <si>
    <t xml:space="preserve">Utilizar los equipos de los compañeros del trabajo o emuladores </t>
  </si>
  <si>
    <t xml:space="preserve">General </t>
  </si>
  <si>
    <t>Desersion de recursos humanos, por falta de indisponibilidad para viajar.                                                   Que el personal se ausente por motivos de enfermedad, asuntos personales,  permisos u otra causa.</t>
  </si>
  <si>
    <t>Retrazo en el desarrollo de las actividades, en los tiempos planificados</t>
  </si>
  <si>
    <t xml:space="preserve">Verificar la disponibilidad de viajar del recurso a contratar.                                                                                       Contar con más personal capacitado que cubra  los puestos faltantes </t>
  </si>
  <si>
    <t xml:space="preserve">Verificar el mantenimiento constante de los equipos, y verificar que los equipos soporten las plataformas a utlizar. </t>
  </si>
  <si>
    <t xml:space="preserve">Retraso con el cierre de las fases por falta de aprobación de documentación. 
Desapego de procesos </t>
  </si>
  <si>
    <t xml:space="preserve">Enviar documentación cada 2 días </t>
  </si>
  <si>
    <t xml:space="preserve">Solicitar apoyo al área de calidad para el apego de los procesos </t>
  </si>
  <si>
    <t xml:space="preserve">Falta de material para el área </t>
  </si>
  <si>
    <t>Nombre del proyecto</t>
  </si>
  <si>
    <t>Elaborado por:</t>
  </si>
  <si>
    <t xml:space="preserve">Fallo en los equipo de trabajo </t>
  </si>
  <si>
    <t>.No dar mantenimiento constante a los equipos con los que se trabajan o bien no cuente con las caracteristicas necesarias para las plataformas utilizadas. 
-Actualizaciones no programadas en los equipos.</t>
  </si>
  <si>
    <t>Falla en los equipos, retrasos a los entregables, perdida de avances.</t>
  </si>
  <si>
    <t>Liberar los servidores que estan en línea</t>
  </si>
  <si>
    <t xml:space="preserve">Tener retrazos en los entregables por falta de aprobación </t>
  </si>
  <si>
    <t xml:space="preserve">Mandar correo cada dos días al responsable de aprobar  </t>
  </si>
  <si>
    <t>PO  y Analista de requerimeintos</t>
  </si>
  <si>
    <t>No detallar correctamente los requerimientos</t>
  </si>
  <si>
    <t>Retraso en los requerimientosc
Mal funcionamiento del aplicativo en las pruebas.
Restructuración de código o servicios</t>
  </si>
  <si>
    <t xml:space="preserve">Omitir validaciones o acciones importantes para los módulos en los requerimientos.
Mala redacción o explicación   </t>
  </si>
  <si>
    <t xml:space="preserve">Analista de querimientos  y Responsable de ingenería </t>
  </si>
  <si>
    <t xml:space="preserve">Revisión de casos de uso por responsable de ingenieria </t>
  </si>
  <si>
    <t xml:space="preserve">No definir el alcance del proyecto </t>
  </si>
  <si>
    <t>Análisis/ Desarrollo de direferentes versiones del proyecto</t>
  </si>
  <si>
    <t xml:space="preserve">Desarrollo de diferentes versiones del proyecto </t>
  </si>
  <si>
    <t xml:space="preserve">Falta de personal
Personal con poco experiencia 
No seguir los procesos </t>
  </si>
  <si>
    <t xml:space="preserve">*Atrasos en la generación de los diseños de las diferentes versiones
*No liberar en tiempo los requerimientos (CSU)
*No liberar los requerimientos en desarrollo en los tiempos establecidos
 </t>
  </si>
  <si>
    <t xml:space="preserve">Monitoeo constante al personal, intentar a pegarnos a los procesos. </t>
  </si>
  <si>
    <t xml:space="preserve">Responsable de ingeneria 
Arquitectura Reponsable de PO 
Dir. Operaciones </t>
  </si>
  <si>
    <t xml:space="preserve">*Se coordina personal para trabajar con la versiones correspondientes. </t>
  </si>
  <si>
    <t>Apoyo constante de los responsables</t>
  </si>
  <si>
    <t>Utilizar recursos de áreas con disponibilidad de tiempo.              
    Contar con personal capacitado para  cubrir esa area</t>
  </si>
  <si>
    <t>Responsable de ingeneria 
Arquitectura Reponsable de PO 
Dir. Operaciones</t>
  </si>
  <si>
    <t xml:space="preserve">
*Retraso de los entregables o información y tener que realizar todo nuevamente. </t>
  </si>
  <si>
    <t xml:space="preserve">Apagon en servidores y dispositivos </t>
  </si>
  <si>
    <t>Fallos electricos por CFE
 fallos en los ups
Fallos en los pdu</t>
  </si>
  <si>
    <t xml:space="preserve">Hacer uso de planta de luz, 
Hacer uso de los ups
Utilizar pdu que este corde a los data center </t>
  </si>
  <si>
    <t xml:space="preserve">Robo de equipos </t>
  </si>
  <si>
    <t xml:space="preserve">*Baja seguridad de oficinas 
*Mala seguridad en el acceso a las oficinas </t>
  </si>
  <si>
    <t xml:space="preserve">*Perdida de información 
*Retraso de proyectos 
 </t>
  </si>
  <si>
    <t xml:space="preserve">Colocar camaras </t>
  </si>
  <si>
    <t xml:space="preserve">Cotización de nuevos equipos y proceder de forma legal. </t>
  </si>
  <si>
    <t>RH y finanzas, responsable infraestructura y operaciones</t>
  </si>
  <si>
    <t>Cambios constantes en el aplicativo</t>
  </si>
  <si>
    <t xml:space="preserve">*Falta de definición de proyecto </t>
  </si>
  <si>
    <t xml:space="preserve">*Retrazos del proyecto o procesos 
*No poder definir requerimientos 
</t>
  </si>
  <si>
    <t>*Una sola persona para definir todos los cambios</t>
  </si>
  <si>
    <t xml:space="preserve">*Restimar tiempos </t>
  </si>
  <si>
    <t xml:space="preserve"> Carga de trabajo </t>
  </si>
  <si>
    <t xml:space="preserve">
*Retraso de los tiempos de entrega 
 </t>
  </si>
  <si>
    <t xml:space="preserve">*Reclutamiento activo </t>
  </si>
  <si>
    <t xml:space="preserve">RH y Finanzas  
Dir. Operaciones </t>
  </si>
  <si>
    <t xml:space="preserve">Organizar tiempos con el personal activo </t>
  </si>
  <si>
    <t xml:space="preserve">No cumplir con requerimientos  e incidencias en tiempos asignados </t>
  </si>
  <si>
    <t xml:space="preserve">Trabajo lento, sobrecarga de trabajo, Falta de conocimiento de componentes y librerias 
*No organizar tiempos para entregables 
*No resulven dudas </t>
  </si>
  <si>
    <t xml:space="preserve">No entregar en tiempo los requerimientos e incidencias , y atrasos en el proyecto en general. </t>
  </si>
  <si>
    <t xml:space="preserve">Monitoreo constante
 </t>
  </si>
  <si>
    <t>Apoyo de responsable de ingenieria y compañeros del área.</t>
  </si>
  <si>
    <t xml:space="preserve">Actualización de codigo por cambios en base de datos </t>
  </si>
  <si>
    <t xml:space="preserve">*No definir correctementa la de datos 
*Nuevos cambios </t>
  </si>
  <si>
    <t xml:space="preserve">*Retrazos o actualizaciones de códigos </t>
  </si>
  <si>
    <t xml:space="preserve">PO, Responsable de Ingeniería  y testing y analista </t>
  </si>
  <si>
    <t>*Tiempo necesario  de analisis para la definición de  base de datos</t>
  </si>
  <si>
    <t xml:space="preserve">*Reestimar los tiempos de entrega </t>
  </si>
  <si>
    <t>PO, Responsable de Ingeniería  y testing y analista</t>
  </si>
  <si>
    <t xml:space="preserve">Reajuste de componentes por integración de nuevas herrmaientas o actualización </t>
  </si>
  <si>
    <t xml:space="preserve">*Mejorar comunicación 
*mejora de procesos 
*Mejora de tiempos </t>
  </si>
  <si>
    <t xml:space="preserve">*Retrazo por adecuación de actualización </t>
  </si>
  <si>
    <t xml:space="preserve">*Iniciar la actialización previo al desarrollo </t>
  </si>
  <si>
    <t xml:space="preserve">Personal asignado para desarrollo de componentes </t>
  </si>
  <si>
    <t xml:space="preserve">*Reestimar los tiempos de entrega o continuar con la solución actual </t>
  </si>
  <si>
    <t xml:space="preserve">*Inicio de una fase a destiempo sin concluir la fase anterior </t>
  </si>
  <si>
    <t xml:space="preserve">*Avances menores y no concluidos </t>
  </si>
  <si>
    <t xml:space="preserve">*Respetar los tiempos de cada una fases  </t>
  </si>
  <si>
    <t>Avanzar con los requerimientos con los elementos que se tengan</t>
  </si>
  <si>
    <t xml:space="preserve">Falta de elementos para el desarrollo de los modulos </t>
  </si>
  <si>
    <t xml:space="preserve">No tener entornos dedicados para pruebas </t>
  </si>
  <si>
    <t xml:space="preserve">*No se gestiono en tiempo
*Asignar el mismo entorno a diferentes pruebas 
</t>
  </si>
  <si>
    <t xml:space="preserve">*Retrasos para finalizar pruebas </t>
  </si>
  <si>
    <t xml:space="preserve">Definir con tiempo todos los entornos a utlizar </t>
  </si>
  <si>
    <t>*Coordinar uso de entorno</t>
  </si>
  <si>
    <t>Falla de internet</t>
  </si>
  <si>
    <t xml:space="preserve">*Fallas en la infraestructura del provedor 
*Falta de pago </t>
  </si>
  <si>
    <t xml:space="preserve">*Interrupción de loa servicios </t>
  </si>
  <si>
    <t xml:space="preserve">Realizar pago a tiempo 
*Tener una linea de internet con diferente proveedor </t>
  </si>
  <si>
    <t xml:space="preserve">Responsables de ofina e infraestructura </t>
  </si>
  <si>
    <t xml:space="preserve">Reportar con el proveedor
Realizar el pago </t>
  </si>
  <si>
    <t>Responsables de ofina e infraestructura</t>
  </si>
  <si>
    <t xml:space="preserve">Falta de apego de lo procesos </t>
  </si>
  <si>
    <t xml:space="preserve">*No respetar planeaciones 
*Falta de apego a las reglas y guias de trabajo </t>
  </si>
  <si>
    <t>*Falta de calidad de los entregables 
*Incumplimiento con la certificación CMMI</t>
  </si>
  <si>
    <t xml:space="preserve">*Respegtar las planeaciones y respetas los equipo según las reglas y guias de trabajo </t>
  </si>
  <si>
    <t xml:space="preserve">Direcciones </t>
  </si>
  <si>
    <t xml:space="preserve">Plan preventivo </t>
  </si>
  <si>
    <t xml:space="preserve">Plan Correctivo </t>
  </si>
  <si>
    <t xml:space="preserve">Ajustar a tiempos exigidos
Evidenciar la falta de apego a los procesos  </t>
  </si>
  <si>
    <t>Direcciones y auditor de calidad</t>
  </si>
  <si>
    <t xml:space="preserve">*Mala comunicación o retención de información 
*Comunicación no efectiva </t>
  </si>
  <si>
    <t xml:space="preserve">*Retrabajo </t>
  </si>
  <si>
    <t xml:space="preserve">*Reuniones para resolver dudas en efectiva  </t>
  </si>
  <si>
    <t xml:space="preserve">Responsables de área y Rh </t>
  </si>
  <si>
    <t xml:space="preserve">*Volver a transmitir la información </t>
  </si>
  <si>
    <t xml:space="preserve">Direcciones, Reponsable de PO y Dir de Operaciones </t>
  </si>
  <si>
    <t xml:space="preserve">Responsable PO </t>
  </si>
  <si>
    <t xml:space="preserve">PO Y Responsable de ingenería </t>
  </si>
  <si>
    <t>Responsable de PO, Responsable de Infraestructura y testing</t>
  </si>
  <si>
    <t xml:space="preserve">
*Falta de personal en las áreas
*Supender el proyecto para dar seguimiento a un proyecto con mayor prioridad
*Que surja un proyecto que ocupe de todos los recursos humanos existentes.
*No contar contar con el personal capacitado para poder cumplir con todo lo requerido. </t>
  </si>
  <si>
    <t xml:space="preserve">Falta de personal en las diferentes áreas/ausencias del personal </t>
  </si>
  <si>
    <t xml:space="preserve">*Desersión de recursos humanos, por falta de disponibilidad. 
*Que el personal se ausente por motivos de enfermedad, asuntos personales, permisos u otra causa. </t>
  </si>
  <si>
    <t xml:space="preserve">*Retrazo en el desarrollo de las actividad y en los tiempos planeados </t>
  </si>
  <si>
    <t xml:space="preserve">RH, Dir. de operaciones y PO </t>
  </si>
  <si>
    <t xml:space="preserve">Verificar la disponibilidad de los recursos a contratar
</t>
  </si>
  <si>
    <t xml:space="preserve">*Reasignar tiempo de entrega y tener personal capacitado para cubrir puestos faltantes </t>
  </si>
  <si>
    <t>Exterior</t>
  </si>
  <si>
    <t>*Perdida de equipos de trabajo e información importante 
*Perdida de personal</t>
  </si>
  <si>
    <t xml:space="preserve">Tener un resguardo en el repositorio 
</t>
  </si>
  <si>
    <t>Equipo ennovasoft</t>
  </si>
  <si>
    <t>*Retrabajar con lo recuperardo</t>
  </si>
  <si>
    <t xml:space="preserve">Responsable infraestructura,
Gerente de seguridad  y
Dir. Operaciones </t>
  </si>
  <si>
    <t>Se colocan camaras en las sedes</t>
  </si>
  <si>
    <r>
      <t>Se aprueba documento</t>
    </r>
    <r>
      <rPr>
        <i/>
        <u/>
        <sz val="10"/>
        <color theme="0" tint="-0.499984740745262"/>
        <rFont val="Century Gothic"/>
        <family val="2"/>
      </rPr>
      <t>.</t>
    </r>
  </si>
  <si>
    <t xml:space="preserve">José Rodolfo Castro Argüello </t>
  </si>
  <si>
    <t>Aprobación tardia de la documentación</t>
  </si>
  <si>
    <t xml:space="preserve">* No responder correos y/o revisar la bandeja de correos                            * Tener mas actividades por realizar lo cual ocasiona aplazamiento </t>
  </si>
  <si>
    <t>Confusión por el nuevo proceso de trabajo</t>
  </si>
  <si>
    <t>Al ser una forma nueva de trabajo se puede tornar confuso el desarrollo de las actividades</t>
  </si>
  <si>
    <t>Desfase en tiempos planeados por cambios en los requerimientos</t>
  </si>
  <si>
    <t>Confusión con la nueva metodolgia de desarrollo empleada</t>
  </si>
  <si>
    <t xml:space="preserve">Retrabajo por mal entendimiento o transmisión de la información a los equipos de trabajo  </t>
  </si>
  <si>
    <t>Factores Climaticos</t>
  </si>
  <si>
    <t>Factores Sanitarios</t>
  </si>
  <si>
    <t>Factores Psicologicos</t>
  </si>
  <si>
    <t xml:space="preserve">Factores que imposibiliten o dificulten el desarrollo de las actividades </t>
  </si>
  <si>
    <t xml:space="preserve">*Sismos                                         *Ciclon Tropicales                         *Incendios (ocasionados/ espontaneos)                                     *Inundaciones </t>
  </si>
  <si>
    <t>Enfermedades que puedan afectar el desempeño del equipo de trabajo</t>
  </si>
  <si>
    <t>* Cambios climaticos                               * Mala alimentacion                           * Trabajo en condiciones perjudiciales                                            * Pandemias</t>
  </si>
  <si>
    <t>* Atraso en los tiempos debido a la necesidad de atencion al malestar presentado                                                  * Perdida de personal                       * Productividad decadente</t>
  </si>
  <si>
    <t>Platicar con el equipo referente a medidas de prevencion de enfermedades</t>
  </si>
  <si>
    <t>* Retrabar                                * Contratar mas personal</t>
  </si>
  <si>
    <t xml:space="preserve">Problemas ocasionados por factores del entorno que afectan a la conducta y el desempeño del individuo, como pueden ser:                                            * Ansiedad                                  * Depresion                                 * Estres        </t>
  </si>
  <si>
    <t xml:space="preserve">Factores Externos:                                 * Problemas familiares                         * Problemas emocionales                                    * Encierro por cuestiones sanitarias                                                                                                                                               Factores Internos:                                 * Exceso de trabajo                            * Mala comunicacion laboral </t>
  </si>
  <si>
    <t>El desempeño del individuo puede presentar decadencia lo que ocasionaria un atraso en entregables</t>
  </si>
  <si>
    <t>Proporcionar al personal informacion basica para el trato oportuno de problemas conductuales</t>
  </si>
  <si>
    <t>* Trabajar aun con la presencia del problema</t>
  </si>
  <si>
    <t>ExtraCoupon_WebAdmin</t>
  </si>
  <si>
    <t>Instalación de software de sitos no oficiales, navegación en sitios web sin protección SSL,  Apertura a internet de puertos en los firewalls  sin monitoreo. Redirección de enlaces a sitios desconocidos.</t>
  </si>
  <si>
    <t>Perdida de información por infección o encriptación, fuga de información, propagación de la infección a demás servidores.</t>
  </si>
  <si>
    <t>Configuraciones del sistema operativo, validar sql injection, Análisis de vulnerabilidad, Monitoreo continuo, migración a servidores linux, implementación de Zonas Desmilitarizadas. Capacitación del personal en técnicas de hacking y seguridad informática.</t>
  </si>
  <si>
    <t>No contar con una versión Tag del proyecto</t>
  </si>
  <si>
    <t>Tener demasiadas actividades que impiden generar un Tag</t>
  </si>
  <si>
    <t>Retraso en la revisión de los módulos, ya que los desarrolladores siguen subiendo cambios o modificaciones</t>
  </si>
  <si>
    <t>Tener una fecha establecida para poder generar el Tag</t>
  </si>
  <si>
    <t>*Definir tiempos para la generacion del Tag</t>
  </si>
  <si>
    <t>Falta de compromiso del personal en modalidad Home Office al no tener un responsable directo monitoreando sus actividades</t>
  </si>
  <si>
    <t>Entregas de modulos deficientes 
Poco avance de los modulos</t>
  </si>
  <si>
    <t>Entregables mal elaborados 
Desfase de tiempos de entrega</t>
  </si>
  <si>
    <t xml:space="preserve">*Tener monitoreo a diario con ellos, solicitar subir avances al repositorio. </t>
  </si>
  <si>
    <t>RH, Dir. de operaciones, Responsable de ingenieria y   PO</t>
  </si>
  <si>
    <t xml:space="preserve">*Verificar que cada uno de los chicos se reporte
*Verificar avances diariamente
*Subir cambios al repositorio diariamente </t>
  </si>
  <si>
    <t xml:space="preserve">Implementación de alguna herramienta para monitorear los avances del personal.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</si>
</sst>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 tint="0.34998626667073579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2"/>
    </font>
    <font>
      <i/>
      <sz val="10"/>
      <color theme="2" tint="-0.249977111117893"/>
      <name val="Century Gothic"/>
      <family val="2"/>
    </font>
    <font>
      <b/>
      <sz val="16"/>
      <name val="Century Gothic"/>
      <family val="2"/>
    </font>
    <font>
      <b/>
      <sz val="8"/>
      <color theme="1" tint="0.34998626667073579"/>
      <name val="Century Gothic"/>
      <family val="2"/>
    </font>
    <font>
      <sz val="8"/>
      <color rgb="FF544D43"/>
      <name val="Century Gothic"/>
      <family val="2"/>
    </font>
    <font>
      <b/>
      <sz val="12"/>
      <color theme="0"/>
      <name val="Century Gothic"/>
      <family val="2"/>
    </font>
    <font>
      <sz val="12"/>
      <name val="Century Gothic"/>
      <family val="2"/>
    </font>
    <font>
      <i/>
      <sz val="10"/>
      <color theme="0" tint="-0.499984740745262"/>
      <name val="Century Gothic"/>
      <family val="2"/>
    </font>
    <font>
      <i/>
      <sz val="8"/>
      <color theme="0" tint="-0.499984740745262"/>
      <name val="Century Gothic"/>
      <family val="2"/>
    </font>
    <font>
      <b/>
      <sz val="11"/>
      <color theme="1" tint="0.34998626667073579"/>
      <name val="Century Gothic"/>
      <family val="2"/>
    </font>
    <font>
      <b/>
      <sz val="14"/>
      <color theme="1"/>
      <name val="Century Gothic"/>
      <family val="2"/>
    </font>
    <font>
      <b/>
      <sz val="12"/>
      <color theme="1"/>
      <name val="Century Gothic"/>
      <family val="2"/>
    </font>
    <font>
      <i/>
      <sz val="12"/>
      <color theme="0" tint="-0.499984740745262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2"/>
      <color theme="1"/>
      <name val="Century Gothic"/>
      <family val="2"/>
    </font>
    <font>
      <i/>
      <u/>
      <sz val="10"/>
      <color theme="0" tint="-0.499984740745262"/>
      <name val="Century Gothic"/>
      <family val="2"/>
    </font>
    <font>
      <sz val="12"/>
      <color theme="0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347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2" tint="-0.499984740745262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7" applyNumberFormat="0" applyAlignment="0" applyProtection="0"/>
  </cellStyleXfs>
  <cellXfs count="18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vertical="center"/>
    </xf>
    <xf numFmtId="0" fontId="2" fillId="8" borderId="1" xfId="0" applyFont="1" applyFill="1" applyBorder="1"/>
    <xf numFmtId="0" fontId="0" fillId="0" borderId="1" xfId="0" applyBorder="1" applyAlignment="1">
      <alignment vertical="center" wrapText="1"/>
    </xf>
    <xf numFmtId="0" fontId="9" fillId="9" borderId="1" xfId="1" applyFont="1" applyBorder="1"/>
    <xf numFmtId="0" fontId="9" fillId="10" borderId="1" xfId="2" applyFont="1" applyBorder="1" applyAlignment="1">
      <alignment vertical="center" wrapText="1"/>
    </xf>
    <xf numFmtId="0" fontId="9" fillId="12" borderId="7" xfId="4" applyFont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9" fillId="11" borderId="1" xfId="3" applyFont="1" applyBorder="1" applyAlignment="1">
      <alignment vertical="center" wrapText="1"/>
    </xf>
    <xf numFmtId="0" fontId="11" fillId="11" borderId="1" xfId="3" applyFont="1" applyBorder="1" applyAlignment="1">
      <alignment vertical="center" wrapText="1"/>
    </xf>
    <xf numFmtId="0" fontId="11" fillId="11" borderId="6" xfId="3" applyFont="1" applyBorder="1" applyAlignment="1">
      <alignment horizontal="left" vertical="center" wrapText="1"/>
    </xf>
    <xf numFmtId="0" fontId="11" fillId="10" borderId="1" xfId="2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1" fillId="10" borderId="1" xfId="2" applyFont="1" applyBorder="1" applyAlignment="1">
      <alignment horizontal="left" vertical="center" wrapText="1"/>
    </xf>
    <xf numFmtId="0" fontId="3" fillId="2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3" fillId="0" borderId="15" xfId="0" applyFont="1" applyBorder="1" applyAlignment="1"/>
    <xf numFmtId="0" fontId="13" fillId="0" borderId="15" xfId="0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4" fontId="13" fillId="0" borderId="15" xfId="0" applyNumberFormat="1" applyFont="1" applyBorder="1" applyAlignment="1">
      <alignment horizontal="center" vertical="center"/>
    </xf>
    <xf numFmtId="0" fontId="14" fillId="14" borderId="19" xfId="0" applyFont="1" applyFill="1" applyBorder="1" applyAlignment="1">
      <alignment horizontal="center"/>
    </xf>
    <xf numFmtId="0" fontId="14" fillId="14" borderId="19" xfId="0" applyFont="1" applyFill="1" applyBorder="1" applyAlignment="1">
      <alignment horizontal="center" wrapText="1"/>
    </xf>
    <xf numFmtId="14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0" fontId="2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0" borderId="25" xfId="0" applyFont="1" applyBorder="1"/>
    <xf numFmtId="0" fontId="18" fillId="0" borderId="25" xfId="0" applyFont="1" applyBorder="1"/>
    <xf numFmtId="0" fontId="0" fillId="0" borderId="0" xfId="0" applyAlignment="1">
      <alignment vertical="top"/>
    </xf>
    <xf numFmtId="14" fontId="18" fillId="0" borderId="25" xfId="0" applyNumberFormat="1" applyFont="1" applyBorder="1" applyAlignment="1">
      <alignment horizontal="left"/>
    </xf>
    <xf numFmtId="0" fontId="18" fillId="0" borderId="25" xfId="0" applyFont="1" applyBorder="1" applyAlignment="1">
      <alignment horizontal="left"/>
    </xf>
    <xf numFmtId="165" fontId="18" fillId="0" borderId="25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14" fontId="0" fillId="16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14" fontId="0" fillId="16" borderId="1" xfId="0" applyNumberForma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20" fillId="17" borderId="1" xfId="0" applyFont="1" applyFill="1" applyBorder="1" applyAlignment="1">
      <alignment horizontal="center" vertical="center" wrapText="1"/>
    </xf>
    <xf numFmtId="14" fontId="20" fillId="17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14" fontId="21" fillId="0" borderId="19" xfId="0" applyNumberFormat="1" applyFont="1" applyBorder="1" applyAlignment="1">
      <alignment horizontal="center" vertical="center"/>
    </xf>
    <xf numFmtId="49" fontId="21" fillId="0" borderId="19" xfId="0" applyNumberFormat="1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14" fontId="21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9" xfId="0" applyFont="1" applyBorder="1"/>
    <xf numFmtId="0" fontId="14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/>
    <xf numFmtId="49" fontId="25" fillId="0" borderId="0" xfId="0" applyNumberFormat="1" applyFont="1" applyBorder="1" applyAlignment="1">
      <alignment vertical="center" wrapText="1"/>
    </xf>
    <xf numFmtId="49" fontId="26" fillId="0" borderId="0" xfId="0" applyNumberFormat="1" applyFont="1" applyBorder="1" applyAlignment="1">
      <alignment vertical="center" wrapText="1"/>
    </xf>
    <xf numFmtId="0" fontId="28" fillId="2" borderId="1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14" fontId="25" fillId="0" borderId="1" xfId="0" applyNumberFormat="1" applyFont="1" applyBorder="1" applyAlignment="1">
      <alignment vertical="top"/>
    </xf>
    <xf numFmtId="0" fontId="25" fillId="0" borderId="1" xfId="0" applyFont="1" applyBorder="1" applyAlignment="1">
      <alignment vertical="top"/>
    </xf>
    <xf numFmtId="0" fontId="29" fillId="0" borderId="1" xfId="0" applyFont="1" applyBorder="1" applyAlignment="1">
      <alignment vertical="top"/>
    </xf>
    <xf numFmtId="0" fontId="25" fillId="0" borderId="1" xfId="0" applyFont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0" fontId="29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/>
    </xf>
    <xf numFmtId="0" fontId="29" fillId="0" borderId="1" xfId="0" applyFont="1" applyFill="1" applyBorder="1" applyAlignment="1">
      <alignment vertical="top"/>
    </xf>
    <xf numFmtId="0" fontId="29" fillId="18" borderId="1" xfId="0" applyFont="1" applyFill="1" applyBorder="1" applyAlignment="1">
      <alignment vertical="top" wrapText="1"/>
    </xf>
    <xf numFmtId="0" fontId="25" fillId="18" borderId="1" xfId="0" applyFont="1" applyFill="1" applyBorder="1" applyAlignment="1">
      <alignment vertical="top" wrapText="1"/>
    </xf>
    <xf numFmtId="0" fontId="25" fillId="20" borderId="1" xfId="0" applyFont="1" applyFill="1" applyBorder="1" applyAlignment="1">
      <alignment vertical="top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25" fillId="8" borderId="1" xfId="0" applyFont="1" applyFill="1" applyBorder="1" applyAlignment="1">
      <alignment vertical="top" wrapText="1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49" fontId="25" fillId="0" borderId="32" xfId="0" applyNumberFormat="1" applyFont="1" applyBorder="1" applyAlignment="1">
      <alignment horizontal="center" vertical="top" wrapText="1"/>
    </xf>
    <xf numFmtId="0" fontId="29" fillId="0" borderId="5" xfId="0" applyFont="1" applyFill="1" applyBorder="1" applyAlignment="1">
      <alignment vertical="top" wrapText="1"/>
    </xf>
    <xf numFmtId="0" fontId="29" fillId="0" borderId="6" xfId="0" applyFont="1" applyFill="1" applyBorder="1" applyAlignment="1">
      <alignment vertical="top" wrapText="1"/>
    </xf>
    <xf numFmtId="0" fontId="29" fillId="18" borderId="5" xfId="0" applyFont="1" applyFill="1" applyBorder="1" applyAlignment="1">
      <alignment vertical="top" wrapText="1"/>
    </xf>
    <xf numFmtId="0" fontId="29" fillId="18" borderId="6" xfId="0" applyFont="1" applyFill="1" applyBorder="1" applyAlignment="1">
      <alignment vertical="top" wrapText="1"/>
    </xf>
    <xf numFmtId="0" fontId="29" fillId="19" borderId="5" xfId="0" applyFont="1" applyFill="1" applyBorder="1" applyAlignment="1">
      <alignment vertical="top" wrapText="1"/>
    </xf>
    <xf numFmtId="0" fontId="29" fillId="19" borderId="6" xfId="0" applyFont="1" applyFill="1" applyBorder="1" applyAlignment="1">
      <alignment vertical="top" wrapText="1"/>
    </xf>
    <xf numFmtId="0" fontId="27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vertical="top" wrapText="1"/>
    </xf>
    <xf numFmtId="0" fontId="29" fillId="0" borderId="6" xfId="0" applyFont="1" applyBorder="1" applyAlignment="1">
      <alignment vertical="top" wrapText="1"/>
    </xf>
    <xf numFmtId="0" fontId="27" fillId="0" borderId="2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8" fillId="8" borderId="1" xfId="0" applyFont="1" applyFill="1" applyBorder="1" applyAlignment="1">
      <alignment horizontal="center"/>
    </xf>
    <xf numFmtId="0" fontId="14" fillId="0" borderId="12" xfId="0" applyFont="1" applyBorder="1" applyAlignment="1"/>
    <xf numFmtId="0" fontId="14" fillId="0" borderId="13" xfId="0" applyFont="1" applyBorder="1" applyAlignment="1"/>
    <xf numFmtId="0" fontId="14" fillId="0" borderId="14" xfId="0" applyFont="1" applyBorder="1" applyAlignment="1"/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49" fontId="14" fillId="0" borderId="32" xfId="0" applyNumberFormat="1" applyFont="1" applyBorder="1" applyAlignment="1">
      <alignment horizontal="center" vertical="top" wrapText="1"/>
    </xf>
    <xf numFmtId="0" fontId="29" fillId="0" borderId="5" xfId="0" applyFont="1" applyBorder="1" applyAlignment="1">
      <alignment horizontal="left" vertical="top" wrapText="1"/>
    </xf>
    <xf numFmtId="0" fontId="29" fillId="0" borderId="6" xfId="0" applyFont="1" applyBorder="1" applyAlignment="1">
      <alignment horizontal="left" vertical="top" wrapText="1"/>
    </xf>
    <xf numFmtId="0" fontId="31" fillId="8" borderId="5" xfId="0" applyFont="1" applyFill="1" applyBorder="1" applyAlignment="1">
      <alignment horizontal="left" vertical="top" wrapText="1"/>
    </xf>
    <xf numFmtId="0" fontId="31" fillId="8" borderId="6" xfId="0" applyFont="1" applyFill="1" applyBorder="1" applyAlignment="1">
      <alignment horizontal="left" vertical="top" wrapText="1"/>
    </xf>
    <xf numFmtId="0" fontId="14" fillId="0" borderId="0" xfId="0" applyFont="1" applyAlignment="1">
      <alignment horizontal="center"/>
    </xf>
    <xf numFmtId="0" fontId="20" fillId="3" borderId="5" xfId="0" applyFont="1" applyFill="1" applyBorder="1" applyAlignment="1">
      <alignment vertical="top" wrapText="1"/>
    </xf>
    <xf numFmtId="0" fontId="20" fillId="3" borderId="6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12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4" fillId="14" borderId="1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center"/>
    </xf>
    <xf numFmtId="0" fontId="25" fillId="18" borderId="1" xfId="0" applyFont="1" applyFill="1" applyBorder="1" applyAlignment="1">
      <alignment vertical="top"/>
    </xf>
    <xf numFmtId="0" fontId="29" fillId="18" borderId="1" xfId="0" applyFont="1" applyFill="1" applyBorder="1" applyAlignment="1">
      <alignment vertical="top"/>
    </xf>
    <xf numFmtId="0" fontId="20" fillId="18" borderId="5" xfId="0" applyFont="1" applyFill="1" applyBorder="1" applyAlignment="1">
      <alignment vertical="top" wrapText="1"/>
    </xf>
    <xf numFmtId="0" fontId="20" fillId="18" borderId="6" xfId="0" applyFont="1" applyFill="1" applyBorder="1" applyAlignment="1">
      <alignment vertical="top" wrapText="1"/>
    </xf>
  </cellXfs>
  <cellStyles count="5">
    <cellStyle name="Bueno" xfId="1" builtinId="26"/>
    <cellStyle name="Incorrecto" xfId="2" builtinId="27"/>
    <cellStyle name="Neutral" xfId="3" builtinId="28"/>
    <cellStyle name="Normal" xfId="0" builtinId="0"/>
    <cellStyle name="Salida" xfId="4" builtinId="21"/>
  </cellStyles>
  <dxfs count="314"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</dxf>
    <dxf>
      <font>
        <b/>
        <i val="0"/>
        <color rgb="FFCC3300"/>
      </font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3"/>
      <tableStyleElement type="headerRow" dxfId="312"/>
    </tableStyle>
  </tableStyles>
  <colors>
    <mruColors>
      <color rgb="FFFF3300"/>
      <color rgb="FFFF7347"/>
      <color rgb="FFFF3D01"/>
      <color rgb="FF66FF33"/>
      <color rgb="FFCC3300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352424</xdr:colOff>
      <xdr:row>0</xdr:row>
      <xdr:rowOff>133350</xdr:rowOff>
    </xdr:from>
    <xdr:to>
      <xdr:col>3</xdr:col>
      <xdr:colOff>1463040</xdr:colOff>
      <xdr:row>4</xdr:row>
      <xdr:rowOff>114300</xdr:rowOff>
    </xdr:to>
    <xdr:pic>
      <xdr:nvPicPr>
        <xdr:cNvPr id="2" name="1 Imagen" descr="logo_ennovasoft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4" y="133350"/>
          <a:ext cx="1104901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459685</xdr:colOff>
      <xdr:row>0</xdr:row>
      <xdr:rowOff>76617</xdr:rowOff>
    </xdr:from>
    <xdr:to>
      <xdr:col>4</xdr:col>
      <xdr:colOff>209550</xdr:colOff>
      <xdr:row>2</xdr:row>
      <xdr:rowOff>152315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8D8FBB0-8D8E-44F3-89F9-FE525F47C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685" y="76617"/>
          <a:ext cx="511865" cy="513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5"/>
  <sheetViews>
    <sheetView tabSelected="1" zoomScale="70" zoomScaleNormal="70" workbookViewId="0">
      <pane xSplit="4" ySplit="14" topLeftCell="E43" activePane="bottomRight" state="frozen"/>
      <selection pane="topRight" activeCell="E1" sqref="E1"/>
      <selection pane="bottomLeft" activeCell="A15" sqref="A15"/>
      <selection pane="bottomRight" activeCell="C44" sqref="C44"/>
    </sheetView>
  </sheetViews>
  <sheetFormatPr baseColWidth="10" defaultRowHeight="15" x14ac:dyDescent="0.25"/>
  <cols>
    <col min="1" max="1" width="16.7109375" customWidth="1"/>
    <col min="2" max="2" width="23.7109375" customWidth="1"/>
    <col min="3" max="3" width="7.140625" customWidth="1"/>
    <col min="4" max="4" width="30.7109375" customWidth="1"/>
    <col min="5" max="5" width="15.7109375" customWidth="1"/>
    <col min="6" max="6" width="19.42578125" customWidth="1"/>
    <col min="7" max="7" width="28.7109375" customWidth="1"/>
    <col min="8" max="8" width="23.28515625" customWidth="1"/>
    <col min="9" max="9" width="11.5703125" customWidth="1"/>
    <col min="10" max="10" width="21" customWidth="1"/>
    <col min="11" max="11" width="40.5703125" customWidth="1"/>
    <col min="12" max="12" width="39.7109375" customWidth="1"/>
    <col min="13" max="13" width="15.7109375" customWidth="1"/>
    <col min="14" max="14" width="28.5703125" customWidth="1"/>
    <col min="15" max="15" width="27.5703125" customWidth="1"/>
    <col min="16" max="16" width="15.7109375" customWidth="1"/>
    <col min="17" max="17" width="17.28515625" customWidth="1"/>
    <col min="18" max="18" width="44.42578125" customWidth="1"/>
    <col min="19" max="19" width="15.7109375" customWidth="1"/>
    <col min="20" max="20" width="15.85546875" customWidth="1"/>
    <col min="21" max="21" width="27.5703125" customWidth="1"/>
    <col min="22" max="23" width="15.7109375" customWidth="1"/>
    <col min="24" max="24" width="25.7109375" customWidth="1"/>
  </cols>
  <sheetData>
    <row r="1" spans="1:46" ht="17.25" thickBot="1" x14ac:dyDescent="0.35">
      <c r="A1" s="74"/>
      <c r="B1" s="74"/>
      <c r="C1" s="74"/>
      <c r="D1" s="126"/>
      <c r="E1" s="134" t="s">
        <v>89</v>
      </c>
      <c r="F1" s="135"/>
      <c r="G1" s="135"/>
      <c r="H1" s="135"/>
      <c r="I1" s="135"/>
      <c r="J1" s="32" t="s">
        <v>86</v>
      </c>
      <c r="K1" s="33" t="s">
        <v>88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</row>
    <row r="2" spans="1:46" ht="17.25" thickBot="1" x14ac:dyDescent="0.35">
      <c r="A2" s="74"/>
      <c r="B2" s="75"/>
      <c r="C2" s="75"/>
      <c r="D2" s="127"/>
      <c r="E2" s="136"/>
      <c r="F2" s="137"/>
      <c r="G2" s="137"/>
      <c r="H2" s="137"/>
      <c r="I2" s="137"/>
      <c r="J2" s="32" t="s">
        <v>85</v>
      </c>
      <c r="K2" s="35">
        <v>42910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</row>
    <row r="3" spans="1:46" ht="17.25" thickBot="1" x14ac:dyDescent="0.35">
      <c r="A3" s="74"/>
      <c r="B3" s="74"/>
      <c r="C3" s="74"/>
      <c r="D3" s="127"/>
      <c r="E3" s="136"/>
      <c r="F3" s="137"/>
      <c r="G3" s="137"/>
      <c r="H3" s="137"/>
      <c r="I3" s="137"/>
      <c r="J3" s="32" t="s">
        <v>87</v>
      </c>
      <c r="K3" s="35">
        <v>43249</v>
      </c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pans="1:46" ht="15.75" customHeight="1" thickBot="1" x14ac:dyDescent="0.35">
      <c r="A4" s="76"/>
      <c r="B4" s="77"/>
      <c r="C4" s="77"/>
      <c r="D4" s="127"/>
      <c r="E4" s="136"/>
      <c r="F4" s="137"/>
      <c r="G4" s="137"/>
      <c r="H4" s="137"/>
      <c r="I4" s="137"/>
      <c r="J4" s="32" t="s">
        <v>83</v>
      </c>
      <c r="K4" s="33">
        <v>1</v>
      </c>
      <c r="L4" s="78"/>
      <c r="M4" s="79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</row>
    <row r="5" spans="1:46" ht="15.75" customHeight="1" thickBot="1" x14ac:dyDescent="0.35">
      <c r="A5" s="76"/>
      <c r="B5" s="76"/>
      <c r="C5" s="76"/>
      <c r="D5" s="128"/>
      <c r="E5" s="138"/>
      <c r="F5" s="139"/>
      <c r="G5" s="139"/>
      <c r="H5" s="139"/>
      <c r="I5" s="139"/>
      <c r="J5" s="32" t="s">
        <v>84</v>
      </c>
      <c r="K5" s="34">
        <v>3</v>
      </c>
      <c r="L5" s="78"/>
      <c r="M5" s="79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pans="1:46" ht="17.25" thickBot="1" x14ac:dyDescent="0.3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80"/>
      <c r="T6" s="80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pans="1:46" ht="37.5" customHeight="1" thickBot="1" x14ac:dyDescent="0.35">
      <c r="A7" s="74"/>
      <c r="B7" s="74"/>
      <c r="C7" s="74"/>
      <c r="D7" s="74"/>
      <c r="E7" s="36" t="s">
        <v>1</v>
      </c>
      <c r="F7" s="36" t="s">
        <v>86</v>
      </c>
      <c r="G7" s="37" t="s">
        <v>90</v>
      </c>
      <c r="H7" s="68" t="s">
        <v>91</v>
      </c>
      <c r="I7" s="69"/>
      <c r="J7" s="74"/>
      <c r="K7" s="74"/>
      <c r="L7" s="74"/>
      <c r="M7" s="74"/>
      <c r="N7" s="74"/>
      <c r="O7" s="74"/>
      <c r="P7" s="74"/>
      <c r="Q7" s="74"/>
      <c r="R7" s="74"/>
      <c r="S7" s="80"/>
      <c r="T7" s="80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</row>
    <row r="8" spans="1:46" ht="22.5" customHeight="1" thickBot="1" x14ac:dyDescent="0.35">
      <c r="A8" s="74"/>
      <c r="B8" s="74"/>
      <c r="C8" s="74"/>
      <c r="D8" s="74"/>
      <c r="E8" s="65">
        <v>43990</v>
      </c>
      <c r="F8" s="67" t="s">
        <v>123</v>
      </c>
      <c r="G8" s="66" t="s">
        <v>108</v>
      </c>
      <c r="H8" s="129" t="s">
        <v>285</v>
      </c>
      <c r="I8" s="130"/>
      <c r="J8" s="74"/>
      <c r="K8" s="74"/>
      <c r="L8" s="74"/>
      <c r="M8" s="74"/>
      <c r="N8" s="74"/>
      <c r="O8" s="74"/>
      <c r="P8" s="74"/>
      <c r="Q8" s="74"/>
      <c r="R8" s="74"/>
      <c r="S8" s="80"/>
      <c r="T8" s="80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pans="1:46" ht="22.5" customHeight="1" x14ac:dyDescent="0.3">
      <c r="A9" s="74"/>
      <c r="B9" s="74"/>
      <c r="C9" s="74"/>
      <c r="D9" s="74"/>
      <c r="E9" s="71"/>
      <c r="F9" s="72"/>
      <c r="G9" s="73"/>
      <c r="H9" s="73"/>
      <c r="I9" s="74"/>
      <c r="J9" s="74"/>
      <c r="K9" s="74"/>
      <c r="L9" s="74"/>
      <c r="M9" s="74"/>
      <c r="N9" s="74"/>
      <c r="O9" s="74"/>
      <c r="P9" s="74"/>
      <c r="Q9" s="74"/>
      <c r="R9" s="74"/>
      <c r="S9" s="80"/>
      <c r="T9" s="80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</row>
    <row r="10" spans="1:46" ht="18" customHeight="1" x14ac:dyDescent="0.3">
      <c r="A10" s="110" t="s">
        <v>173</v>
      </c>
      <c r="B10" s="110"/>
      <c r="C10" s="140" t="s">
        <v>309</v>
      </c>
      <c r="D10" s="140"/>
      <c r="E10" s="71"/>
      <c r="F10" s="72"/>
      <c r="G10" s="73"/>
      <c r="H10" s="73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80"/>
      <c r="T10" s="80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</row>
    <row r="11" spans="1:46" ht="18.75" customHeight="1" x14ac:dyDescent="0.3">
      <c r="A11" s="110" t="s">
        <v>174</v>
      </c>
      <c r="B11" s="110"/>
      <c r="C11" s="140" t="s">
        <v>286</v>
      </c>
      <c r="D11" s="140"/>
      <c r="E11" s="71"/>
      <c r="F11" s="72"/>
      <c r="G11" s="73"/>
      <c r="H11" s="73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80"/>
      <c r="T11" s="80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pans="1:46" ht="12" customHeight="1" x14ac:dyDescent="0.3">
      <c r="A12" s="81"/>
      <c r="B12" s="81"/>
      <c r="C12" s="82"/>
      <c r="D12" s="70"/>
      <c r="E12" s="71"/>
      <c r="F12" s="72"/>
      <c r="G12" s="73"/>
      <c r="H12" s="73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80"/>
      <c r="T12" s="80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</row>
    <row r="13" spans="1:46" ht="16.5" x14ac:dyDescent="0.3">
      <c r="A13" s="74"/>
      <c r="B13" s="74"/>
      <c r="C13" s="74"/>
      <c r="D13" s="38"/>
      <c r="E13" s="39"/>
      <c r="F13" s="40"/>
      <c r="G13" s="39"/>
      <c r="H13" s="39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125" t="s">
        <v>259</v>
      </c>
      <c r="T13" s="125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pans="1:46" s="10" customFormat="1" ht="48.75" customHeight="1" x14ac:dyDescent="0.25">
      <c r="A14" s="83" t="s">
        <v>4</v>
      </c>
      <c r="B14" s="83" t="s">
        <v>61</v>
      </c>
      <c r="C14" s="83" t="s">
        <v>122</v>
      </c>
      <c r="D14" s="83" t="s">
        <v>44</v>
      </c>
      <c r="E14" s="83" t="s">
        <v>1</v>
      </c>
      <c r="F14" s="131" t="s">
        <v>25</v>
      </c>
      <c r="G14" s="132"/>
      <c r="H14" s="131" t="s">
        <v>3</v>
      </c>
      <c r="I14" s="132"/>
      <c r="J14" s="84"/>
      <c r="K14" s="83" t="s">
        <v>28</v>
      </c>
      <c r="L14" s="83" t="s">
        <v>29</v>
      </c>
      <c r="M14" s="133" t="s">
        <v>258</v>
      </c>
      <c r="N14" s="133"/>
      <c r="O14" s="85" t="s">
        <v>0</v>
      </c>
      <c r="P14" s="85" t="s">
        <v>1</v>
      </c>
      <c r="Q14" s="85" t="s">
        <v>2</v>
      </c>
      <c r="R14" s="85" t="s">
        <v>31</v>
      </c>
      <c r="S14" s="117"/>
      <c r="T14" s="117"/>
      <c r="U14" s="83" t="s">
        <v>0</v>
      </c>
      <c r="V14" s="83" t="s">
        <v>1</v>
      </c>
      <c r="W14" s="83" t="s">
        <v>2</v>
      </c>
      <c r="X14" s="83" t="s">
        <v>31</v>
      </c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</row>
    <row r="15" spans="1:46" ht="208.5" customHeight="1" x14ac:dyDescent="0.3">
      <c r="A15" s="117" t="s">
        <v>137</v>
      </c>
      <c r="B15" s="122" t="s">
        <v>126</v>
      </c>
      <c r="C15" s="87">
        <v>1</v>
      </c>
      <c r="D15" s="91" t="s">
        <v>118</v>
      </c>
      <c r="E15" s="92">
        <v>43990</v>
      </c>
      <c r="F15" s="93">
        <f t="shared" ref="F15:F18" si="0">IF(G15="Pequeño",1,IF(G15="Moderado",2,IF(G15="Grande",3,IF(G15="Grave",4,IF(G15="",0)))))</f>
        <v>2</v>
      </c>
      <c r="G15" s="93" t="s">
        <v>19</v>
      </c>
      <c r="H15" s="93">
        <f>IF(I15="Baja",1,IF(I15="Media",2,IF(I15="Alta",3,IF(I15="Muy Alta",4,IF(I15="",0)))))</f>
        <v>2</v>
      </c>
      <c r="I15" s="93" t="s">
        <v>10</v>
      </c>
      <c r="J15" s="94" t="str">
        <f t="shared" ref="J15:J32" si="1">IF(AND(G15="Pequeño",I15="Baja"),"Bajo",IF(AND(G15="Pequeño",I15="Media"),"Bajo",IF(AND(G15="Pequeño",I15="Alta"),"Bajo",IF(AND(G15="Pequeño",I15="Muy Alta"),"Medio", IF(AND(G15="Moderado",I15="Baja"),"Medio",IF(AND(G15="Moderado",I15="Media"),"Medio",IF(AND(G15="Moderado",I15="Alta"),"Alto",IF(AND(G15="Moderado",I15="Muy Alta"),"Alto",IF(AND(G15="Grande",I15="Baja"),"Medio",IF(AND(G15="Grande",I15="Media"),"Alto",IF(AND(G15="Grande",I15="Alta"),"Alto",IF(AND(G15="Grande",I15="Muy Alta"),"Muy Alto",IF(AND(G15="Grave",I15="Baja"),"Alto",IF(AND(G15="Grave",I15="Media"),"Alto",IF(AND(G15="Grave",I15="Alta"),"Muy Alto",IF(AND(G15="Grave",I15="Muy Alta"),"Muy Alto"))))))))))))))))</f>
        <v>Medio</v>
      </c>
      <c r="K15" s="91" t="s">
        <v>310</v>
      </c>
      <c r="L15" s="91" t="s">
        <v>311</v>
      </c>
      <c r="M15" s="118" t="s">
        <v>146</v>
      </c>
      <c r="N15" s="119"/>
      <c r="O15" s="95" t="s">
        <v>119</v>
      </c>
      <c r="P15" s="95"/>
      <c r="Q15" s="95" t="s">
        <v>94</v>
      </c>
      <c r="R15" s="95"/>
      <c r="S15" s="118" t="s">
        <v>312</v>
      </c>
      <c r="T15" s="119"/>
      <c r="U15" s="95" t="s">
        <v>119</v>
      </c>
      <c r="V15" s="95"/>
      <c r="W15" s="96" t="s">
        <v>94</v>
      </c>
      <c r="X15" s="95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pans="1:46" ht="72" customHeight="1" x14ac:dyDescent="0.3">
      <c r="A16" s="117"/>
      <c r="B16" s="123"/>
      <c r="C16" s="87">
        <v>2</v>
      </c>
      <c r="D16" s="91" t="s">
        <v>124</v>
      </c>
      <c r="E16" s="92">
        <v>43990</v>
      </c>
      <c r="F16" s="93">
        <f t="shared" si="0"/>
        <v>2</v>
      </c>
      <c r="G16" s="93" t="s">
        <v>19</v>
      </c>
      <c r="H16" s="93">
        <f>IF(I16="Baja",1,IF(I16="Media",2,IF(I16="Alta",3,IF(I16="Muy Alta",4,IF(I16="",0)))))</f>
        <v>2</v>
      </c>
      <c r="I16" s="93" t="s">
        <v>10</v>
      </c>
      <c r="J16" s="94" t="str">
        <f t="shared" si="1"/>
        <v>Medio</v>
      </c>
      <c r="K16" s="91" t="s">
        <v>140</v>
      </c>
      <c r="L16" s="91" t="s">
        <v>198</v>
      </c>
      <c r="M16" s="120" t="s">
        <v>125</v>
      </c>
      <c r="N16" s="121"/>
      <c r="O16" s="95" t="s">
        <v>119</v>
      </c>
      <c r="P16" s="95"/>
      <c r="Q16" s="95" t="s">
        <v>30</v>
      </c>
      <c r="R16" s="95"/>
      <c r="S16" s="120" t="s">
        <v>141</v>
      </c>
      <c r="T16" s="121"/>
      <c r="U16" s="95" t="s">
        <v>119</v>
      </c>
      <c r="V16" s="95"/>
      <c r="W16" s="96" t="s">
        <v>30</v>
      </c>
      <c r="X16" s="95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</row>
    <row r="17" spans="1:46" ht="69.75" customHeight="1" x14ac:dyDescent="0.3">
      <c r="A17" s="117"/>
      <c r="B17" s="123"/>
      <c r="C17" s="87">
        <v>3</v>
      </c>
      <c r="D17" s="91" t="s">
        <v>199</v>
      </c>
      <c r="E17" s="92">
        <v>43990</v>
      </c>
      <c r="F17" s="93">
        <v>1</v>
      </c>
      <c r="G17" s="93" t="s">
        <v>18</v>
      </c>
      <c r="H17" s="93">
        <f t="shared" ref="H17:H18" si="2">IF(I17="Baja",1,IF(I17="Media",2,IF(I17="Alta",3,IF(I17="Muy Alta",4,IF(I17="",0)))))</f>
        <v>1</v>
      </c>
      <c r="I17" s="93" t="s">
        <v>11</v>
      </c>
      <c r="J17" s="94" t="str">
        <f t="shared" si="1"/>
        <v>Bajo</v>
      </c>
      <c r="K17" s="91" t="s">
        <v>200</v>
      </c>
      <c r="L17" s="91" t="s">
        <v>147</v>
      </c>
      <c r="M17" s="120" t="s">
        <v>201</v>
      </c>
      <c r="N17" s="121"/>
      <c r="O17" s="95" t="s">
        <v>119</v>
      </c>
      <c r="P17" s="95"/>
      <c r="Q17" s="96" t="s">
        <v>30</v>
      </c>
      <c r="R17" s="95"/>
      <c r="S17" s="120" t="s">
        <v>148</v>
      </c>
      <c r="T17" s="121"/>
      <c r="U17" s="95" t="s">
        <v>119</v>
      </c>
      <c r="V17" s="95"/>
      <c r="W17" s="96" t="s">
        <v>30</v>
      </c>
      <c r="X17" s="95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pans="1:46" ht="56.25" customHeight="1" x14ac:dyDescent="0.3">
      <c r="A18" s="117"/>
      <c r="B18" s="123"/>
      <c r="C18" s="87">
        <v>4</v>
      </c>
      <c r="D18" s="91" t="s">
        <v>142</v>
      </c>
      <c r="E18" s="92">
        <v>43990</v>
      </c>
      <c r="F18" s="93">
        <f t="shared" si="0"/>
        <v>3</v>
      </c>
      <c r="G18" s="93" t="s">
        <v>20</v>
      </c>
      <c r="H18" s="93">
        <f t="shared" si="2"/>
        <v>2</v>
      </c>
      <c r="I18" s="93" t="s">
        <v>10</v>
      </c>
      <c r="J18" s="94" t="str">
        <f t="shared" si="1"/>
        <v>Alto</v>
      </c>
      <c r="K18" s="91" t="s">
        <v>149</v>
      </c>
      <c r="L18" s="91" t="s">
        <v>143</v>
      </c>
      <c r="M18" s="120" t="s">
        <v>144</v>
      </c>
      <c r="N18" s="121"/>
      <c r="O18" s="95" t="s">
        <v>119</v>
      </c>
      <c r="P18" s="95"/>
      <c r="Q18" s="96" t="s">
        <v>30</v>
      </c>
      <c r="R18" s="95"/>
      <c r="S18" s="120" t="s">
        <v>145</v>
      </c>
      <c r="T18" s="121"/>
      <c r="U18" s="95" t="s">
        <v>119</v>
      </c>
      <c r="V18" s="95"/>
      <c r="W18" s="96" t="s">
        <v>30</v>
      </c>
      <c r="X18" s="95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</row>
    <row r="19" spans="1:46" s="64" customFormat="1" ht="120" customHeight="1" x14ac:dyDescent="0.3">
      <c r="A19" s="117"/>
      <c r="B19" s="123"/>
      <c r="C19" s="88">
        <v>5</v>
      </c>
      <c r="D19" s="97" t="s">
        <v>175</v>
      </c>
      <c r="E19" s="92">
        <v>43990</v>
      </c>
      <c r="F19" s="98">
        <f>IF(G19="Pequeño",1,IF(G19="Moderado",2,IF(G19="Grande",3,IF(G19="Grave",4,IF(G19="",0)))))</f>
        <v>2</v>
      </c>
      <c r="G19" s="98" t="s">
        <v>19</v>
      </c>
      <c r="H19" s="98">
        <f t="shared" ref="H19:H31" si="3">IF(I19="Baja",1,IF(I19="Media",2,IF(I19="Alta",3,IF(I19="Muy Alta",4,IF(I19="",0)))))</f>
        <v>2</v>
      </c>
      <c r="I19" s="98" t="s">
        <v>10</v>
      </c>
      <c r="J19" s="99" t="str">
        <f t="shared" ref="J19:J31" si="4">IF(AND(G19="Pequeño",I19="Baja"),"Bajo",IF(AND(G19="Pequeño",I19="Media"),"Bajo",IF(AND(G19="Pequeño",I19="Alta"),"Bajo",IF(AND(G19="Pequeño",I19="Muy Alta"),"Medio", IF(AND(G19="Moderado",I19="Baja"),"Medio",IF(AND(G19="Moderado",I19="Media"),"Medio",IF(AND(G19="Moderado",I19="Alta"),"Alto",IF(AND(G19="Moderado",I19="Muy Alta"),"Alto",IF(AND(G19="Grande",I19="Baja"),"Medio",IF(AND(G19="Grande",I19="Media"),"Alto",IF(AND(G19="Grande",I19="Alta"),"Alto",IF(AND(G19="Grande",I19="Muy Alta"),"Muy Alto",IF(AND(G19="Grave",I19="Baja"),"Alto",IF(AND(G19="Grave",I19="Media"),"Alto",IF(AND(G19="Grave",I19="Alta"),"Muy Alto",IF(AND(G19="Grave",I19="Muy Alta"),"Muy Alto"))))))))))))))))</f>
        <v>Medio</v>
      </c>
      <c r="K19" s="91" t="s">
        <v>176</v>
      </c>
      <c r="L19" s="97" t="s">
        <v>177</v>
      </c>
      <c r="M19" s="120" t="s">
        <v>168</v>
      </c>
      <c r="N19" s="121"/>
      <c r="O19" s="95" t="s">
        <v>119</v>
      </c>
      <c r="P19" s="96"/>
      <c r="Q19" s="96" t="s">
        <v>94</v>
      </c>
      <c r="R19" s="96"/>
      <c r="S19" s="111" t="s">
        <v>150</v>
      </c>
      <c r="T19" s="112"/>
      <c r="U19" s="95" t="s">
        <v>119</v>
      </c>
      <c r="V19" s="96"/>
      <c r="W19" s="96" t="s">
        <v>30</v>
      </c>
      <c r="X19" s="96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</row>
    <row r="20" spans="1:46" s="64" customFormat="1" ht="65.25" customHeight="1" x14ac:dyDescent="0.3">
      <c r="A20" s="117"/>
      <c r="B20" s="124"/>
      <c r="C20" s="88">
        <v>6</v>
      </c>
      <c r="D20" s="97" t="s">
        <v>172</v>
      </c>
      <c r="E20" s="92">
        <v>43990</v>
      </c>
      <c r="F20" s="98">
        <f>IF(G20="Pequeño",1,IF(G20="Moderado",2,IF(G20="Grande",3,IF(G20="Grave",4,IF(G20="",0)))))</f>
        <v>3</v>
      </c>
      <c r="G20" s="98" t="s">
        <v>20</v>
      </c>
      <c r="H20" s="98">
        <f t="shared" ref="H20" si="5">IF(I20="Baja",1,IF(I20="Media",2,IF(I20="Alta",3,IF(I20="Muy Alta",4,IF(I20="",0)))))</f>
        <v>2</v>
      </c>
      <c r="I20" s="98" t="s">
        <v>10</v>
      </c>
      <c r="J20" s="99" t="str">
        <f t="shared" ref="J20" si="6">IF(AND(G20="Pequeño",I20="Baja"),"Bajo",IF(AND(G20="Pequeño",I20="Media"),"Bajo",IF(AND(G20="Pequeño",I20="Alta"),"Bajo",IF(AND(G20="Pequeño",I20="Muy Alta"),"Medio", IF(AND(G20="Moderado",I20="Baja"),"Medio",IF(AND(G20="Moderado",I20="Media"),"Medio",IF(AND(G20="Moderado",I20="Alta"),"Alto",IF(AND(G20="Moderado",I20="Muy Alta"),"Alto",IF(AND(G20="Grande",I20="Baja"),"Medio",IF(AND(G20="Grande",I20="Media"),"Alto",IF(AND(G20="Grande",I20="Alta"),"Alto",IF(AND(G20="Grande",I20="Muy Alta"),"Muy Alto",IF(AND(G20="Grave",I20="Baja"),"Alto",IF(AND(G20="Grave",I20="Media"),"Alto",IF(AND(G20="Grave",I20="Alta"),"Muy Alto",IF(AND(G20="Grave",I20="Muy Alta"),"Muy Alto"))))))))))))))))</f>
        <v>Alto</v>
      </c>
      <c r="K20" s="97" t="s">
        <v>151</v>
      </c>
      <c r="L20" s="97" t="s">
        <v>152</v>
      </c>
      <c r="M20" s="111" t="s">
        <v>153</v>
      </c>
      <c r="N20" s="112"/>
      <c r="O20" s="96" t="s">
        <v>154</v>
      </c>
      <c r="P20" s="96"/>
      <c r="Q20" s="96" t="s">
        <v>30</v>
      </c>
      <c r="R20" s="96"/>
      <c r="S20" s="111" t="s">
        <v>178</v>
      </c>
      <c r="T20" s="112"/>
      <c r="U20" s="96" t="s">
        <v>154</v>
      </c>
      <c r="V20" s="96"/>
      <c r="W20" s="96" t="s">
        <v>30</v>
      </c>
      <c r="X20" s="96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</row>
    <row r="21" spans="1:46" s="64" customFormat="1" ht="74.25" customHeight="1" x14ac:dyDescent="0.3">
      <c r="A21" s="117"/>
      <c r="B21" s="122" t="s">
        <v>127</v>
      </c>
      <c r="C21" s="88">
        <v>7</v>
      </c>
      <c r="D21" s="97" t="s">
        <v>287</v>
      </c>
      <c r="E21" s="92">
        <v>43990</v>
      </c>
      <c r="F21" s="98">
        <f t="shared" ref="F21" si="7">IF(G21="Pequeño",1,IF(G21="Moderado",2,IF(G21="Grande",3,IF(G21="Grave",4,IF(G21="",0)))))</f>
        <v>3</v>
      </c>
      <c r="G21" s="98" t="s">
        <v>20</v>
      </c>
      <c r="H21" s="98">
        <f t="shared" si="3"/>
        <v>3</v>
      </c>
      <c r="I21" s="98" t="s">
        <v>9</v>
      </c>
      <c r="J21" s="99" t="str">
        <f t="shared" si="4"/>
        <v>Alto</v>
      </c>
      <c r="K21" s="91" t="s">
        <v>288</v>
      </c>
      <c r="L21" s="91" t="s">
        <v>179</v>
      </c>
      <c r="M21" s="111" t="s">
        <v>180</v>
      </c>
      <c r="N21" s="112"/>
      <c r="O21" s="96" t="s">
        <v>181</v>
      </c>
      <c r="P21" s="96"/>
      <c r="Q21" s="96" t="s">
        <v>94</v>
      </c>
      <c r="R21" s="96"/>
      <c r="S21" s="111" t="s">
        <v>155</v>
      </c>
      <c r="T21" s="112"/>
      <c r="U21" s="96" t="s">
        <v>56</v>
      </c>
      <c r="V21" s="96"/>
      <c r="W21" s="96" t="s">
        <v>30</v>
      </c>
      <c r="X21" s="96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</row>
    <row r="22" spans="1:46" s="64" customFormat="1" ht="67.5" customHeight="1" x14ac:dyDescent="0.3">
      <c r="A22" s="117"/>
      <c r="B22" s="123"/>
      <c r="C22" s="88">
        <v>8</v>
      </c>
      <c r="D22" s="97" t="s">
        <v>289</v>
      </c>
      <c r="E22" s="92">
        <v>43990</v>
      </c>
      <c r="F22" s="98">
        <f t="shared" ref="F22:F25" si="8">IF(G22="Pequeño",1,IF(G22="Moderado",2,IF(G22="Grande",3,IF(G22="Grave",4,IF(G22="",0)))))</f>
        <v>3</v>
      </c>
      <c r="G22" s="98" t="s">
        <v>20</v>
      </c>
      <c r="H22" s="98">
        <f t="shared" ref="H22:H25" si="9">IF(I22="Baja",1,IF(I22="Media",2,IF(I22="Alta",3,IF(I22="Muy Alta",4,IF(I22="",0)))))</f>
        <v>3</v>
      </c>
      <c r="I22" s="98" t="s">
        <v>9</v>
      </c>
      <c r="J22" s="99" t="str">
        <f t="shared" ref="J22:J25" si="10">IF(AND(G22="Pequeño",I22="Baja"),"Bajo",IF(AND(G22="Pequeño",I22="Media"),"Bajo",IF(AND(G22="Pequeño",I22="Alta"),"Bajo",IF(AND(G22="Pequeño",I22="Muy Alta"),"Medio", IF(AND(G22="Moderado",I22="Baja"),"Medio",IF(AND(G22="Moderado",I22="Media"),"Medio",IF(AND(G22="Moderado",I22="Alta"),"Alto",IF(AND(G22="Moderado",I22="Muy Alta"),"Alto",IF(AND(G22="Grande",I22="Baja"),"Medio",IF(AND(G22="Grande",I22="Media"),"Alto",IF(AND(G22="Grande",I22="Alta"),"Alto",IF(AND(G22="Grande",I22="Muy Alta"),"Muy Alto",IF(AND(G22="Grave",I22="Baja"),"Alto",IF(AND(G22="Grave",I22="Media"),"Alto",IF(AND(G22="Grave",I22="Alta"),"Muy Alto",IF(AND(G22="Grave",I22="Muy Alta"),"Muy Alto"))))))))))))))))</f>
        <v>Alto</v>
      </c>
      <c r="K22" s="97" t="s">
        <v>290</v>
      </c>
      <c r="L22" s="97" t="s">
        <v>169</v>
      </c>
      <c r="M22" s="146" t="s">
        <v>170</v>
      </c>
      <c r="N22" s="147"/>
      <c r="O22" s="96" t="s">
        <v>128</v>
      </c>
      <c r="P22" s="96"/>
      <c r="Q22" s="96" t="s">
        <v>94</v>
      </c>
      <c r="R22" s="96"/>
      <c r="S22" s="111" t="s">
        <v>171</v>
      </c>
      <c r="T22" s="112"/>
      <c r="U22" s="96" t="s">
        <v>128</v>
      </c>
      <c r="V22" s="96"/>
      <c r="W22" s="101" t="s">
        <v>30</v>
      </c>
      <c r="X22" s="96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</row>
    <row r="23" spans="1:46" s="64" customFormat="1" ht="90.75" customHeight="1" x14ac:dyDescent="0.3">
      <c r="A23" s="117"/>
      <c r="B23" s="123"/>
      <c r="C23" s="88">
        <v>9</v>
      </c>
      <c r="D23" s="97" t="s">
        <v>182</v>
      </c>
      <c r="E23" s="92">
        <v>43990</v>
      </c>
      <c r="F23" s="98">
        <f t="shared" si="8"/>
        <v>3</v>
      </c>
      <c r="G23" s="98" t="s">
        <v>20</v>
      </c>
      <c r="H23" s="98">
        <f t="shared" si="9"/>
        <v>2</v>
      </c>
      <c r="I23" s="98" t="s">
        <v>10</v>
      </c>
      <c r="J23" s="99" t="str">
        <f t="shared" si="10"/>
        <v>Alto</v>
      </c>
      <c r="K23" s="97" t="s">
        <v>184</v>
      </c>
      <c r="L23" s="97" t="s">
        <v>183</v>
      </c>
      <c r="M23" s="146" t="s">
        <v>186</v>
      </c>
      <c r="N23" s="147"/>
      <c r="O23" s="96" t="s">
        <v>185</v>
      </c>
      <c r="P23" s="96"/>
      <c r="Q23" s="96" t="s">
        <v>94</v>
      </c>
      <c r="R23" s="96"/>
      <c r="S23" s="111" t="s">
        <v>156</v>
      </c>
      <c r="T23" s="112"/>
      <c r="U23" s="96" t="s">
        <v>129</v>
      </c>
      <c r="V23" s="96"/>
      <c r="W23" s="101" t="s">
        <v>30</v>
      </c>
      <c r="X23" s="96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</row>
    <row r="24" spans="1:46" s="64" customFormat="1" ht="67.5" customHeight="1" x14ac:dyDescent="0.3">
      <c r="A24" s="117"/>
      <c r="B24" s="123"/>
      <c r="C24" s="88">
        <v>10</v>
      </c>
      <c r="D24" s="97" t="s">
        <v>208</v>
      </c>
      <c r="E24" s="92">
        <v>43990</v>
      </c>
      <c r="F24" s="98">
        <f t="shared" si="8"/>
        <v>3</v>
      </c>
      <c r="G24" s="98" t="s">
        <v>20</v>
      </c>
      <c r="H24" s="98">
        <f t="shared" si="9"/>
        <v>2</v>
      </c>
      <c r="I24" s="98" t="s">
        <v>10</v>
      </c>
      <c r="J24" s="99" t="str">
        <f t="shared" si="10"/>
        <v>Alto</v>
      </c>
      <c r="K24" s="97" t="s">
        <v>209</v>
      </c>
      <c r="L24" s="97" t="s">
        <v>210</v>
      </c>
      <c r="M24" s="146" t="s">
        <v>211</v>
      </c>
      <c r="N24" s="147"/>
      <c r="O24" s="96" t="s">
        <v>267</v>
      </c>
      <c r="P24" s="96"/>
      <c r="Q24" s="96" t="s">
        <v>94</v>
      </c>
      <c r="R24" s="96"/>
      <c r="S24" s="111" t="s">
        <v>212</v>
      </c>
      <c r="T24" s="112"/>
      <c r="U24" s="96" t="s">
        <v>268</v>
      </c>
      <c r="V24" s="96"/>
      <c r="W24" s="101" t="s">
        <v>30</v>
      </c>
      <c r="X24" s="96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</row>
    <row r="25" spans="1:46" s="64" customFormat="1" ht="67.5" customHeight="1" x14ac:dyDescent="0.3">
      <c r="A25" s="117"/>
      <c r="B25" s="124"/>
      <c r="C25" s="88">
        <v>11</v>
      </c>
      <c r="D25" s="100" t="s">
        <v>318</v>
      </c>
      <c r="E25" s="92">
        <v>43990</v>
      </c>
      <c r="F25" s="183">
        <f t="shared" si="8"/>
        <v>3</v>
      </c>
      <c r="G25" s="183" t="s">
        <v>20</v>
      </c>
      <c r="H25" s="183">
        <f t="shared" si="9"/>
        <v>3</v>
      </c>
      <c r="I25" s="183" t="s">
        <v>9</v>
      </c>
      <c r="J25" s="184" t="str">
        <f t="shared" si="10"/>
        <v>Alto</v>
      </c>
      <c r="K25" s="100" t="s">
        <v>319</v>
      </c>
      <c r="L25" s="100" t="s">
        <v>320</v>
      </c>
      <c r="M25" s="185" t="s">
        <v>321</v>
      </c>
      <c r="N25" s="186"/>
      <c r="O25" s="101" t="s">
        <v>322</v>
      </c>
      <c r="P25" s="101"/>
      <c r="Q25" s="101" t="s">
        <v>94</v>
      </c>
      <c r="R25" s="100" t="s">
        <v>323</v>
      </c>
      <c r="S25" s="113" t="s">
        <v>324</v>
      </c>
      <c r="T25" s="114"/>
      <c r="U25" s="101" t="s">
        <v>138</v>
      </c>
      <c r="V25" s="101"/>
      <c r="W25" s="101" t="s">
        <v>30</v>
      </c>
      <c r="X25" s="101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</row>
    <row r="26" spans="1:46" s="64" customFormat="1" ht="76.5" customHeight="1" x14ac:dyDescent="0.3">
      <c r="A26" s="117"/>
      <c r="B26" s="148" t="s">
        <v>139</v>
      </c>
      <c r="C26" s="88">
        <v>12</v>
      </c>
      <c r="D26" s="97" t="s">
        <v>291</v>
      </c>
      <c r="E26" s="92">
        <v>43990</v>
      </c>
      <c r="F26" s="98">
        <f t="shared" ref="F26:F31" si="11">IF(G26="Pequeño",1,IF(G26="Moderado",2,IF(G26="Grande",3,IF(G26="Grave",4,IF(G26="",0)))))</f>
        <v>2</v>
      </c>
      <c r="G26" s="98" t="s">
        <v>19</v>
      </c>
      <c r="H26" s="98">
        <f t="shared" si="3"/>
        <v>3</v>
      </c>
      <c r="I26" s="98" t="s">
        <v>9</v>
      </c>
      <c r="J26" s="99" t="str">
        <f t="shared" si="4"/>
        <v>Alto</v>
      </c>
      <c r="K26" s="97" t="s">
        <v>187</v>
      </c>
      <c r="L26" s="97" t="s">
        <v>130</v>
      </c>
      <c r="M26" s="111" t="s">
        <v>157</v>
      </c>
      <c r="N26" s="112"/>
      <c r="O26" s="96" t="s">
        <v>131</v>
      </c>
      <c r="P26" s="96"/>
      <c r="Q26" s="96" t="s">
        <v>30</v>
      </c>
      <c r="R26" s="96"/>
      <c r="S26" s="111" t="s">
        <v>158</v>
      </c>
      <c r="T26" s="112"/>
      <c r="U26" s="96" t="s">
        <v>131</v>
      </c>
      <c r="V26" s="96"/>
      <c r="W26" s="96" t="s">
        <v>30</v>
      </c>
      <c r="X26" s="96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</row>
    <row r="27" spans="1:46" s="64" customFormat="1" ht="71.25" customHeight="1" x14ac:dyDescent="0.3">
      <c r="A27" s="117"/>
      <c r="B27" s="149"/>
      <c r="C27" s="88">
        <v>13</v>
      </c>
      <c r="D27" s="97" t="s">
        <v>218</v>
      </c>
      <c r="E27" s="92">
        <v>43990</v>
      </c>
      <c r="F27" s="98">
        <f t="shared" si="11"/>
        <v>3</v>
      </c>
      <c r="G27" s="98" t="s">
        <v>20</v>
      </c>
      <c r="H27" s="98">
        <f t="shared" si="3"/>
        <v>2</v>
      </c>
      <c r="I27" s="98" t="s">
        <v>10</v>
      </c>
      <c r="J27" s="99" t="str">
        <f t="shared" si="4"/>
        <v>Alto</v>
      </c>
      <c r="K27" s="97" t="s">
        <v>219</v>
      </c>
      <c r="L27" s="97" t="s">
        <v>220</v>
      </c>
      <c r="M27" s="111" t="s">
        <v>221</v>
      </c>
      <c r="N27" s="112"/>
      <c r="O27" s="96" t="s">
        <v>159</v>
      </c>
      <c r="P27" s="96"/>
      <c r="Q27" s="96" t="s">
        <v>94</v>
      </c>
      <c r="R27" s="96"/>
      <c r="S27" s="111" t="s">
        <v>222</v>
      </c>
      <c r="T27" s="112"/>
      <c r="U27" s="96" t="s">
        <v>159</v>
      </c>
      <c r="V27" s="96"/>
      <c r="W27" s="96" t="s">
        <v>30</v>
      </c>
      <c r="X27" s="96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</row>
    <row r="28" spans="1:46" s="64" customFormat="1" ht="57.75" customHeight="1" x14ac:dyDescent="0.3">
      <c r="A28" s="117"/>
      <c r="B28" s="149"/>
      <c r="C28" s="88">
        <v>14</v>
      </c>
      <c r="D28" s="97" t="s">
        <v>292</v>
      </c>
      <c r="E28" s="92">
        <v>43990</v>
      </c>
      <c r="F28" s="98">
        <f t="shared" si="11"/>
        <v>2</v>
      </c>
      <c r="G28" s="98" t="s">
        <v>19</v>
      </c>
      <c r="H28" s="98">
        <f t="shared" si="3"/>
        <v>2</v>
      </c>
      <c r="I28" s="98" t="s">
        <v>10</v>
      </c>
      <c r="J28" s="99" t="str">
        <f t="shared" si="4"/>
        <v>Medio</v>
      </c>
      <c r="K28" s="97" t="s">
        <v>132</v>
      </c>
      <c r="L28" s="97" t="s">
        <v>133</v>
      </c>
      <c r="M28" s="111" t="s">
        <v>120</v>
      </c>
      <c r="N28" s="112"/>
      <c r="O28" s="96" t="s">
        <v>55</v>
      </c>
      <c r="P28" s="96"/>
      <c r="Q28" s="96" t="s">
        <v>30</v>
      </c>
      <c r="R28" s="96"/>
      <c r="S28" s="111" t="s">
        <v>160</v>
      </c>
      <c r="T28" s="112"/>
      <c r="U28" s="96" t="s">
        <v>55</v>
      </c>
      <c r="V28" s="96"/>
      <c r="W28" s="96" t="s">
        <v>30</v>
      </c>
      <c r="X28" s="96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</row>
    <row r="29" spans="1:46" s="64" customFormat="1" ht="78" customHeight="1" x14ac:dyDescent="0.3">
      <c r="A29" s="117"/>
      <c r="B29" s="149"/>
      <c r="C29" s="88">
        <v>15</v>
      </c>
      <c r="D29" s="97" t="s">
        <v>223</v>
      </c>
      <c r="E29" s="92">
        <v>43990</v>
      </c>
      <c r="F29" s="98">
        <f t="shared" si="11"/>
        <v>2</v>
      </c>
      <c r="G29" s="98" t="s">
        <v>19</v>
      </c>
      <c r="H29" s="98">
        <f t="shared" si="3"/>
        <v>4</v>
      </c>
      <c r="I29" s="98" t="s">
        <v>12</v>
      </c>
      <c r="J29" s="99" t="str">
        <f t="shared" si="4"/>
        <v>Alto</v>
      </c>
      <c r="K29" s="97" t="s">
        <v>224</v>
      </c>
      <c r="L29" s="97" t="s">
        <v>225</v>
      </c>
      <c r="M29" s="111" t="s">
        <v>227</v>
      </c>
      <c r="N29" s="112"/>
      <c r="O29" s="96" t="s">
        <v>226</v>
      </c>
      <c r="P29" s="96"/>
      <c r="Q29" s="96" t="s">
        <v>94</v>
      </c>
      <c r="R29" s="96"/>
      <c r="S29" s="111" t="s">
        <v>228</v>
      </c>
      <c r="T29" s="112"/>
      <c r="U29" s="96" t="s">
        <v>229</v>
      </c>
      <c r="V29" s="96"/>
      <c r="W29" s="96" t="s">
        <v>30</v>
      </c>
      <c r="X29" s="96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</row>
    <row r="30" spans="1:46" s="64" customFormat="1" ht="81" customHeight="1" x14ac:dyDescent="0.3">
      <c r="A30" s="117"/>
      <c r="B30" s="149"/>
      <c r="C30" s="88">
        <v>16</v>
      </c>
      <c r="D30" s="97" t="s">
        <v>230</v>
      </c>
      <c r="E30" s="92">
        <v>43990</v>
      </c>
      <c r="F30" s="98">
        <f t="shared" si="11"/>
        <v>3</v>
      </c>
      <c r="G30" s="98" t="s">
        <v>20</v>
      </c>
      <c r="H30" s="98">
        <f t="shared" si="3"/>
        <v>3</v>
      </c>
      <c r="I30" s="98" t="s">
        <v>9</v>
      </c>
      <c r="J30" s="99" t="str">
        <f t="shared" si="4"/>
        <v>Alto</v>
      </c>
      <c r="K30" s="97" t="s">
        <v>231</v>
      </c>
      <c r="L30" s="97" t="s">
        <v>232</v>
      </c>
      <c r="M30" s="111" t="s">
        <v>233</v>
      </c>
      <c r="N30" s="112"/>
      <c r="O30" s="96" t="s">
        <v>234</v>
      </c>
      <c r="P30" s="96"/>
      <c r="Q30" s="96" t="s">
        <v>94</v>
      </c>
      <c r="R30" s="96"/>
      <c r="S30" s="111" t="s">
        <v>235</v>
      </c>
      <c r="T30" s="112"/>
      <c r="U30" s="96" t="s">
        <v>234</v>
      </c>
      <c r="V30" s="96"/>
      <c r="W30" s="96" t="s">
        <v>30</v>
      </c>
      <c r="X30" s="96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</row>
    <row r="31" spans="1:46" s="64" customFormat="1" ht="57.75" customHeight="1" x14ac:dyDescent="0.3">
      <c r="A31" s="117"/>
      <c r="B31" s="150"/>
      <c r="C31" s="88">
        <v>17</v>
      </c>
      <c r="D31" s="97" t="s">
        <v>240</v>
      </c>
      <c r="E31" s="92">
        <v>43990</v>
      </c>
      <c r="F31" s="98">
        <f t="shared" si="11"/>
        <v>2</v>
      </c>
      <c r="G31" s="98" t="s">
        <v>19</v>
      </c>
      <c r="H31" s="98">
        <f t="shared" si="3"/>
        <v>4</v>
      </c>
      <c r="I31" s="98" t="s">
        <v>12</v>
      </c>
      <c r="J31" s="99" t="str">
        <f t="shared" si="4"/>
        <v>Alto</v>
      </c>
      <c r="K31" s="97" t="s">
        <v>236</v>
      </c>
      <c r="L31" s="97" t="s">
        <v>237</v>
      </c>
      <c r="M31" s="111" t="s">
        <v>238</v>
      </c>
      <c r="N31" s="112"/>
      <c r="O31" s="96" t="s">
        <v>269</v>
      </c>
      <c r="P31" s="96"/>
      <c r="Q31" s="96" t="s">
        <v>30</v>
      </c>
      <c r="R31" s="96"/>
      <c r="S31" s="111" t="s">
        <v>239</v>
      </c>
      <c r="T31" s="112"/>
      <c r="U31" s="96" t="s">
        <v>269</v>
      </c>
      <c r="V31" s="96"/>
      <c r="W31" s="96" t="s">
        <v>94</v>
      </c>
      <c r="X31" s="96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</row>
    <row r="32" spans="1:46" s="64" customFormat="1" ht="63" customHeight="1" x14ac:dyDescent="0.3">
      <c r="A32" s="117"/>
      <c r="B32" s="122" t="s">
        <v>121</v>
      </c>
      <c r="C32" s="88">
        <v>18</v>
      </c>
      <c r="D32" s="97" t="s">
        <v>161</v>
      </c>
      <c r="E32" s="92">
        <v>43990</v>
      </c>
      <c r="F32" s="98">
        <f t="shared" ref="F32:F33" si="12">IF(G32="Pequeño",1,IF(G32="Moderado",2,IF(G32="Grande",3,IF(G32="Grave",4,IF(G32="",0)))))</f>
        <v>2</v>
      </c>
      <c r="G32" s="98" t="s">
        <v>19</v>
      </c>
      <c r="H32" s="98">
        <f t="shared" ref="H32:H33" si="13">IF(I32="Baja",1,IF(I32="Media",2,IF(I32="Alta",3,IF(I32="Muy Alta",4,IF(I32="",0)))))</f>
        <v>3</v>
      </c>
      <c r="I32" s="98" t="s">
        <v>9</v>
      </c>
      <c r="J32" s="99" t="str">
        <f t="shared" si="1"/>
        <v>Alto</v>
      </c>
      <c r="K32" s="97" t="s">
        <v>134</v>
      </c>
      <c r="L32" s="97" t="s">
        <v>135</v>
      </c>
      <c r="M32" s="111" t="s">
        <v>162</v>
      </c>
      <c r="N32" s="112"/>
      <c r="O32" s="96" t="s">
        <v>136</v>
      </c>
      <c r="P32" s="96"/>
      <c r="Q32" s="96" t="s">
        <v>30</v>
      </c>
      <c r="R32" s="96"/>
      <c r="S32" s="111" t="s">
        <v>163</v>
      </c>
      <c r="T32" s="112"/>
      <c r="U32" s="96" t="s">
        <v>136</v>
      </c>
      <c r="V32" s="96"/>
      <c r="W32" s="96" t="s">
        <v>30</v>
      </c>
      <c r="X32" s="96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</row>
    <row r="33" spans="1:46" s="64" customFormat="1" ht="89.25" customHeight="1" x14ac:dyDescent="0.3">
      <c r="A33" s="117"/>
      <c r="B33" s="123"/>
      <c r="C33" s="88">
        <v>19</v>
      </c>
      <c r="D33" s="97" t="s">
        <v>241</v>
      </c>
      <c r="E33" s="92">
        <v>43990</v>
      </c>
      <c r="F33" s="98">
        <f t="shared" si="12"/>
        <v>3</v>
      </c>
      <c r="G33" s="98" t="s">
        <v>20</v>
      </c>
      <c r="H33" s="98">
        <f t="shared" si="13"/>
        <v>2</v>
      </c>
      <c r="I33" s="98" t="s">
        <v>10</v>
      </c>
      <c r="J33" s="94" t="str">
        <f t="shared" ref="J33:J34" si="14">IF(AND(G33="Pequeño",I33="Baja"),"Bajo",IF(AND(G33="Pequeño",I33="Media"),"Bajo",IF(AND(G33="Pequeño",I33="Alta"),"Bajo",IF(AND(G33="Pequeño",I33="Muy Alta"),"Medio", IF(AND(G33="Moderado",I33="Baja"),"Medio",IF(AND(G33="Moderado",I33="Media"),"Medio",IF(AND(G33="Moderado",I33="Alta"),"Alto",IF(AND(G33="Moderado",I33="Muy Alta"),"Alto",IF(AND(G33="Grande",I33="Baja"),"Medio",IF(AND(G33="Grande",I33="Media"),"Alto",IF(AND(G33="Grande",I33="Alta"),"Alto",IF(AND(G33="Grande",I33="Muy Alta"),"Muy Alto",IF(AND(G33="Grave",I33="Baja"),"Alto",IF(AND(G33="Grave",I33="Media"),"Alto",IF(AND(G33="Grave",I33="Alta"),"Muy Alto",IF(AND(G33="Grave",I33="Muy Alta"),"Muy Alto"))))))))))))))))</f>
        <v>Alto</v>
      </c>
      <c r="K33" s="97" t="s">
        <v>242</v>
      </c>
      <c r="L33" s="97" t="s">
        <v>243</v>
      </c>
      <c r="M33" s="111" t="s">
        <v>244</v>
      </c>
      <c r="N33" s="112"/>
      <c r="O33" s="96" t="s">
        <v>270</v>
      </c>
      <c r="P33" s="96"/>
      <c r="Q33" s="96" t="s">
        <v>94</v>
      </c>
      <c r="R33" s="96"/>
      <c r="S33" s="111" t="s">
        <v>245</v>
      </c>
      <c r="T33" s="112"/>
      <c r="U33" s="96" t="s">
        <v>270</v>
      </c>
      <c r="V33" s="96"/>
      <c r="W33" s="96" t="s">
        <v>30</v>
      </c>
      <c r="X33" s="96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</row>
    <row r="34" spans="1:46" s="64" customFormat="1" ht="89.25" customHeight="1" x14ac:dyDescent="0.3">
      <c r="A34" s="117"/>
      <c r="B34" s="124"/>
      <c r="C34" s="105">
        <v>20</v>
      </c>
      <c r="D34" s="106" t="s">
        <v>313</v>
      </c>
      <c r="E34" s="92">
        <v>43990</v>
      </c>
      <c r="F34" s="93">
        <v>2</v>
      </c>
      <c r="G34" s="93" t="s">
        <v>19</v>
      </c>
      <c r="H34" s="93">
        <v>2</v>
      </c>
      <c r="I34" s="93" t="s">
        <v>10</v>
      </c>
      <c r="J34" s="94" t="str">
        <f t="shared" si="14"/>
        <v>Medio</v>
      </c>
      <c r="K34" s="106" t="s">
        <v>314</v>
      </c>
      <c r="L34" s="106" t="s">
        <v>315</v>
      </c>
      <c r="M34" s="141" t="s">
        <v>316</v>
      </c>
      <c r="N34" s="142"/>
      <c r="O34" s="95" t="s">
        <v>270</v>
      </c>
      <c r="P34" s="95"/>
      <c r="Q34" s="95" t="s">
        <v>94</v>
      </c>
      <c r="R34" s="95"/>
      <c r="S34" s="143" t="s">
        <v>317</v>
      </c>
      <c r="T34" s="144"/>
      <c r="U34" s="95" t="s">
        <v>270</v>
      </c>
      <c r="V34" s="95"/>
      <c r="W34" s="107" t="s">
        <v>30</v>
      </c>
      <c r="X34" s="95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</row>
    <row r="35" spans="1:46" ht="105" customHeight="1" x14ac:dyDescent="0.3">
      <c r="A35" s="117"/>
      <c r="B35" s="117" t="s">
        <v>164</v>
      </c>
      <c r="C35" s="87">
        <v>21</v>
      </c>
      <c r="D35" s="91" t="s">
        <v>188</v>
      </c>
      <c r="E35" s="92">
        <v>43990</v>
      </c>
      <c r="F35" s="93">
        <f t="shared" ref="F35" si="15">IF(G35="Pequeño",1,IF(G35="Moderado",2,IF(G35="Grande",3,IF(G35="Grave",4,IF(G35="",0)))))</f>
        <v>3</v>
      </c>
      <c r="G35" s="93" t="s">
        <v>20</v>
      </c>
      <c r="H35" s="93">
        <f t="shared" ref="H35" si="16">IF(I35="Baja",1,IF(I35="Media",2,IF(I35="Alta",3,IF(I35="Muy Alta",4,IF(I35="",0)))))</f>
        <v>3</v>
      </c>
      <c r="I35" s="93" t="s">
        <v>9</v>
      </c>
      <c r="J35" s="94" t="str">
        <f t="shared" ref="J35" si="17">IF(AND(G35="Pequeño",I35="Baja"),"Bajo",IF(AND(G35="Pequeño",I35="Media"),"Bajo",IF(AND(G35="Pequeño",I35="Alta"),"Bajo",IF(AND(G35="Pequeño",I35="Muy Alta"),"Medio", IF(AND(G35="Moderado",I35="Baja"),"Medio",IF(AND(G35="Moderado",I35="Media"),"Medio",IF(AND(G35="Moderado",I35="Alta"),"Alto",IF(AND(G35="Moderado",I35="Muy Alta"),"Alto",IF(AND(G35="Grande",I35="Baja"),"Medio",IF(AND(G35="Grande",I35="Media"),"Alto",IF(AND(G35="Grande",I35="Alta"),"Alto",IF(AND(G35="Grande",I35="Muy Alta"),"Muy Alto",IF(AND(G35="Grave",I35="Baja"),"Alto",IF(AND(G35="Grave",I35="Media"),"Alto",IF(AND(G35="Grave",I35="Alta"),"Muy Alto",IF(AND(G35="Grave",I35="Muy Alta"),"Muy Alto"))))))))))))))))</f>
        <v>Alto</v>
      </c>
      <c r="K35" s="100" t="s">
        <v>165</v>
      </c>
      <c r="L35" s="100" t="s">
        <v>166</v>
      </c>
      <c r="M35" s="113" t="s">
        <v>167</v>
      </c>
      <c r="N35" s="114"/>
      <c r="O35" s="101" t="s">
        <v>138</v>
      </c>
      <c r="P35" s="93"/>
      <c r="Q35" s="95" t="s">
        <v>30</v>
      </c>
      <c r="R35" s="93"/>
      <c r="S35" s="115" t="s">
        <v>196</v>
      </c>
      <c r="T35" s="116"/>
      <c r="U35" s="101" t="s">
        <v>138</v>
      </c>
      <c r="V35" s="93"/>
      <c r="W35" s="96" t="s">
        <v>30</v>
      </c>
      <c r="X35" s="95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</row>
    <row r="36" spans="1:46" ht="122.25" customHeight="1" x14ac:dyDescent="0.3">
      <c r="A36" s="117"/>
      <c r="B36" s="117"/>
      <c r="C36" s="87">
        <v>22</v>
      </c>
      <c r="D36" s="91" t="s">
        <v>189</v>
      </c>
      <c r="E36" s="92">
        <v>43990</v>
      </c>
      <c r="F36" s="93">
        <f t="shared" ref="F36" si="18">IF(G36="Pequeño",1,IF(G36="Moderado",2,IF(G36="Grande",3,IF(G36="Grave",4,IF(G36="",0)))))</f>
        <v>3</v>
      </c>
      <c r="G36" s="93" t="s">
        <v>20</v>
      </c>
      <c r="H36" s="93">
        <f t="shared" ref="H36" si="19">IF(I36="Baja",1,IF(I36="Media",2,IF(I36="Alta",3,IF(I36="Muy Alta",4,IF(I36="",0)))))</f>
        <v>3</v>
      </c>
      <c r="I36" s="93" t="s">
        <v>9</v>
      </c>
      <c r="J36" s="94" t="str">
        <f t="shared" ref="J36" si="20">IF(AND(G36="Pequeño",I36="Baja"),"Bajo",IF(AND(G36="Pequeño",I36="Media"),"Bajo",IF(AND(G36="Pequeño",I36="Alta"),"Bajo",IF(AND(G36="Pequeño",I36="Muy Alta"),"Medio", IF(AND(G36="Moderado",I36="Baja"),"Medio",IF(AND(G36="Moderado",I36="Media"),"Medio",IF(AND(G36="Moderado",I36="Alta"),"Alto",IF(AND(G36="Moderado",I36="Muy Alta"),"Alto",IF(AND(G36="Grande",I36="Baja"),"Medio",IF(AND(G36="Grande",I36="Media"),"Alto",IF(AND(G36="Grande",I36="Alta"),"Alto",IF(AND(G36="Grande",I36="Muy Alta"),"Muy Alto",IF(AND(G36="Grave",I36="Baja"),"Alto",IF(AND(G36="Grave",I36="Media"),"Alto",IF(AND(G36="Grave",I36="Alta"),"Muy Alto",IF(AND(G36="Grave",I36="Muy Alta"),"Muy Alto"))))))))))))))))</f>
        <v>Alto</v>
      </c>
      <c r="K36" s="100" t="s">
        <v>190</v>
      </c>
      <c r="L36" s="100" t="s">
        <v>191</v>
      </c>
      <c r="M36" s="113" t="s">
        <v>192</v>
      </c>
      <c r="N36" s="114"/>
      <c r="O36" s="101" t="s">
        <v>193</v>
      </c>
      <c r="P36" s="93"/>
      <c r="Q36" s="95" t="s">
        <v>94</v>
      </c>
      <c r="R36" s="95" t="s">
        <v>194</v>
      </c>
      <c r="S36" s="115" t="s">
        <v>195</v>
      </c>
      <c r="T36" s="116"/>
      <c r="U36" s="101" t="s">
        <v>138</v>
      </c>
      <c r="V36" s="93"/>
      <c r="W36" s="96" t="s">
        <v>30</v>
      </c>
      <c r="X36" s="95" t="s">
        <v>197</v>
      </c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</row>
    <row r="37" spans="1:46" ht="122.25" customHeight="1" x14ac:dyDescent="0.3">
      <c r="A37" s="117"/>
      <c r="B37" s="117"/>
      <c r="C37" s="87">
        <v>23</v>
      </c>
      <c r="D37" s="91" t="s">
        <v>202</v>
      </c>
      <c r="E37" s="92">
        <v>43990</v>
      </c>
      <c r="F37" s="93">
        <f t="shared" ref="F37" si="21">IF(G37="Pequeño",1,IF(G37="Moderado",2,IF(G37="Grande",3,IF(G37="Grave",4,IF(G37="",0)))))</f>
        <v>3</v>
      </c>
      <c r="G37" s="93" t="s">
        <v>20</v>
      </c>
      <c r="H37" s="93">
        <f t="shared" ref="H37" si="22">IF(I37="Baja",1,IF(I37="Media",2,IF(I37="Alta",3,IF(I37="Muy Alta",4,IF(I37="",0)))))</f>
        <v>3</v>
      </c>
      <c r="I37" s="93" t="s">
        <v>9</v>
      </c>
      <c r="J37" s="94" t="str">
        <f t="shared" ref="J37" si="23">IF(AND(G37="Pequeño",I37="Baja"),"Bajo",IF(AND(G37="Pequeño",I37="Media"),"Bajo",IF(AND(G37="Pequeño",I37="Alta"),"Bajo",IF(AND(G37="Pequeño",I37="Muy Alta"),"Medio", IF(AND(G37="Moderado",I37="Baja"),"Medio",IF(AND(G37="Moderado",I37="Media"),"Medio",IF(AND(G37="Moderado",I37="Alta"),"Alto",IF(AND(G37="Moderado",I37="Muy Alta"),"Alto",IF(AND(G37="Grande",I37="Baja"),"Medio",IF(AND(G37="Grande",I37="Media"),"Alto",IF(AND(G37="Grande",I37="Alta"),"Alto",IF(AND(G37="Grande",I37="Muy Alta"),"Muy Alto",IF(AND(G37="Grave",I37="Baja"),"Alto",IF(AND(G37="Grave",I37="Media"),"Alto",IF(AND(G37="Grave",I37="Alta"),"Muy Alto",IF(AND(G37="Grave",I37="Muy Alta"),"Muy Alto"))))))))))))))))</f>
        <v>Alto</v>
      </c>
      <c r="K37" s="100" t="s">
        <v>203</v>
      </c>
      <c r="L37" s="100" t="s">
        <v>204</v>
      </c>
      <c r="M37" s="113" t="s">
        <v>205</v>
      </c>
      <c r="N37" s="114"/>
      <c r="O37" s="102" t="s">
        <v>283</v>
      </c>
      <c r="P37" s="93"/>
      <c r="Q37" s="95" t="s">
        <v>94</v>
      </c>
      <c r="R37" s="95" t="s">
        <v>284</v>
      </c>
      <c r="S37" s="115" t="s">
        <v>206</v>
      </c>
      <c r="T37" s="116"/>
      <c r="U37" s="101" t="s">
        <v>283</v>
      </c>
      <c r="V37" s="93"/>
      <c r="W37" s="96" t="s">
        <v>30</v>
      </c>
      <c r="X37" s="95" t="s">
        <v>197</v>
      </c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</row>
    <row r="38" spans="1:46" ht="203.25" customHeight="1" x14ac:dyDescent="0.3">
      <c r="A38" s="117"/>
      <c r="B38" s="117"/>
      <c r="C38" s="87">
        <v>24</v>
      </c>
      <c r="D38" s="91" t="s">
        <v>213</v>
      </c>
      <c r="E38" s="92">
        <v>43990</v>
      </c>
      <c r="F38" s="93">
        <f t="shared" ref="F38" si="24">IF(G38="Pequeño",1,IF(G38="Moderado",2,IF(G38="Grande",3,IF(G38="Grave",4,IF(G38="",0)))))</f>
        <v>3</v>
      </c>
      <c r="G38" s="93" t="s">
        <v>20</v>
      </c>
      <c r="H38" s="93">
        <f t="shared" ref="H38" si="25">IF(I38="Baja",1,IF(I38="Media",2,IF(I38="Alta",3,IF(I38="Muy Alta",4,IF(I38="",0)))))</f>
        <v>3</v>
      </c>
      <c r="I38" s="93" t="s">
        <v>9</v>
      </c>
      <c r="J38" s="94" t="str">
        <f t="shared" ref="J38" si="26">IF(AND(G38="Pequeño",I38="Baja"),"Bajo",IF(AND(G38="Pequeño",I38="Media"),"Bajo",IF(AND(G38="Pequeño",I38="Alta"),"Bajo",IF(AND(G38="Pequeño",I38="Muy Alta"),"Medio", IF(AND(G38="Moderado",I38="Baja"),"Medio",IF(AND(G38="Moderado",I38="Media"),"Medio",IF(AND(G38="Moderado",I38="Alta"),"Alto",IF(AND(G38="Moderado",I38="Muy Alta"),"Alto",IF(AND(G38="Grande",I38="Baja"),"Medio",IF(AND(G38="Grande",I38="Media"),"Alto",IF(AND(G38="Grande",I38="Alta"),"Alto",IF(AND(G38="Grande",I38="Muy Alta"),"Muy Alto",IF(AND(G38="Grave",I38="Baja"),"Alto",IF(AND(G38="Grave",I38="Media"),"Alto",IF(AND(G38="Grave",I38="Alta"),"Muy Alto",IF(AND(G38="Grave",I38="Muy Alta"),"Muy Alto"))))))))))))))))</f>
        <v>Alto</v>
      </c>
      <c r="K38" s="100" t="s">
        <v>271</v>
      </c>
      <c r="L38" s="100" t="s">
        <v>214</v>
      </c>
      <c r="M38" s="113" t="s">
        <v>215</v>
      </c>
      <c r="N38" s="114"/>
      <c r="O38" s="101" t="s">
        <v>216</v>
      </c>
      <c r="P38" s="93"/>
      <c r="Q38" s="95" t="s">
        <v>94</v>
      </c>
      <c r="R38" s="95"/>
      <c r="S38" s="115" t="s">
        <v>217</v>
      </c>
      <c r="T38" s="116"/>
      <c r="U38" s="101" t="s">
        <v>207</v>
      </c>
      <c r="V38" s="93"/>
      <c r="W38" s="96" t="s">
        <v>30</v>
      </c>
      <c r="X38" s="95" t="s">
        <v>197</v>
      </c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</row>
    <row r="39" spans="1:46" ht="122.25" customHeight="1" x14ac:dyDescent="0.3">
      <c r="A39" s="117"/>
      <c r="B39" s="117"/>
      <c r="C39" s="87">
        <v>25</v>
      </c>
      <c r="D39" s="91" t="s">
        <v>246</v>
      </c>
      <c r="E39" s="92">
        <v>43990</v>
      </c>
      <c r="F39" s="93">
        <f t="shared" ref="F39" si="27">IF(G39="Pequeño",1,IF(G39="Moderado",2,IF(G39="Grande",3,IF(G39="Grave",4,IF(G39="",0)))))</f>
        <v>4</v>
      </c>
      <c r="G39" s="93" t="s">
        <v>45</v>
      </c>
      <c r="H39" s="93">
        <f t="shared" ref="H39" si="28">IF(I39="Baja",1,IF(I39="Media",2,IF(I39="Alta",3,IF(I39="Muy Alta",4,IF(I39="",0)))))</f>
        <v>2</v>
      </c>
      <c r="I39" s="93" t="s">
        <v>10</v>
      </c>
      <c r="J39" s="94" t="str">
        <f t="shared" ref="J39" si="29">IF(AND(G39="Pequeño",I39="Baja"),"Bajo",IF(AND(G39="Pequeño",I39="Media"),"Bajo",IF(AND(G39="Pequeño",I39="Alta"),"Bajo",IF(AND(G39="Pequeño",I39="Muy Alta"),"Medio", IF(AND(G39="Moderado",I39="Baja"),"Medio",IF(AND(G39="Moderado",I39="Media"),"Medio",IF(AND(G39="Moderado",I39="Alta"),"Alto",IF(AND(G39="Moderado",I39="Muy Alta"),"Alto",IF(AND(G39="Grande",I39="Baja"),"Medio",IF(AND(G39="Grande",I39="Media"),"Alto",IF(AND(G39="Grande",I39="Alta"),"Alto",IF(AND(G39="Grande",I39="Muy Alta"),"Muy Alto",IF(AND(G39="Grave",I39="Baja"),"Alto",IF(AND(G39="Grave",I39="Media"),"Alto",IF(AND(G39="Grave",I39="Alta"),"Muy Alto",IF(AND(G39="Grave",I39="Muy Alta"),"Muy Alto"))))))))))))))))</f>
        <v>Alto</v>
      </c>
      <c r="K39" s="100" t="s">
        <v>247</v>
      </c>
      <c r="L39" s="100" t="s">
        <v>248</v>
      </c>
      <c r="M39" s="113" t="s">
        <v>249</v>
      </c>
      <c r="N39" s="114"/>
      <c r="O39" s="101" t="s">
        <v>250</v>
      </c>
      <c r="P39" s="93"/>
      <c r="Q39" s="95" t="s">
        <v>94</v>
      </c>
      <c r="R39" s="95"/>
      <c r="S39" s="115" t="s">
        <v>251</v>
      </c>
      <c r="T39" s="116"/>
      <c r="U39" s="101" t="s">
        <v>252</v>
      </c>
      <c r="V39" s="93"/>
      <c r="W39" s="96" t="s">
        <v>30</v>
      </c>
      <c r="X39" s="95" t="s">
        <v>197</v>
      </c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</row>
    <row r="40" spans="1:46" ht="69" x14ac:dyDescent="0.3">
      <c r="A40" s="117"/>
      <c r="B40" s="117"/>
      <c r="C40" s="90">
        <v>26</v>
      </c>
      <c r="D40" s="91" t="s">
        <v>253</v>
      </c>
      <c r="E40" s="92">
        <v>43990</v>
      </c>
      <c r="F40" s="93">
        <f t="shared" ref="F40" si="30">IF(G40="Pequeño",1,IF(G40="Moderado",2,IF(G40="Grande",3,IF(G40="Grave",4,IF(G40="",0)))))</f>
        <v>4</v>
      </c>
      <c r="G40" s="93" t="s">
        <v>45</v>
      </c>
      <c r="H40" s="93">
        <f t="shared" ref="H40" si="31">IF(I40="Baja",1,IF(I40="Media",2,IF(I40="Alta",3,IF(I40="Muy Alta",4,IF(I40="",0)))))</f>
        <v>4</v>
      </c>
      <c r="I40" s="93" t="s">
        <v>12</v>
      </c>
      <c r="J40" s="94" t="str">
        <f t="shared" ref="J40" si="32">IF(AND(G40="Pequeño",I40="Baja"),"Bajo",IF(AND(G40="Pequeño",I40="Media"),"Bajo",IF(AND(G40="Pequeño",I40="Alta"),"Bajo",IF(AND(G40="Pequeño",I40="Muy Alta"),"Medio", IF(AND(G40="Moderado",I40="Baja"),"Medio",IF(AND(G40="Moderado",I40="Media"),"Medio",IF(AND(G40="Moderado",I40="Alta"),"Alto",IF(AND(G40="Moderado",I40="Muy Alta"),"Alto",IF(AND(G40="Grande",I40="Baja"),"Medio",IF(AND(G40="Grande",I40="Media"),"Alto",IF(AND(G40="Grande",I40="Alta"),"Alto",IF(AND(G40="Grande",I40="Muy Alta"),"Muy Alto",IF(AND(G40="Grave",I40="Baja"),"Alto",IF(AND(G40="Grave",I40="Media"),"Alto",IF(AND(G40="Grave",I40="Alta"),"Muy Alto",IF(AND(G40="Grave",I40="Muy Alta"),"Muy Alto"))))))))))))))))</f>
        <v>Muy Alto</v>
      </c>
      <c r="K40" s="100" t="s">
        <v>254</v>
      </c>
      <c r="L40" s="100" t="s">
        <v>255</v>
      </c>
      <c r="M40" s="113" t="s">
        <v>256</v>
      </c>
      <c r="N40" s="114"/>
      <c r="O40" s="101" t="s">
        <v>257</v>
      </c>
      <c r="P40" s="93"/>
      <c r="Q40" s="95" t="s">
        <v>94</v>
      </c>
      <c r="R40" s="95"/>
      <c r="S40" s="115" t="s">
        <v>260</v>
      </c>
      <c r="T40" s="116"/>
      <c r="U40" s="101" t="s">
        <v>261</v>
      </c>
      <c r="V40" s="93"/>
      <c r="W40" s="96" t="s">
        <v>94</v>
      </c>
      <c r="X40" s="95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</row>
    <row r="41" spans="1:46" ht="87" customHeight="1" x14ac:dyDescent="0.3">
      <c r="A41" s="117"/>
      <c r="B41" s="117"/>
      <c r="C41" s="90">
        <v>27</v>
      </c>
      <c r="D41" s="91" t="s">
        <v>293</v>
      </c>
      <c r="E41" s="92">
        <v>43990</v>
      </c>
      <c r="F41" s="93">
        <f t="shared" ref="F41" si="33">IF(G41="Pequeño",1,IF(G41="Moderado",2,IF(G41="Grande",3,IF(G41="Grave",4,IF(G41="",0)))))</f>
        <v>3</v>
      </c>
      <c r="G41" s="93" t="s">
        <v>20</v>
      </c>
      <c r="H41" s="93">
        <f t="shared" ref="H41" si="34">IF(I41="Baja",1,IF(I41="Media",2,IF(I41="Alta",3,IF(I41="Muy Alta",4,IF(I41="",0)))))</f>
        <v>2</v>
      </c>
      <c r="I41" s="93" t="s">
        <v>10</v>
      </c>
      <c r="J41" s="94" t="str">
        <f t="shared" ref="J41" si="35">IF(AND(G41="Pequeño",I41="Baja"),"Bajo",IF(AND(G41="Pequeño",I41="Media"),"Bajo",IF(AND(G41="Pequeño",I41="Alta"),"Bajo",IF(AND(G41="Pequeño",I41="Muy Alta"),"Medio", IF(AND(G41="Moderado",I41="Baja"),"Medio",IF(AND(G41="Moderado",I41="Media"),"Medio",IF(AND(G41="Moderado",I41="Alta"),"Alto",IF(AND(G41="Moderado",I41="Muy Alta"),"Alto",IF(AND(G41="Grande",I41="Baja"),"Medio",IF(AND(G41="Grande",I41="Media"),"Alto",IF(AND(G41="Grande",I41="Alta"),"Alto",IF(AND(G41="Grande",I41="Muy Alta"),"Muy Alto",IF(AND(G41="Grave",I41="Baja"),"Alto",IF(AND(G41="Grave",I41="Media"),"Alto",IF(AND(G41="Grave",I41="Alta"),"Muy Alto",IF(AND(G41="Grave",I41="Muy Alta"),"Muy Alto"))))))))))))))))</f>
        <v>Alto</v>
      </c>
      <c r="K41" s="100" t="s">
        <v>262</v>
      </c>
      <c r="L41" s="100" t="s">
        <v>263</v>
      </c>
      <c r="M41" s="113" t="s">
        <v>264</v>
      </c>
      <c r="N41" s="114"/>
      <c r="O41" s="101" t="s">
        <v>265</v>
      </c>
      <c r="P41" s="93"/>
      <c r="Q41" s="95" t="s">
        <v>94</v>
      </c>
      <c r="R41" s="95"/>
      <c r="S41" s="115" t="s">
        <v>266</v>
      </c>
      <c r="T41" s="116"/>
      <c r="U41" s="101" t="s">
        <v>265</v>
      </c>
      <c r="V41" s="93"/>
      <c r="W41" s="96" t="s">
        <v>94</v>
      </c>
      <c r="X41" s="95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r="42" spans="1:46" ht="86.25" x14ac:dyDescent="0.3">
      <c r="A42" s="117"/>
      <c r="B42" s="117"/>
      <c r="C42" s="90">
        <v>28</v>
      </c>
      <c r="D42" s="91" t="s">
        <v>272</v>
      </c>
      <c r="E42" s="92">
        <v>43990</v>
      </c>
      <c r="F42" s="93">
        <f t="shared" ref="F42" si="36">IF(G42="Pequeño",1,IF(G42="Moderado",2,IF(G42="Grande",3,IF(G42="Grave",4,IF(G42="",0)))))</f>
        <v>3</v>
      </c>
      <c r="G42" s="93" t="s">
        <v>20</v>
      </c>
      <c r="H42" s="93">
        <f t="shared" ref="H42" si="37">IF(I42="Baja",1,IF(I42="Media",2,IF(I42="Alta",3,IF(I42="Muy Alta",4,IF(I42="",0)))))</f>
        <v>3</v>
      </c>
      <c r="I42" s="93" t="s">
        <v>9</v>
      </c>
      <c r="J42" s="94" t="str">
        <f t="shared" ref="J42" si="38">IF(AND(G42="Pequeño",I42="Baja"),"Bajo",IF(AND(G42="Pequeño",I42="Media"),"Bajo",IF(AND(G42="Pequeño",I42="Alta"),"Bajo",IF(AND(G42="Pequeño",I42="Muy Alta"),"Medio", IF(AND(G42="Moderado",I42="Baja"),"Medio",IF(AND(G42="Moderado",I42="Media"),"Medio",IF(AND(G42="Moderado",I42="Alta"),"Alto",IF(AND(G42="Moderado",I42="Muy Alta"),"Alto",IF(AND(G42="Grande",I42="Baja"),"Medio",IF(AND(G42="Grande",I42="Media"),"Alto",IF(AND(G42="Grande",I42="Alta"),"Alto",IF(AND(G42="Grande",I42="Muy Alta"),"Muy Alto",IF(AND(G42="Grave",I42="Baja"),"Alto",IF(AND(G42="Grave",I42="Media"),"Alto",IF(AND(G42="Grave",I42="Alta"),"Muy Alto",IF(AND(G42="Grave",I42="Muy Alta"),"Muy Alto"))))))))))))))))</f>
        <v>Alto</v>
      </c>
      <c r="K42" s="100" t="s">
        <v>273</v>
      </c>
      <c r="L42" s="100" t="s">
        <v>274</v>
      </c>
      <c r="M42" s="113" t="s">
        <v>276</v>
      </c>
      <c r="N42" s="114"/>
      <c r="O42" s="101" t="s">
        <v>275</v>
      </c>
      <c r="P42" s="93"/>
      <c r="Q42" s="95" t="s">
        <v>94</v>
      </c>
      <c r="R42" s="95"/>
      <c r="S42" s="115" t="s">
        <v>277</v>
      </c>
      <c r="T42" s="116"/>
      <c r="U42" s="101" t="s">
        <v>275</v>
      </c>
      <c r="V42" s="93"/>
      <c r="W42" s="96" t="s">
        <v>94</v>
      </c>
      <c r="X42" s="95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</row>
    <row r="43" spans="1:46" ht="93.75" customHeight="1" x14ac:dyDescent="0.3">
      <c r="A43" s="108" t="s">
        <v>278</v>
      </c>
      <c r="B43" s="90" t="s">
        <v>294</v>
      </c>
      <c r="C43" s="90">
        <v>29</v>
      </c>
      <c r="D43" s="91" t="s">
        <v>297</v>
      </c>
      <c r="E43" s="92">
        <v>43990</v>
      </c>
      <c r="F43" s="93">
        <f t="shared" ref="F43" si="39">IF(G43="Pequeño",1,IF(G43="Moderado",2,IF(G43="Grande",3,IF(G43="Grave",4,IF(G43="",0)))))</f>
        <v>2</v>
      </c>
      <c r="G43" s="93" t="s">
        <v>19</v>
      </c>
      <c r="H43" s="93">
        <f t="shared" ref="H43" si="40">IF(I43="Baja",1,IF(I43="Media",2,IF(I43="Alta",3,IF(I43="Muy Alta",4,IF(I43="",0)))))</f>
        <v>1</v>
      </c>
      <c r="I43" s="93" t="s">
        <v>11</v>
      </c>
      <c r="J43" s="94" t="str">
        <f t="shared" ref="J43:J45" si="41">IF(AND(G43="Pequeño",I43="Baja"),"Bajo",IF(AND(G43="Pequeño",I43="Media"),"Bajo",IF(AND(G43="Pequeño",I43="Alta"),"Bajo",IF(AND(G43="Pequeño",I43="Muy Alta"),"Medio", IF(AND(G43="Moderado",I43="Baja"),"Medio",IF(AND(G43="Moderado",I43="Media"),"Medio",IF(AND(G43="Moderado",I43="Alta"),"Alto",IF(AND(G43="Moderado",I43="Muy Alta"),"Alto",IF(AND(G43="Grande",I43="Baja"),"Medio",IF(AND(G43="Grande",I43="Media"),"Alto",IF(AND(G43="Grande",I43="Alta"),"Alto",IF(AND(G43="Grande",I43="Muy Alta"),"Muy Alto",IF(AND(G43="Grave",I43="Baja"),"Alto",IF(AND(G43="Grave",I43="Media"),"Alto",IF(AND(G43="Grave",I43="Alta"),"Muy Alto",IF(AND(G43="Grave",I43="Muy Alta"),"Muy Alto"))))))))))))))))</f>
        <v>Medio</v>
      </c>
      <c r="K43" s="100" t="s">
        <v>298</v>
      </c>
      <c r="L43" s="100" t="s">
        <v>279</v>
      </c>
      <c r="M43" s="113" t="s">
        <v>280</v>
      </c>
      <c r="N43" s="114"/>
      <c r="O43" s="101" t="s">
        <v>281</v>
      </c>
      <c r="P43" s="93"/>
      <c r="Q43" s="95" t="s">
        <v>94</v>
      </c>
      <c r="R43" s="95"/>
      <c r="S43" s="115" t="s">
        <v>282</v>
      </c>
      <c r="T43" s="116"/>
      <c r="U43" s="101" t="s">
        <v>275</v>
      </c>
      <c r="V43" s="93"/>
      <c r="W43" s="96" t="s">
        <v>30</v>
      </c>
      <c r="X43" s="95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</row>
    <row r="44" spans="1:46" ht="94.5" customHeight="1" x14ac:dyDescent="0.3">
      <c r="A44" s="109"/>
      <c r="B44" s="103" t="s">
        <v>295</v>
      </c>
      <c r="C44" s="103">
        <v>30</v>
      </c>
      <c r="D44" s="91" t="s">
        <v>299</v>
      </c>
      <c r="E44" s="92">
        <v>43990</v>
      </c>
      <c r="F44" s="93">
        <v>2</v>
      </c>
      <c r="G44" s="93" t="s">
        <v>19</v>
      </c>
      <c r="H44" s="93">
        <v>1</v>
      </c>
      <c r="I44" s="93" t="s">
        <v>10</v>
      </c>
      <c r="J44" s="94" t="str">
        <f t="shared" si="41"/>
        <v>Medio</v>
      </c>
      <c r="K44" s="100" t="s">
        <v>300</v>
      </c>
      <c r="L44" s="100" t="s">
        <v>301</v>
      </c>
      <c r="M44" s="113" t="s">
        <v>302</v>
      </c>
      <c r="N44" s="114"/>
      <c r="O44" s="101" t="s">
        <v>281</v>
      </c>
      <c r="P44" s="93"/>
      <c r="Q44" s="95" t="s">
        <v>94</v>
      </c>
      <c r="R44" s="95"/>
      <c r="S44" s="115" t="s">
        <v>303</v>
      </c>
      <c r="T44" s="116"/>
      <c r="U44" s="101" t="s">
        <v>275</v>
      </c>
      <c r="V44" s="93"/>
      <c r="W44" s="96" t="s">
        <v>30</v>
      </c>
      <c r="X44" s="95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</row>
    <row r="45" spans="1:46" ht="162.75" customHeight="1" x14ac:dyDescent="0.3">
      <c r="A45" s="109"/>
      <c r="B45" s="104" t="s">
        <v>296</v>
      </c>
      <c r="C45" s="103">
        <v>31</v>
      </c>
      <c r="D45" s="91" t="s">
        <v>304</v>
      </c>
      <c r="E45" s="92">
        <v>43990</v>
      </c>
      <c r="F45" s="93">
        <v>2</v>
      </c>
      <c r="G45" s="93" t="s">
        <v>18</v>
      </c>
      <c r="H45" s="93">
        <v>1</v>
      </c>
      <c r="I45" s="93" t="s">
        <v>11</v>
      </c>
      <c r="J45" s="94" t="str">
        <f t="shared" si="41"/>
        <v>Bajo</v>
      </c>
      <c r="K45" s="100" t="s">
        <v>305</v>
      </c>
      <c r="L45" s="100" t="s">
        <v>306</v>
      </c>
      <c r="M45" s="113" t="s">
        <v>307</v>
      </c>
      <c r="N45" s="114"/>
      <c r="O45" s="101" t="s">
        <v>281</v>
      </c>
      <c r="P45" s="93"/>
      <c r="Q45" s="95" t="s">
        <v>30</v>
      </c>
      <c r="R45" s="95"/>
      <c r="S45" s="115" t="s">
        <v>308</v>
      </c>
      <c r="T45" s="116"/>
      <c r="U45" s="101" t="s">
        <v>275</v>
      </c>
      <c r="V45" s="93"/>
      <c r="W45" s="96" t="s">
        <v>30</v>
      </c>
      <c r="X45" s="95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</row>
    <row r="46" spans="1:46" ht="16.5" x14ac:dyDescent="0.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145"/>
      <c r="N46" s="145"/>
      <c r="O46" s="74"/>
      <c r="P46" s="74"/>
      <c r="Q46" s="74"/>
      <c r="R46" s="74"/>
      <c r="S46" s="145"/>
      <c r="T46" s="145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</row>
    <row r="47" spans="1:46" ht="16.5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145"/>
      <c r="N47" s="145"/>
      <c r="O47" s="74"/>
      <c r="P47" s="74"/>
      <c r="Q47" s="74"/>
      <c r="R47" s="74"/>
      <c r="S47" s="145"/>
      <c r="T47" s="145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</row>
    <row r="48" spans="1:46" ht="16.5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145"/>
      <c r="N48" s="145"/>
      <c r="O48" s="74"/>
      <c r="P48" s="74"/>
      <c r="Q48" s="74"/>
      <c r="R48" s="74"/>
      <c r="S48" s="145"/>
      <c r="T48" s="145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</row>
    <row r="49" spans="1:46" ht="16.5" x14ac:dyDescent="0.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145"/>
      <c r="N49" s="145"/>
      <c r="O49" s="74"/>
      <c r="P49" s="74"/>
      <c r="Q49" s="74"/>
      <c r="R49" s="74"/>
      <c r="S49" s="145"/>
      <c r="T49" s="145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</row>
    <row r="50" spans="1:46" ht="16.5" x14ac:dyDescent="0.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145"/>
      <c r="N50" s="145"/>
      <c r="O50" s="74"/>
      <c r="P50" s="74"/>
      <c r="Q50" s="74"/>
      <c r="R50" s="74"/>
      <c r="S50" s="145"/>
      <c r="T50" s="145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</row>
    <row r="51" spans="1:46" ht="16.5" x14ac:dyDescent="0.3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145"/>
      <c r="N51" s="145"/>
      <c r="O51" s="74"/>
      <c r="P51" s="74"/>
      <c r="Q51" s="74"/>
      <c r="R51" s="74"/>
      <c r="S51" s="145"/>
      <c r="T51" s="145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</row>
    <row r="52" spans="1:46" ht="16.5" x14ac:dyDescent="0.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145"/>
      <c r="N52" s="145"/>
      <c r="O52" s="74"/>
      <c r="P52" s="74"/>
      <c r="Q52" s="74"/>
      <c r="R52" s="74"/>
      <c r="S52" s="145"/>
      <c r="T52" s="145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</row>
    <row r="53" spans="1:46" ht="16.5" x14ac:dyDescent="0.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</row>
    <row r="54" spans="1:46" ht="16.5" x14ac:dyDescent="0.3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pans="1:46" ht="16.5" x14ac:dyDescent="0.3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</row>
    <row r="56" spans="1:46" ht="16.5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</row>
    <row r="57" spans="1:46" ht="16.5" x14ac:dyDescent="0.3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</row>
    <row r="58" spans="1:46" ht="16.5" x14ac:dyDescent="0.3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</row>
    <row r="59" spans="1:46" ht="16.5" x14ac:dyDescent="0.3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</row>
    <row r="60" spans="1:46" ht="16.5" x14ac:dyDescent="0.3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</row>
    <row r="61" spans="1:46" ht="16.5" x14ac:dyDescent="0.3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</row>
    <row r="62" spans="1:46" ht="16.5" x14ac:dyDescent="0.3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</row>
    <row r="63" spans="1:46" ht="16.5" x14ac:dyDescent="0.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</row>
    <row r="64" spans="1:46" ht="16.5" x14ac:dyDescent="0.3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pans="1:46" ht="16.5" x14ac:dyDescent="0.3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</row>
    <row r="66" spans="1:46" ht="16.5" x14ac:dyDescent="0.3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</row>
    <row r="67" spans="1:46" ht="16.5" x14ac:dyDescent="0.3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pans="1:46" ht="16.5" x14ac:dyDescent="0.3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</row>
    <row r="69" spans="1:46" ht="16.5" x14ac:dyDescent="0.3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</row>
    <row r="70" spans="1:46" ht="16.5" x14ac:dyDescent="0.3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</row>
    <row r="71" spans="1:46" ht="16.5" x14ac:dyDescent="0.3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</row>
    <row r="72" spans="1:46" ht="16.5" x14ac:dyDescent="0.3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</row>
    <row r="73" spans="1:46" ht="16.5" x14ac:dyDescent="0.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</row>
    <row r="74" spans="1:46" ht="16.5" x14ac:dyDescent="0.3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</row>
    <row r="75" spans="1:46" ht="16.5" x14ac:dyDescent="0.3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</row>
    <row r="76" spans="1:46" ht="16.5" x14ac:dyDescent="0.3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</row>
    <row r="77" spans="1:46" ht="16.5" x14ac:dyDescent="0.3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</row>
    <row r="78" spans="1:46" ht="16.5" x14ac:dyDescent="0.3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</row>
    <row r="79" spans="1:46" ht="16.5" x14ac:dyDescent="0.3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</row>
    <row r="80" spans="1:46" ht="16.5" x14ac:dyDescent="0.3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</row>
    <row r="81" spans="1:46" ht="16.5" x14ac:dyDescent="0.3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</row>
    <row r="82" spans="1:46" ht="16.5" x14ac:dyDescent="0.3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</row>
    <row r="83" spans="1:46" ht="16.5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</row>
    <row r="84" spans="1:46" ht="16.5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</row>
    <row r="85" spans="1:46" ht="16.5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</row>
  </sheetData>
  <mergeCells count="95">
    <mergeCell ref="B15:B20"/>
    <mergeCell ref="M20:N20"/>
    <mergeCell ref="M23:N23"/>
    <mergeCell ref="M18:N18"/>
    <mergeCell ref="M29:N29"/>
    <mergeCell ref="M19:N19"/>
    <mergeCell ref="M28:N28"/>
    <mergeCell ref="B26:B31"/>
    <mergeCell ref="M16:N16"/>
    <mergeCell ref="M17:N17"/>
    <mergeCell ref="B21:B25"/>
    <mergeCell ref="M25:N25"/>
    <mergeCell ref="S20:T20"/>
    <mergeCell ref="S18:T18"/>
    <mergeCell ref="M22:N22"/>
    <mergeCell ref="S26:T26"/>
    <mergeCell ref="M24:N24"/>
    <mergeCell ref="S24:T24"/>
    <mergeCell ref="M21:N21"/>
    <mergeCell ref="S25:T25"/>
    <mergeCell ref="B35:B42"/>
    <mergeCell ref="M44:N44"/>
    <mergeCell ref="M45:N45"/>
    <mergeCell ref="M46:N46"/>
    <mergeCell ref="M26:N26"/>
    <mergeCell ref="M27:N27"/>
    <mergeCell ref="M43:N43"/>
    <mergeCell ref="M42:N42"/>
    <mergeCell ref="M36:N36"/>
    <mergeCell ref="M40:N40"/>
    <mergeCell ref="M41:N41"/>
    <mergeCell ref="M30:N30"/>
    <mergeCell ref="M31:N31"/>
    <mergeCell ref="M33:N33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48:T48"/>
    <mergeCell ref="M49:N49"/>
    <mergeCell ref="M50:N50"/>
    <mergeCell ref="M51:N51"/>
    <mergeCell ref="M52:N52"/>
    <mergeCell ref="M47:N47"/>
    <mergeCell ref="M48:N48"/>
    <mergeCell ref="S42:T42"/>
    <mergeCell ref="S37:T37"/>
    <mergeCell ref="S38:T38"/>
    <mergeCell ref="S39:T39"/>
    <mergeCell ref="S40:T40"/>
    <mergeCell ref="S41:T41"/>
    <mergeCell ref="S28:T28"/>
    <mergeCell ref="M37:N37"/>
    <mergeCell ref="M38:N38"/>
    <mergeCell ref="M39:N39"/>
    <mergeCell ref="S36:T36"/>
    <mergeCell ref="S29:T29"/>
    <mergeCell ref="S30:T30"/>
    <mergeCell ref="S31:T31"/>
    <mergeCell ref="S33:T33"/>
    <mergeCell ref="M32:N32"/>
    <mergeCell ref="S32:T32"/>
    <mergeCell ref="M34:N34"/>
    <mergeCell ref="S34:T34"/>
    <mergeCell ref="S13:T13"/>
    <mergeCell ref="M15:N15"/>
    <mergeCell ref="D1:D5"/>
    <mergeCell ref="H8:I8"/>
    <mergeCell ref="H14:I14"/>
    <mergeCell ref="F14:G14"/>
    <mergeCell ref="M14:N14"/>
    <mergeCell ref="E1:I5"/>
    <mergeCell ref="C10:D10"/>
    <mergeCell ref="C11:D11"/>
    <mergeCell ref="A43:A45"/>
    <mergeCell ref="A10:B10"/>
    <mergeCell ref="A11:B11"/>
    <mergeCell ref="S23:T23"/>
    <mergeCell ref="S21:T21"/>
    <mergeCell ref="M35:N35"/>
    <mergeCell ref="S35:T35"/>
    <mergeCell ref="A15:A42"/>
    <mergeCell ref="S19:T19"/>
    <mergeCell ref="S14:T14"/>
    <mergeCell ref="S15:T15"/>
    <mergeCell ref="S27:T27"/>
    <mergeCell ref="S22:T22"/>
    <mergeCell ref="S16:T16"/>
    <mergeCell ref="S17:T17"/>
    <mergeCell ref="B32:B34"/>
  </mergeCells>
  <conditionalFormatting sqref="Q35:Q36 Q15:R24 W15:W24 W35 W26:W33 Q26:R33">
    <cfRule type="cellIs" dxfId="311" priority="413" operator="equal">
      <formula>"Completado"</formula>
    </cfRule>
    <cfRule type="cellIs" dxfId="310" priority="414" operator="equal">
      <formula>"Inactivo"</formula>
    </cfRule>
    <cfRule type="cellIs" dxfId="309" priority="415" operator="equal">
      <formula>"Activo"</formula>
    </cfRule>
  </conditionalFormatting>
  <conditionalFormatting sqref="J15:J24 J35 J26:J33">
    <cfRule type="cellIs" dxfId="308" priority="394" operator="equal">
      <formula>"Muy Alto"</formula>
    </cfRule>
    <cfRule type="cellIs" dxfId="307" priority="395" operator="equal">
      <formula>"Alto"</formula>
    </cfRule>
    <cfRule type="cellIs" dxfId="306" priority="396" operator="equal">
      <formula>"Bajo"</formula>
    </cfRule>
    <cfRule type="cellIs" dxfId="305" priority="397" operator="equal">
      <formula>"Medio"</formula>
    </cfRule>
  </conditionalFormatting>
  <conditionalFormatting sqref="Q15:Q24 Q35:Q36 Q26:Q33">
    <cfRule type="expression" dxfId="304" priority="390">
      <formula>IF(EXACT(J15,"Muy Alto"),1,0)</formula>
    </cfRule>
    <cfRule type="expression" dxfId="303" priority="391">
      <formula>IF(EXACT(J15,"Alto"),1,0)</formula>
    </cfRule>
    <cfRule type="expression" dxfId="302" priority="392">
      <formula>IF(EXACT(J15,"Medio"),1,0)</formula>
    </cfRule>
    <cfRule type="expression" dxfId="301" priority="393">
      <formula>IF(EXACT(J15,"Bajo"),1,0)</formula>
    </cfRule>
  </conditionalFormatting>
  <conditionalFormatting sqref="W15:W24 W35 W26:W33">
    <cfRule type="expression" dxfId="300" priority="386">
      <formula>IF(EXACT(J15,"Bajo"),1,0)</formula>
    </cfRule>
    <cfRule type="expression" dxfId="299" priority="387">
      <formula>IF(EXACT(J15,"Medio"),1,0)</formula>
    </cfRule>
    <cfRule type="expression" dxfId="298" priority="388">
      <formula>IF(EXACT(J15,"Muy Alto"),1,0)</formula>
    </cfRule>
    <cfRule type="expression" dxfId="297" priority="389">
      <formula>IF(EXACT(J15,"Alto"),1,0)</formula>
    </cfRule>
  </conditionalFormatting>
  <conditionalFormatting sqref="M16:N17 M18 M26:N28 M32:N32 M20:M24 M29:M31 M33 M15">
    <cfRule type="expression" dxfId="296" priority="384">
      <formula>IF(EXACT(J15,"Medio"),1,0)</formula>
    </cfRule>
    <cfRule type="expression" dxfId="295" priority="385">
      <formula>IF(EXACT(J15,"Bajo"),1,0)</formula>
    </cfRule>
  </conditionalFormatting>
  <conditionalFormatting sqref="S16:T17 S19:T19 S18 S26:T28 S20:S24 S32:T32 S29:S31 S33 S15">
    <cfRule type="expression" dxfId="294" priority="382">
      <formula>IF(EXACT(J15,"Muy Alto"),1,0)</formula>
    </cfRule>
    <cfRule type="expression" dxfId="293" priority="383">
      <formula>IF(EXACT(J15,"Alto"),1,0)</formula>
    </cfRule>
  </conditionalFormatting>
  <conditionalFormatting sqref="M35">
    <cfRule type="expression" dxfId="292" priority="322">
      <formula>IF(EXACT(J35,"Medio"),1,0)</formula>
    </cfRule>
    <cfRule type="expression" dxfId="291" priority="323">
      <formula>IF(EXACT(J35,"Bajo"),1,0)</formula>
    </cfRule>
  </conditionalFormatting>
  <conditionalFormatting sqref="S35">
    <cfRule type="expression" dxfId="290" priority="320">
      <formula>IF(EXACT(J35,"Muy Alto"),1,0)</formula>
    </cfRule>
    <cfRule type="expression" dxfId="289" priority="321">
      <formula>IF(EXACT(J35,"Alto"),1,0)</formula>
    </cfRule>
  </conditionalFormatting>
  <conditionalFormatting sqref="M19:N19">
    <cfRule type="expression" dxfId="288" priority="318">
      <formula>IF(EXACT(J19,"Medio"),1,0)</formula>
    </cfRule>
    <cfRule type="expression" dxfId="287" priority="319">
      <formula>IF(EXACT(J19,"Bajo"),1,0)</formula>
    </cfRule>
  </conditionalFormatting>
  <conditionalFormatting sqref="W36">
    <cfRule type="cellIs" dxfId="286" priority="311" operator="equal">
      <formula>"Completado"</formula>
    </cfRule>
    <cfRule type="cellIs" dxfId="285" priority="312" operator="equal">
      <formula>"Inactivo"</formula>
    </cfRule>
    <cfRule type="cellIs" dxfId="284" priority="313" operator="equal">
      <formula>"Activo"</formula>
    </cfRule>
  </conditionalFormatting>
  <conditionalFormatting sqref="W36">
    <cfRule type="expression" dxfId="283" priority="303">
      <formula>IF(EXACT(J36,"Bajo"),1,0)</formula>
    </cfRule>
    <cfRule type="expression" dxfId="282" priority="304">
      <formula>IF(EXACT(J36,"Medio"),1,0)</formula>
    </cfRule>
    <cfRule type="expression" dxfId="281" priority="305">
      <formula>IF(EXACT(J36,"Muy Alto"),1,0)</formula>
    </cfRule>
    <cfRule type="expression" dxfId="280" priority="306">
      <formula>IF(EXACT(J36,"Alto"),1,0)</formula>
    </cfRule>
  </conditionalFormatting>
  <conditionalFormatting sqref="J36">
    <cfRule type="cellIs" dxfId="279" priority="296" operator="equal">
      <formula>"Muy Alto"</formula>
    </cfRule>
    <cfRule type="cellIs" dxfId="278" priority="297" operator="equal">
      <formula>"Alto"</formula>
    </cfRule>
    <cfRule type="cellIs" dxfId="277" priority="298" operator="equal">
      <formula>"Bajo"</formula>
    </cfRule>
    <cfRule type="cellIs" dxfId="276" priority="299" operator="equal">
      <formula>"Medio"</formula>
    </cfRule>
  </conditionalFormatting>
  <conditionalFormatting sqref="M36">
    <cfRule type="expression" dxfId="275" priority="290">
      <formula>IF(EXACT(J36,"Medio"),1,0)</formula>
    </cfRule>
    <cfRule type="expression" dxfId="274" priority="291">
      <formula>IF(EXACT(J36,"Bajo"),1,0)</formula>
    </cfRule>
  </conditionalFormatting>
  <conditionalFormatting sqref="S36">
    <cfRule type="expression" dxfId="273" priority="288">
      <formula>IF(EXACT(J36,"Muy Alto"),1,0)</formula>
    </cfRule>
    <cfRule type="expression" dxfId="272" priority="289">
      <formula>IF(EXACT(J36,"Alto"),1,0)</formula>
    </cfRule>
  </conditionalFormatting>
  <conditionalFormatting sqref="Q37">
    <cfRule type="cellIs" dxfId="271" priority="285" operator="equal">
      <formula>"Completado"</formula>
    </cfRule>
    <cfRule type="cellIs" dxfId="270" priority="286" operator="equal">
      <formula>"Inactivo"</formula>
    </cfRule>
    <cfRule type="cellIs" dxfId="269" priority="287" operator="equal">
      <formula>"Activo"</formula>
    </cfRule>
  </conditionalFormatting>
  <conditionalFormatting sqref="Q37">
    <cfRule type="expression" dxfId="268" priority="281">
      <formula>IF(EXACT(J37,"Muy Alto"),1,0)</formula>
    </cfRule>
    <cfRule type="expression" dxfId="267" priority="282">
      <formula>IF(EXACT(J37,"Alto"),1,0)</formula>
    </cfRule>
    <cfRule type="expression" dxfId="266" priority="283">
      <formula>IF(EXACT(J37,"Medio"),1,0)</formula>
    </cfRule>
    <cfRule type="expression" dxfId="265" priority="284">
      <formula>IF(EXACT(J37,"Bajo"),1,0)</formula>
    </cfRule>
  </conditionalFormatting>
  <conditionalFormatting sqref="W37">
    <cfRule type="cellIs" dxfId="264" priority="278" operator="equal">
      <formula>"Completado"</formula>
    </cfRule>
    <cfRule type="cellIs" dxfId="263" priority="279" operator="equal">
      <formula>"Inactivo"</formula>
    </cfRule>
    <cfRule type="cellIs" dxfId="262" priority="280" operator="equal">
      <formula>"Activo"</formula>
    </cfRule>
  </conditionalFormatting>
  <conditionalFormatting sqref="W37">
    <cfRule type="expression" dxfId="261" priority="270">
      <formula>IF(EXACT(J37,"Bajo"),1,0)</formula>
    </cfRule>
    <cfRule type="expression" dxfId="260" priority="271">
      <formula>IF(EXACT(J37,"Medio"),1,0)</formula>
    </cfRule>
    <cfRule type="expression" dxfId="259" priority="272">
      <formula>IF(EXACT(J37,"Muy Alto"),1,0)</formula>
    </cfRule>
    <cfRule type="expression" dxfId="258" priority="273">
      <formula>IF(EXACT(J37,"Alto"),1,0)</formula>
    </cfRule>
  </conditionalFormatting>
  <conditionalFormatting sqref="J37">
    <cfRule type="cellIs" dxfId="257" priority="266" operator="equal">
      <formula>"Muy Alto"</formula>
    </cfRule>
    <cfRule type="cellIs" dxfId="256" priority="267" operator="equal">
      <formula>"Alto"</formula>
    </cfRule>
    <cfRule type="cellIs" dxfId="255" priority="268" operator="equal">
      <formula>"Bajo"</formula>
    </cfRule>
    <cfRule type="cellIs" dxfId="254" priority="269" operator="equal">
      <formula>"Medio"</formula>
    </cfRule>
  </conditionalFormatting>
  <conditionalFormatting sqref="M37">
    <cfRule type="expression" dxfId="253" priority="264">
      <formula>IF(EXACT(J37,"Medio"),1,0)</formula>
    </cfRule>
    <cfRule type="expression" dxfId="252" priority="265">
      <formula>IF(EXACT(J37,"Bajo"),1,0)</formula>
    </cfRule>
  </conditionalFormatting>
  <conditionalFormatting sqref="S37">
    <cfRule type="expression" dxfId="251" priority="262">
      <formula>IF(EXACT(J37,"Muy Alto"),1,0)</formula>
    </cfRule>
    <cfRule type="expression" dxfId="250" priority="263">
      <formula>IF(EXACT(J37,"Alto"),1,0)</formula>
    </cfRule>
  </conditionalFormatting>
  <conditionalFormatting sqref="Q38">
    <cfRule type="cellIs" dxfId="249" priority="259" operator="equal">
      <formula>"Completado"</formula>
    </cfRule>
    <cfRule type="cellIs" dxfId="248" priority="260" operator="equal">
      <formula>"Inactivo"</formula>
    </cfRule>
    <cfRule type="cellIs" dxfId="247" priority="261" operator="equal">
      <formula>"Activo"</formula>
    </cfRule>
  </conditionalFormatting>
  <conditionalFormatting sqref="Q38">
    <cfRule type="expression" dxfId="246" priority="255">
      <formula>IF(EXACT(J38,"Muy Alto"),1,0)</formula>
    </cfRule>
    <cfRule type="expression" dxfId="245" priority="256">
      <formula>IF(EXACT(J38,"Alto"),1,0)</formula>
    </cfRule>
    <cfRule type="expression" dxfId="244" priority="257">
      <formula>IF(EXACT(J38,"Medio"),1,0)</formula>
    </cfRule>
    <cfRule type="expression" dxfId="243" priority="258">
      <formula>IF(EXACT(J38,"Bajo"),1,0)</formula>
    </cfRule>
  </conditionalFormatting>
  <conditionalFormatting sqref="W38">
    <cfRule type="cellIs" dxfId="242" priority="252" operator="equal">
      <formula>"Completado"</formula>
    </cfRule>
    <cfRule type="cellIs" dxfId="241" priority="253" operator="equal">
      <formula>"Inactivo"</formula>
    </cfRule>
    <cfRule type="cellIs" dxfId="240" priority="254" operator="equal">
      <formula>"Activo"</formula>
    </cfRule>
  </conditionalFormatting>
  <conditionalFormatting sqref="W38">
    <cfRule type="expression" dxfId="239" priority="244">
      <formula>IF(EXACT(J38,"Bajo"),1,0)</formula>
    </cfRule>
    <cfRule type="expression" dxfId="238" priority="245">
      <formula>IF(EXACT(J38,"Medio"),1,0)</formula>
    </cfRule>
    <cfRule type="expression" dxfId="237" priority="246">
      <formula>IF(EXACT(J38,"Muy Alto"),1,0)</formula>
    </cfRule>
    <cfRule type="expression" dxfId="236" priority="247">
      <formula>IF(EXACT(J38,"Alto"),1,0)</formula>
    </cfRule>
  </conditionalFormatting>
  <conditionalFormatting sqref="J38">
    <cfRule type="cellIs" dxfId="235" priority="240" operator="equal">
      <formula>"Muy Alto"</formula>
    </cfRule>
    <cfRule type="cellIs" dxfId="234" priority="241" operator="equal">
      <formula>"Alto"</formula>
    </cfRule>
    <cfRule type="cellIs" dxfId="233" priority="242" operator="equal">
      <formula>"Bajo"</formula>
    </cfRule>
    <cfRule type="cellIs" dxfId="232" priority="243" operator="equal">
      <formula>"Medio"</formula>
    </cfRule>
  </conditionalFormatting>
  <conditionalFormatting sqref="M38">
    <cfRule type="expression" dxfId="231" priority="238">
      <formula>IF(EXACT(J38,"Medio"),1,0)</formula>
    </cfRule>
    <cfRule type="expression" dxfId="230" priority="239">
      <formula>IF(EXACT(J38,"Bajo"),1,0)</formula>
    </cfRule>
  </conditionalFormatting>
  <conditionalFormatting sqref="S38">
    <cfRule type="expression" dxfId="229" priority="236">
      <formula>IF(EXACT(J38,"Muy Alto"),1,0)</formula>
    </cfRule>
    <cfRule type="expression" dxfId="228" priority="237">
      <formula>IF(EXACT(J38,"Alto"),1,0)</formula>
    </cfRule>
  </conditionalFormatting>
  <conditionalFormatting sqref="Q39">
    <cfRule type="cellIs" dxfId="227" priority="233" operator="equal">
      <formula>"Completado"</formula>
    </cfRule>
    <cfRule type="cellIs" dxfId="226" priority="234" operator="equal">
      <formula>"Inactivo"</formula>
    </cfRule>
    <cfRule type="cellIs" dxfId="225" priority="235" operator="equal">
      <formula>"Activo"</formula>
    </cfRule>
  </conditionalFormatting>
  <conditionalFormatting sqref="Q39">
    <cfRule type="expression" dxfId="224" priority="229">
      <formula>IF(EXACT(J39,"Muy Alto"),1,0)</formula>
    </cfRule>
    <cfRule type="expression" dxfId="223" priority="230">
      <formula>IF(EXACT(J39,"Alto"),1,0)</formula>
    </cfRule>
    <cfRule type="expression" dxfId="222" priority="231">
      <formula>IF(EXACT(J39,"Medio"),1,0)</formula>
    </cfRule>
    <cfRule type="expression" dxfId="221" priority="232">
      <formula>IF(EXACT(J39,"Bajo"),1,0)</formula>
    </cfRule>
  </conditionalFormatting>
  <conditionalFormatting sqref="W39">
    <cfRule type="cellIs" dxfId="220" priority="226" operator="equal">
      <formula>"Completado"</formula>
    </cfRule>
    <cfRule type="cellIs" dxfId="219" priority="227" operator="equal">
      <formula>"Inactivo"</formula>
    </cfRule>
    <cfRule type="cellIs" dxfId="218" priority="228" operator="equal">
      <formula>"Activo"</formula>
    </cfRule>
  </conditionalFormatting>
  <conditionalFormatting sqref="W39">
    <cfRule type="expression" dxfId="217" priority="218">
      <formula>IF(EXACT(J39,"Bajo"),1,0)</formula>
    </cfRule>
    <cfRule type="expression" dxfId="216" priority="219">
      <formula>IF(EXACT(J39,"Medio"),1,0)</formula>
    </cfRule>
    <cfRule type="expression" dxfId="215" priority="220">
      <formula>IF(EXACT(J39,"Muy Alto"),1,0)</formula>
    </cfRule>
    <cfRule type="expression" dxfId="214" priority="221">
      <formula>IF(EXACT(J39,"Alto"),1,0)</formula>
    </cfRule>
  </conditionalFormatting>
  <conditionalFormatting sqref="J39">
    <cfRule type="cellIs" dxfId="213" priority="214" operator="equal">
      <formula>"Muy Alto"</formula>
    </cfRule>
    <cfRule type="cellIs" dxfId="212" priority="215" operator="equal">
      <formula>"Alto"</formula>
    </cfRule>
    <cfRule type="cellIs" dxfId="211" priority="216" operator="equal">
      <formula>"Bajo"</formula>
    </cfRule>
    <cfRule type="cellIs" dxfId="210" priority="217" operator="equal">
      <formula>"Medio"</formula>
    </cfRule>
  </conditionalFormatting>
  <conditionalFormatting sqref="M39">
    <cfRule type="expression" dxfId="209" priority="212">
      <formula>IF(EXACT(J39,"Medio"),1,0)</formula>
    </cfRule>
    <cfRule type="expression" dxfId="208" priority="213">
      <formula>IF(EXACT(J39,"Bajo"),1,0)</formula>
    </cfRule>
  </conditionalFormatting>
  <conditionalFormatting sqref="S39">
    <cfRule type="expression" dxfId="207" priority="210">
      <formula>IF(EXACT(J39,"Muy Alto"),1,0)</formula>
    </cfRule>
    <cfRule type="expression" dxfId="206" priority="211">
      <formula>IF(EXACT(J39,"Alto"),1,0)</formula>
    </cfRule>
  </conditionalFormatting>
  <conditionalFormatting sqref="Q40">
    <cfRule type="cellIs" dxfId="205" priority="207" operator="equal">
      <formula>"Completado"</formula>
    </cfRule>
    <cfRule type="cellIs" dxfId="204" priority="208" operator="equal">
      <formula>"Inactivo"</formula>
    </cfRule>
    <cfRule type="cellIs" dxfId="203" priority="209" operator="equal">
      <formula>"Activo"</formula>
    </cfRule>
  </conditionalFormatting>
  <conditionalFormatting sqref="Q40">
    <cfRule type="expression" dxfId="202" priority="203">
      <formula>IF(EXACT(J40,"Muy Alto"),1,0)</formula>
    </cfRule>
    <cfRule type="expression" dxfId="201" priority="204">
      <formula>IF(EXACT(J40,"Alto"),1,0)</formula>
    </cfRule>
    <cfRule type="expression" dxfId="200" priority="205">
      <formula>IF(EXACT(J40,"Medio"),1,0)</formula>
    </cfRule>
    <cfRule type="expression" dxfId="199" priority="206">
      <formula>IF(EXACT(J40,"Bajo"),1,0)</formula>
    </cfRule>
  </conditionalFormatting>
  <conditionalFormatting sqref="W40">
    <cfRule type="cellIs" dxfId="198" priority="200" operator="equal">
      <formula>"Completado"</formula>
    </cfRule>
    <cfRule type="cellIs" dxfId="197" priority="201" operator="equal">
      <formula>"Inactivo"</formula>
    </cfRule>
    <cfRule type="cellIs" dxfId="196" priority="202" operator="equal">
      <formula>"Activo"</formula>
    </cfRule>
  </conditionalFormatting>
  <conditionalFormatting sqref="W40">
    <cfRule type="expression" dxfId="195" priority="192">
      <formula>IF(EXACT(J40,"Bajo"),1,0)</formula>
    </cfRule>
    <cfRule type="expression" dxfId="194" priority="193">
      <formula>IF(EXACT(J40,"Medio"),1,0)</formula>
    </cfRule>
    <cfRule type="expression" dxfId="193" priority="194">
      <formula>IF(EXACT(J40,"Muy Alto"),1,0)</formula>
    </cfRule>
    <cfRule type="expression" dxfId="192" priority="195">
      <formula>IF(EXACT(J40,"Alto"),1,0)</formula>
    </cfRule>
  </conditionalFormatting>
  <conditionalFormatting sqref="J40">
    <cfRule type="cellIs" dxfId="191" priority="188" operator="equal">
      <formula>"Muy Alto"</formula>
    </cfRule>
    <cfRule type="cellIs" dxfId="190" priority="189" operator="equal">
      <formula>"Alto"</formula>
    </cfRule>
    <cfRule type="cellIs" dxfId="189" priority="190" operator="equal">
      <formula>"Bajo"</formula>
    </cfRule>
    <cfRule type="cellIs" dxfId="188" priority="191" operator="equal">
      <formula>"Medio"</formula>
    </cfRule>
  </conditionalFormatting>
  <conditionalFormatting sqref="M40">
    <cfRule type="expression" dxfId="187" priority="186">
      <formula>IF(EXACT(J40,"Medio"),1,0)</formula>
    </cfRule>
    <cfRule type="expression" dxfId="186" priority="187">
      <formula>IF(EXACT(J40,"Bajo"),1,0)</formula>
    </cfRule>
  </conditionalFormatting>
  <conditionalFormatting sqref="S40">
    <cfRule type="expression" dxfId="185" priority="184">
      <formula>IF(EXACT(J40,"Muy Alto"),1,0)</formula>
    </cfRule>
    <cfRule type="expression" dxfId="184" priority="185">
      <formula>IF(EXACT(J40,"Alto"),1,0)</formula>
    </cfRule>
  </conditionalFormatting>
  <conditionalFormatting sqref="Q41">
    <cfRule type="cellIs" dxfId="183" priority="181" operator="equal">
      <formula>"Completado"</formula>
    </cfRule>
    <cfRule type="cellIs" dxfId="182" priority="182" operator="equal">
      <formula>"Inactivo"</formula>
    </cfRule>
    <cfRule type="cellIs" dxfId="181" priority="183" operator="equal">
      <formula>"Activo"</formula>
    </cfRule>
  </conditionalFormatting>
  <conditionalFormatting sqref="Q41">
    <cfRule type="expression" dxfId="180" priority="177">
      <formula>IF(EXACT(J41,"Muy Alto"),1,0)</formula>
    </cfRule>
    <cfRule type="expression" dxfId="179" priority="178">
      <formula>IF(EXACT(J41,"Alto"),1,0)</formula>
    </cfRule>
    <cfRule type="expression" dxfId="178" priority="179">
      <formula>IF(EXACT(J41,"Medio"),1,0)</formula>
    </cfRule>
    <cfRule type="expression" dxfId="177" priority="180">
      <formula>IF(EXACT(J41,"Bajo"),1,0)</formula>
    </cfRule>
  </conditionalFormatting>
  <conditionalFormatting sqref="W41">
    <cfRule type="cellIs" dxfId="176" priority="174" operator="equal">
      <formula>"Completado"</formula>
    </cfRule>
    <cfRule type="cellIs" dxfId="175" priority="175" operator="equal">
      <formula>"Inactivo"</formula>
    </cfRule>
    <cfRule type="cellIs" dxfId="174" priority="176" operator="equal">
      <formula>"Activo"</formula>
    </cfRule>
  </conditionalFormatting>
  <conditionalFormatting sqref="W41">
    <cfRule type="expression" dxfId="173" priority="166">
      <formula>IF(EXACT(J41,"Bajo"),1,0)</formula>
    </cfRule>
    <cfRule type="expression" dxfId="172" priority="167">
      <formula>IF(EXACT(J41,"Medio"),1,0)</formula>
    </cfRule>
    <cfRule type="expression" dxfId="171" priority="168">
      <formula>IF(EXACT(J41,"Muy Alto"),1,0)</formula>
    </cfRule>
    <cfRule type="expression" dxfId="170" priority="169">
      <formula>IF(EXACT(J41,"Alto"),1,0)</formula>
    </cfRule>
  </conditionalFormatting>
  <conditionalFormatting sqref="J41">
    <cfRule type="cellIs" dxfId="169" priority="162" operator="equal">
      <formula>"Muy Alto"</formula>
    </cfRule>
    <cfRule type="cellIs" dxfId="168" priority="163" operator="equal">
      <formula>"Alto"</formula>
    </cfRule>
    <cfRule type="cellIs" dxfId="167" priority="164" operator="equal">
      <formula>"Bajo"</formula>
    </cfRule>
    <cfRule type="cellIs" dxfId="166" priority="165" operator="equal">
      <formula>"Medio"</formula>
    </cfRule>
  </conditionalFormatting>
  <conditionalFormatting sqref="M41">
    <cfRule type="expression" dxfId="165" priority="160">
      <formula>IF(EXACT(J41,"Medio"),1,0)</formula>
    </cfRule>
    <cfRule type="expression" dxfId="164" priority="161">
      <formula>IF(EXACT(J41,"Bajo"),1,0)</formula>
    </cfRule>
  </conditionalFormatting>
  <conditionalFormatting sqref="S41">
    <cfRule type="expression" dxfId="163" priority="158">
      <formula>IF(EXACT(J41,"Muy Alto"),1,0)</formula>
    </cfRule>
    <cfRule type="expression" dxfId="162" priority="159">
      <formula>IF(EXACT(J41,"Alto"),1,0)</formula>
    </cfRule>
  </conditionalFormatting>
  <conditionalFormatting sqref="Q42">
    <cfRule type="cellIs" dxfId="161" priority="155" operator="equal">
      <formula>"Completado"</formula>
    </cfRule>
    <cfRule type="cellIs" dxfId="160" priority="156" operator="equal">
      <formula>"Inactivo"</formula>
    </cfRule>
    <cfRule type="cellIs" dxfId="159" priority="157" operator="equal">
      <formula>"Activo"</formula>
    </cfRule>
  </conditionalFormatting>
  <conditionalFormatting sqref="Q42">
    <cfRule type="expression" dxfId="158" priority="151">
      <formula>IF(EXACT(J42,"Muy Alto"),1,0)</formula>
    </cfRule>
    <cfRule type="expression" dxfId="157" priority="152">
      <formula>IF(EXACT(J42,"Alto"),1,0)</formula>
    </cfRule>
    <cfRule type="expression" dxfId="156" priority="153">
      <formula>IF(EXACT(J42,"Medio"),1,0)</formula>
    </cfRule>
    <cfRule type="expression" dxfId="155" priority="154">
      <formula>IF(EXACT(J42,"Bajo"),1,0)</formula>
    </cfRule>
  </conditionalFormatting>
  <conditionalFormatting sqref="W42">
    <cfRule type="cellIs" dxfId="154" priority="148" operator="equal">
      <formula>"Completado"</formula>
    </cfRule>
    <cfRule type="cellIs" dxfId="153" priority="149" operator="equal">
      <formula>"Inactivo"</formula>
    </cfRule>
    <cfRule type="cellIs" dxfId="152" priority="150" operator="equal">
      <formula>"Activo"</formula>
    </cfRule>
  </conditionalFormatting>
  <conditionalFormatting sqref="W42">
    <cfRule type="expression" dxfId="151" priority="140">
      <formula>IF(EXACT(J42,"Bajo"),1,0)</formula>
    </cfRule>
    <cfRule type="expression" dxfId="150" priority="141">
      <formula>IF(EXACT(J42,"Medio"),1,0)</formula>
    </cfRule>
    <cfRule type="expression" dxfId="149" priority="142">
      <formula>IF(EXACT(J42,"Muy Alto"),1,0)</formula>
    </cfRule>
    <cfRule type="expression" dxfId="148" priority="143">
      <formula>IF(EXACT(J42,"Alto"),1,0)</formula>
    </cfRule>
  </conditionalFormatting>
  <conditionalFormatting sqref="J42">
    <cfRule type="cellIs" dxfId="147" priority="136" operator="equal">
      <formula>"Muy Alto"</formula>
    </cfRule>
    <cfRule type="cellIs" dxfId="146" priority="137" operator="equal">
      <formula>"Alto"</formula>
    </cfRule>
    <cfRule type="cellIs" dxfId="145" priority="138" operator="equal">
      <formula>"Bajo"</formula>
    </cfRule>
    <cfRule type="cellIs" dxfId="144" priority="139" operator="equal">
      <formula>"Medio"</formula>
    </cfRule>
  </conditionalFormatting>
  <conditionalFormatting sqref="M42">
    <cfRule type="expression" dxfId="143" priority="134">
      <formula>IF(EXACT(J42,"Medio"),1,0)</formula>
    </cfRule>
    <cfRule type="expression" dxfId="142" priority="135">
      <formula>IF(EXACT(J42,"Bajo"),1,0)</formula>
    </cfRule>
  </conditionalFormatting>
  <conditionalFormatting sqref="S42">
    <cfRule type="expression" dxfId="141" priority="132">
      <formula>IF(EXACT(J42,"Muy Alto"),1,0)</formula>
    </cfRule>
    <cfRule type="expression" dxfId="140" priority="133">
      <formula>IF(EXACT(J42,"Alto"),1,0)</formula>
    </cfRule>
  </conditionalFormatting>
  <conditionalFormatting sqref="Q43">
    <cfRule type="cellIs" dxfId="139" priority="129" operator="equal">
      <formula>"Completado"</formula>
    </cfRule>
    <cfRule type="cellIs" dxfId="138" priority="130" operator="equal">
      <formula>"Inactivo"</formula>
    </cfRule>
    <cfRule type="cellIs" dxfId="137" priority="131" operator="equal">
      <formula>"Activo"</formula>
    </cfRule>
  </conditionalFormatting>
  <conditionalFormatting sqref="Q43">
    <cfRule type="expression" dxfId="136" priority="125">
      <formula>IF(EXACT(J43,"Muy Alto"),1,0)</formula>
    </cfRule>
    <cfRule type="expression" dxfId="135" priority="126">
      <formula>IF(EXACT(J43,"Alto"),1,0)</formula>
    </cfRule>
    <cfRule type="expression" dxfId="134" priority="127">
      <formula>IF(EXACT(J43,"Medio"),1,0)</formula>
    </cfRule>
    <cfRule type="expression" dxfId="133" priority="128">
      <formula>IF(EXACT(J43,"Bajo"),1,0)</formula>
    </cfRule>
  </conditionalFormatting>
  <conditionalFormatting sqref="W43">
    <cfRule type="cellIs" dxfId="132" priority="122" operator="equal">
      <formula>"Completado"</formula>
    </cfRule>
    <cfRule type="cellIs" dxfId="131" priority="123" operator="equal">
      <formula>"Inactivo"</formula>
    </cfRule>
    <cfRule type="cellIs" dxfId="130" priority="124" operator="equal">
      <formula>"Activo"</formula>
    </cfRule>
  </conditionalFormatting>
  <conditionalFormatting sqref="W43">
    <cfRule type="expression" dxfId="129" priority="114">
      <formula>IF(EXACT(J43,"Bajo"),1,0)</formula>
    </cfRule>
    <cfRule type="expression" dxfId="128" priority="115">
      <formula>IF(EXACT(J43,"Medio"),1,0)</formula>
    </cfRule>
    <cfRule type="expression" dxfId="127" priority="116">
      <formula>IF(EXACT(J43,"Muy Alto"),1,0)</formula>
    </cfRule>
    <cfRule type="expression" dxfId="126" priority="117">
      <formula>IF(EXACT(J43,"Alto"),1,0)</formula>
    </cfRule>
  </conditionalFormatting>
  <conditionalFormatting sqref="J43">
    <cfRule type="cellIs" dxfId="125" priority="110" operator="equal">
      <formula>"Muy Alto"</formula>
    </cfRule>
    <cfRule type="cellIs" dxfId="124" priority="111" operator="equal">
      <formula>"Alto"</formula>
    </cfRule>
    <cfRule type="cellIs" dxfId="123" priority="112" operator="equal">
      <formula>"Bajo"</formula>
    </cfRule>
    <cfRule type="cellIs" dxfId="122" priority="113" operator="equal">
      <formula>"Medio"</formula>
    </cfRule>
  </conditionalFormatting>
  <conditionalFormatting sqref="M43">
    <cfRule type="expression" dxfId="121" priority="108">
      <formula>IF(EXACT(J43,"Medio"),1,0)</formula>
    </cfRule>
    <cfRule type="expression" dxfId="120" priority="109">
      <formula>IF(EXACT(J43,"Bajo"),1,0)</formula>
    </cfRule>
  </conditionalFormatting>
  <conditionalFormatting sqref="S43">
    <cfRule type="expression" dxfId="119" priority="106">
      <formula>IF(EXACT(J43,"Muy Alto"),1,0)</formula>
    </cfRule>
    <cfRule type="expression" dxfId="118" priority="107">
      <formula>IF(EXACT(J43,"Alto"),1,0)</formula>
    </cfRule>
  </conditionalFormatting>
  <conditionalFormatting sqref="Q44">
    <cfRule type="cellIs" dxfId="117" priority="103" operator="equal">
      <formula>"Completado"</formula>
    </cfRule>
    <cfRule type="cellIs" dxfId="116" priority="104" operator="equal">
      <formula>"Inactivo"</formula>
    </cfRule>
    <cfRule type="cellIs" dxfId="115" priority="105" operator="equal">
      <formula>"Activo"</formula>
    </cfRule>
  </conditionalFormatting>
  <conditionalFormatting sqref="Q44">
    <cfRule type="expression" dxfId="114" priority="99">
      <formula>IF(EXACT(J44,"Muy Alto"),1,0)</formula>
    </cfRule>
    <cfRule type="expression" dxfId="113" priority="100">
      <formula>IF(EXACT(J44,"Alto"),1,0)</formula>
    </cfRule>
    <cfRule type="expression" dxfId="112" priority="101">
      <formula>IF(EXACT(J44,"Medio"),1,0)</formula>
    </cfRule>
    <cfRule type="expression" dxfId="111" priority="102">
      <formula>IF(EXACT(J44,"Bajo"),1,0)</formula>
    </cfRule>
  </conditionalFormatting>
  <conditionalFormatting sqref="W44">
    <cfRule type="cellIs" dxfId="110" priority="96" operator="equal">
      <formula>"Completado"</formula>
    </cfRule>
    <cfRule type="cellIs" dxfId="109" priority="97" operator="equal">
      <formula>"Inactivo"</formula>
    </cfRule>
    <cfRule type="cellIs" dxfId="108" priority="98" operator="equal">
      <formula>"Activo"</formula>
    </cfRule>
  </conditionalFormatting>
  <conditionalFormatting sqref="W44">
    <cfRule type="expression" dxfId="107" priority="88">
      <formula>IF(EXACT(J44,"Bajo"),1,0)</formula>
    </cfRule>
    <cfRule type="expression" dxfId="106" priority="89">
      <formula>IF(EXACT(J44,"Medio"),1,0)</formula>
    </cfRule>
    <cfRule type="expression" dxfId="105" priority="90">
      <formula>IF(EXACT(J44,"Muy Alto"),1,0)</formula>
    </cfRule>
    <cfRule type="expression" dxfId="104" priority="91">
      <formula>IF(EXACT(J44,"Alto"),1,0)</formula>
    </cfRule>
  </conditionalFormatting>
  <conditionalFormatting sqref="M44">
    <cfRule type="expression" dxfId="103" priority="82">
      <formula>IF(EXACT(J44,"Medio"),1,0)</formula>
    </cfRule>
    <cfRule type="expression" dxfId="102" priority="83">
      <formula>IF(EXACT(J44,"Bajo"),1,0)</formula>
    </cfRule>
  </conditionalFormatting>
  <conditionalFormatting sqref="S44">
    <cfRule type="expression" dxfId="101" priority="80">
      <formula>IF(EXACT(J44,"Muy Alto"),1,0)</formula>
    </cfRule>
    <cfRule type="expression" dxfId="100" priority="81">
      <formula>IF(EXACT(J44,"Alto"),1,0)</formula>
    </cfRule>
  </conditionalFormatting>
  <conditionalFormatting sqref="Q45">
    <cfRule type="cellIs" dxfId="99" priority="77" operator="equal">
      <formula>"Completado"</formula>
    </cfRule>
    <cfRule type="cellIs" dxfId="98" priority="78" operator="equal">
      <formula>"Inactivo"</formula>
    </cfRule>
    <cfRule type="cellIs" dxfId="97" priority="79" operator="equal">
      <formula>"Activo"</formula>
    </cfRule>
  </conditionalFormatting>
  <conditionalFormatting sqref="Q45">
    <cfRule type="expression" dxfId="96" priority="73">
      <formula>IF(EXACT(J45,"Muy Alto"),1,0)</formula>
    </cfRule>
    <cfRule type="expression" dxfId="95" priority="74">
      <formula>IF(EXACT(J45,"Alto"),1,0)</formula>
    </cfRule>
    <cfRule type="expression" dxfId="94" priority="75">
      <formula>IF(EXACT(J45,"Medio"),1,0)</formula>
    </cfRule>
    <cfRule type="expression" dxfId="93" priority="76">
      <formula>IF(EXACT(J45,"Bajo"),1,0)</formula>
    </cfRule>
  </conditionalFormatting>
  <conditionalFormatting sqref="W45">
    <cfRule type="cellIs" dxfId="92" priority="70" operator="equal">
      <formula>"Completado"</formula>
    </cfRule>
    <cfRule type="cellIs" dxfId="91" priority="71" operator="equal">
      <formula>"Inactivo"</formula>
    </cfRule>
    <cfRule type="cellIs" dxfId="90" priority="72" operator="equal">
      <formula>"Activo"</formula>
    </cfRule>
  </conditionalFormatting>
  <conditionalFormatting sqref="W45">
    <cfRule type="expression" dxfId="89" priority="62">
      <formula>IF(EXACT(J45,"Bajo"),1,0)</formula>
    </cfRule>
    <cfRule type="expression" dxfId="88" priority="63">
      <formula>IF(EXACT(J45,"Medio"),1,0)</formula>
    </cfRule>
    <cfRule type="expression" dxfId="87" priority="64">
      <formula>IF(EXACT(J45,"Muy Alto"),1,0)</formula>
    </cfRule>
    <cfRule type="expression" dxfId="86" priority="65">
      <formula>IF(EXACT(J45,"Alto"),1,0)</formula>
    </cfRule>
  </conditionalFormatting>
  <conditionalFormatting sqref="M45">
    <cfRule type="expression" dxfId="85" priority="56">
      <formula>IF(EXACT(J45,"Medio"),1,0)</formula>
    </cfRule>
    <cfRule type="expression" dxfId="84" priority="57">
      <formula>IF(EXACT(J45,"Bajo"),1,0)</formula>
    </cfRule>
  </conditionalFormatting>
  <conditionalFormatting sqref="S45">
    <cfRule type="expression" dxfId="83" priority="54">
      <formula>IF(EXACT(J45,"Muy Alto"),1,0)</formula>
    </cfRule>
    <cfRule type="expression" dxfId="82" priority="55">
      <formula>IF(EXACT(J45,"Alto"),1,0)</formula>
    </cfRule>
  </conditionalFormatting>
  <conditionalFormatting sqref="J44">
    <cfRule type="cellIs" dxfId="81" priority="50" operator="equal">
      <formula>"Muy Alto"</formula>
    </cfRule>
    <cfRule type="cellIs" dxfId="80" priority="51" operator="equal">
      <formula>"Alto"</formula>
    </cfRule>
    <cfRule type="cellIs" dxfId="79" priority="52" operator="equal">
      <formula>"Bajo"</formula>
    </cfRule>
    <cfRule type="cellIs" dxfId="78" priority="53" operator="equal">
      <formula>"Medio"</formula>
    </cfRule>
  </conditionalFormatting>
  <conditionalFormatting sqref="J45">
    <cfRule type="cellIs" dxfId="77" priority="46" operator="equal">
      <formula>"Muy Alto"</formula>
    </cfRule>
    <cfRule type="cellIs" dxfId="76" priority="47" operator="equal">
      <formula>"Alto"</formula>
    </cfRule>
    <cfRule type="cellIs" dxfId="75" priority="48" operator="equal">
      <formula>"Bajo"</formula>
    </cfRule>
    <cfRule type="cellIs" dxfId="74" priority="49" operator="equal">
      <formula>"Medio"</formula>
    </cfRule>
  </conditionalFormatting>
  <conditionalFormatting sqref="Q34:R34">
    <cfRule type="cellIs" dxfId="73" priority="43" operator="equal">
      <formula>"Completado"</formula>
    </cfRule>
    <cfRule type="cellIs" dxfId="72" priority="44" operator="equal">
      <formula>"Inactivo"</formula>
    </cfRule>
    <cfRule type="cellIs" dxfId="71" priority="45" operator="equal">
      <formula>"Activo"</formula>
    </cfRule>
  </conditionalFormatting>
  <conditionalFormatting sqref="J34">
    <cfRule type="cellIs" dxfId="70" priority="39" operator="equal">
      <formula>"Muy Alto"</formula>
    </cfRule>
    <cfRule type="cellIs" dxfId="69" priority="40" operator="equal">
      <formula>"Alto"</formula>
    </cfRule>
    <cfRule type="cellIs" dxfId="68" priority="41" operator="equal">
      <formula>"Bajo"</formula>
    </cfRule>
    <cfRule type="cellIs" dxfId="67" priority="42" operator="equal">
      <formula>"Medio"</formula>
    </cfRule>
  </conditionalFormatting>
  <conditionalFormatting sqref="Q34">
    <cfRule type="expression" dxfId="66" priority="35">
      <formula>IF(EXACT(J34,"Muy Alto"),1,0)</formula>
    </cfRule>
    <cfRule type="expression" dxfId="65" priority="36">
      <formula>IF(EXACT(J34,"Alto"),1,0)</formula>
    </cfRule>
    <cfRule type="expression" dxfId="64" priority="37">
      <formula>IF(EXACT(J34,"Medio"),1,0)</formula>
    </cfRule>
    <cfRule type="expression" dxfId="63" priority="38">
      <formula>IF(EXACT(J34,"Bajo"),1,0)</formula>
    </cfRule>
  </conditionalFormatting>
  <conditionalFormatting sqref="M34">
    <cfRule type="expression" dxfId="62" priority="29">
      <formula>IF(EXACT(J34,"Medio"),1,0)</formula>
    </cfRule>
    <cfRule type="expression" dxfId="61" priority="30">
      <formula>IF(EXACT(J34,"Bajo"),1,0)</formula>
    </cfRule>
  </conditionalFormatting>
  <conditionalFormatting sqref="S34">
    <cfRule type="expression" dxfId="60" priority="27">
      <formula>IF(EXACT(J34,"Muy Alto"),1,0)</formula>
    </cfRule>
    <cfRule type="expression" dxfId="59" priority="28">
      <formula>IF(EXACT(J34,"Alto"),1,0)</formula>
    </cfRule>
  </conditionalFormatting>
  <conditionalFormatting sqref="W34">
    <cfRule type="cellIs" dxfId="58" priority="24" operator="equal">
      <formula>"Completado"</formula>
    </cfRule>
    <cfRule type="cellIs" dxfId="57" priority="25" operator="equal">
      <formula>"Inactivo"</formula>
    </cfRule>
    <cfRule type="cellIs" dxfId="56" priority="26" operator="equal">
      <formula>"Activo"</formula>
    </cfRule>
  </conditionalFormatting>
  <conditionalFormatting sqref="W34">
    <cfRule type="expression" dxfId="55" priority="20">
      <formula>IF(EXACT(J34,"Bajo"),1,0)</formula>
    </cfRule>
    <cfRule type="expression" dxfId="54" priority="21">
      <formula>IF(EXACT(J34,"Medio"),1,0)</formula>
    </cfRule>
    <cfRule type="expression" dxfId="53" priority="22">
      <formula>IF(EXACT(J34,"Muy Alto"),1,0)</formula>
    </cfRule>
    <cfRule type="expression" dxfId="52" priority="23">
      <formula>IF(EXACT(J34,"Alto"),1,0)</formula>
    </cfRule>
  </conditionalFormatting>
  <conditionalFormatting sqref="Q25:R25 W25">
    <cfRule type="cellIs" dxfId="18" priority="17" operator="equal">
      <formula>"Completado"</formula>
    </cfRule>
    <cfRule type="cellIs" dxfId="17" priority="18" operator="equal">
      <formula>"Inactivo"</formula>
    </cfRule>
    <cfRule type="cellIs" dxfId="16" priority="19" operator="equal">
      <formula>"Activo"</formula>
    </cfRule>
  </conditionalFormatting>
  <conditionalFormatting sqref="J25">
    <cfRule type="cellIs" dxfId="15" priority="13" operator="equal">
      <formula>"Muy Alto"</formula>
    </cfRule>
    <cfRule type="cellIs" dxfId="14" priority="14" operator="equal">
      <formula>"Alto"</formula>
    </cfRule>
    <cfRule type="cellIs" dxfId="13" priority="15" operator="equal">
      <formula>"Bajo"</formula>
    </cfRule>
    <cfRule type="cellIs" dxfId="12" priority="16" operator="equal">
      <formula>"Medio"</formula>
    </cfRule>
  </conditionalFormatting>
  <conditionalFormatting sqref="Q25">
    <cfRule type="expression" dxfId="11" priority="9">
      <formula>IF(EXACT(J25,"Muy Alto"),1,0)</formula>
    </cfRule>
    <cfRule type="expression" dxfId="10" priority="10">
      <formula>IF(EXACT(J25,"Alto"),1,0)</formula>
    </cfRule>
    <cfRule type="expression" dxfId="9" priority="11">
      <formula>IF(EXACT(J25,"Medio"),1,0)</formula>
    </cfRule>
    <cfRule type="expression" dxfId="8" priority="12">
      <formula>IF(EXACT(J25,"Bajo"),1,0)</formula>
    </cfRule>
  </conditionalFormatting>
  <conditionalFormatting sqref="W25">
    <cfRule type="expression" dxfId="7" priority="5">
      <formula>IF(EXACT(J25,"Bajo"),1,0)</formula>
    </cfRule>
    <cfRule type="expression" dxfId="6" priority="6">
      <formula>IF(EXACT(J25,"Medio"),1,0)</formula>
    </cfRule>
    <cfRule type="expression" dxfId="5" priority="7">
      <formula>IF(EXACT(J25,"Muy Alto"),1,0)</formula>
    </cfRule>
    <cfRule type="expression" dxfId="4" priority="8">
      <formula>IF(EXACT(J25,"Alto"),1,0)</formula>
    </cfRule>
  </conditionalFormatting>
  <conditionalFormatting sqref="M25">
    <cfRule type="expression" dxfId="3" priority="3">
      <formula>IF(EXACT(J25,"Medio"),1,0)</formula>
    </cfRule>
    <cfRule type="expression" dxfId="2" priority="4">
      <formula>IF(EXACT(J25,"Bajo"),1,0)</formula>
    </cfRule>
  </conditionalFormatting>
  <conditionalFormatting sqref="S25">
    <cfRule type="expression" dxfId="1" priority="1">
      <formula>IF(EXACT(J25,"Muy Alto"),1,0)</formula>
    </cfRule>
    <cfRule type="expression" dxfId="0" priority="2">
      <formula>IF(EXACT(J25,"Alto"),1,0)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6" operator="equal" id="{9B83B7E0-E358-4535-B835-F1E7DFEDFDF6}">
            <xm:f>Ponderacion!$C$7</xm:f>
            <x14:dxf/>
          </x14:cfRule>
          <x14:cfRule type="cellIs" priority="407" operator="equal" id="{D5542615-11A2-4BC0-A1BC-76F11E5F493D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408" operator="equal" id="{EE72417B-AED5-47E3-9FB4-E754874F7C0D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409" operator="equal" id="{E431E666-975B-408B-821B-108CA0478568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I15:I24 I35 I26:I33</xm:sqref>
        </x14:conditionalFormatting>
        <x14:conditionalFormatting xmlns:xm="http://schemas.microsoft.com/office/excel/2006/main">
          <x14:cfRule type="cellIs" priority="307" operator="equal" id="{9C4DD5DA-8ACE-43C8-9B7D-89A2D7C5680D}">
            <xm:f>Ponderacion!$C$7</xm:f>
            <x14:dxf/>
          </x14:cfRule>
          <x14:cfRule type="cellIs" priority="308" operator="equal" id="{9630CBD4-7E06-41C8-8A05-8FE4927F2F12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309" operator="equal" id="{328FE62B-4C1B-4DDB-BA6B-4A663E217D51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310" operator="equal" id="{D9A1652E-DAEB-4911-9B29-398648F4A0F9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cellIs" priority="274" operator="equal" id="{D58AA64D-8161-4C4A-ABDE-6E1BAAECD405}">
            <xm:f>Ponderacion!$C$7</xm:f>
            <x14:dxf/>
          </x14:cfRule>
          <x14:cfRule type="cellIs" priority="275" operator="equal" id="{85FC20B9-07EC-4FF7-B61E-2673527E5B2E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276" operator="equal" id="{DD8E108D-0694-4596-B521-645FABD2F304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277" operator="equal" id="{FCE78903-2A34-4AE0-BF63-B762BE9C084F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248" operator="equal" id="{29E9845F-C203-4BB7-8ECD-B0003D09E6BB}">
            <xm:f>Ponderacion!$C$7</xm:f>
            <x14:dxf/>
          </x14:cfRule>
          <x14:cfRule type="cellIs" priority="249" operator="equal" id="{78C2B224-9424-4BA1-8C5C-08A729F9D864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250" operator="equal" id="{A9D1BE5B-92F2-4210-A427-D0BDB7CEFF3A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251" operator="equal" id="{245EABE7-C8E1-484D-94E6-33186D5FCD8C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ellIs" priority="222" operator="equal" id="{C4B29DE6-9976-4417-B766-A9895722F038}">
            <xm:f>Ponderacion!$C$7</xm:f>
            <x14:dxf/>
          </x14:cfRule>
          <x14:cfRule type="cellIs" priority="223" operator="equal" id="{26BC53DB-41A7-4187-B411-F2EC80C0184A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224" operator="equal" id="{FAF39EB5-ED48-4F7B-8DD4-DF1342EE5A2A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225" operator="equal" id="{2A514C7D-61EF-45A5-BE30-38A85F55145B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ellIs" priority="196" operator="equal" id="{47039AE2-5EFE-4431-868A-D2ECFDD97E9B}">
            <xm:f>Ponderacion!$C$7</xm:f>
            <x14:dxf/>
          </x14:cfRule>
          <x14:cfRule type="cellIs" priority="197" operator="equal" id="{EAB34ACA-8CA7-407F-B006-2BA470C77EDE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198" operator="equal" id="{C14BFE53-4064-42AE-AEF3-C00D8F320358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199" operator="equal" id="{0D9A2A54-D06C-403E-B009-CF44B443A073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I40</xm:sqref>
        </x14:conditionalFormatting>
        <x14:conditionalFormatting xmlns:xm="http://schemas.microsoft.com/office/excel/2006/main">
          <x14:cfRule type="cellIs" priority="170" operator="equal" id="{775B3A33-6936-4287-9E63-9BBF920DA56F}">
            <xm:f>Ponderacion!$C$7</xm:f>
            <x14:dxf/>
          </x14:cfRule>
          <x14:cfRule type="cellIs" priority="171" operator="equal" id="{4C6B8060-6FDA-478A-8A88-ECB7B5C03C41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172" operator="equal" id="{BF540288-8845-488C-9613-A802E2C08D06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173" operator="equal" id="{E7FC0CEF-C521-4C43-8F4B-7F4D0DEAD3B7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I41</xm:sqref>
        </x14:conditionalFormatting>
        <x14:conditionalFormatting xmlns:xm="http://schemas.microsoft.com/office/excel/2006/main">
          <x14:cfRule type="cellIs" priority="144" operator="equal" id="{70518BF8-C633-4E5C-8733-E5704C0F6A74}">
            <xm:f>Ponderacion!$C$7</xm:f>
            <x14:dxf/>
          </x14:cfRule>
          <x14:cfRule type="cellIs" priority="145" operator="equal" id="{5E163388-3DD1-4574-85D6-B0E9ACE7F637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146" operator="equal" id="{D72D2522-5849-4580-BC43-D007AB402CA1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147" operator="equal" id="{CAE580E7-71C9-487E-AA6A-875E8B438B04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ellIs" priority="118" operator="equal" id="{344FB752-357D-439E-9745-BF95CD7B4A79}">
            <xm:f>Ponderacion!$C$7</xm:f>
            <x14:dxf/>
          </x14:cfRule>
          <x14:cfRule type="cellIs" priority="119" operator="equal" id="{AE3EB1F3-441D-40EA-B0C4-6001136C025E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120" operator="equal" id="{1321D191-3ED7-484D-8207-25A249A04975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121" operator="equal" id="{057A4CB6-D734-49AE-84EB-FAAA8E0526CF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cellIs" priority="92" operator="equal" id="{342C5341-F207-4676-94CC-560ECDC2CAB4}">
            <xm:f>Ponderacion!$C$7</xm:f>
            <x14:dxf/>
          </x14:cfRule>
          <x14:cfRule type="cellIs" priority="93" operator="equal" id="{A0F2F33E-F36D-4A39-B973-7CB2F2CD62B8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94" operator="equal" id="{9F455483-B3D3-41E7-A9E2-DEEFC9203346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95" operator="equal" id="{27EE2B9D-8659-4FE5-91F5-D44B62C10BCE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ellIs" priority="66" operator="equal" id="{9C391481-3112-4827-AE2D-9B30F09D7776}">
            <xm:f>Ponderacion!$C$7</xm:f>
            <x14:dxf/>
          </x14:cfRule>
          <x14:cfRule type="cellIs" priority="67" operator="equal" id="{637E6E92-148F-4EBF-B496-3E96C5E9A63C}">
            <xm:f>Ponderacion!$C$6</xm:f>
            <x14:dxf>
              <font>
                <b/>
                <i val="0"/>
                <color rgb="FFCC3300"/>
              </font>
            </x14:dxf>
          </x14:cfRule>
          <x14:cfRule type="cellIs" priority="68" operator="equal" id="{1F93E907-8C28-4915-BFFC-82258C8398AB}">
            <xm:f>Ponderacion!$C$5</xm:f>
            <x14:dxf>
              <font>
                <b/>
                <i val="0"/>
                <color theme="7" tint="-0.24994659260841701"/>
              </font>
            </x14:dxf>
          </x14:cfRule>
          <x14:cfRule type="cellIs" priority="69" operator="equal" id="{CE099935-1630-4836-8C24-16F7BE28D708}">
            <xm:f>Ponderacion!$C$4</xm:f>
            <x14:dxf>
              <font>
                <b/>
                <i val="0"/>
                <color theme="9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I45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Ponderacion!$J$4:$J$7</xm:f>
          </x14:formula1>
          <xm:sqref>G35:G45 G15:G24 G26:G33</xm:sqref>
        </x14:dataValidation>
        <x14:dataValidation type="list" allowBlank="1" showInputMessage="1" showErrorMessage="1" xr:uid="{00000000-0002-0000-0000-000002000000}">
          <x14:formula1>
            <xm:f>Ponderacion!$B$14:$B$16</xm:f>
          </x14:formula1>
          <xm:sqref>Q35:Q45 W26:W45 W15:W24 Q15:Q24 Q26:Q33</xm:sqref>
        </x14:dataValidation>
        <x14:dataValidation type="list" allowBlank="1" showInputMessage="1" showErrorMessage="1" xr:uid="{00000000-0002-0000-0000-000003000000}">
          <x14:formula1>
            <xm:f>Ponderacion!$C$4:$C$7</xm:f>
          </x14:formula1>
          <xm:sqref>I35:I45 I15:I24 I26:I33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17"/>
  <sheetViews>
    <sheetView topLeftCell="A7" zoomScale="85" zoomScaleNormal="85" workbookViewId="0">
      <selection activeCell="K12" sqref="K12"/>
    </sheetView>
  </sheetViews>
  <sheetFormatPr baseColWidth="10" defaultRowHeight="15" x14ac:dyDescent="0.25"/>
  <cols>
    <col min="5" max="5" width="17.28515625" customWidth="1"/>
    <col min="6" max="6" width="18.140625" customWidth="1"/>
    <col min="7" max="7" width="15.28515625" customWidth="1"/>
    <col min="8" max="8" width="18.42578125" customWidth="1"/>
    <col min="9" max="9" width="15.85546875" customWidth="1"/>
    <col min="10" max="10" width="19" customWidth="1"/>
    <col min="11" max="11" width="38.28515625" customWidth="1"/>
  </cols>
  <sheetData>
    <row r="1" spans="3:13" ht="16.5" thickBot="1" x14ac:dyDescent="0.35">
      <c r="D1" s="153"/>
      <c r="E1" s="154"/>
      <c r="F1" s="159" t="s">
        <v>101</v>
      </c>
      <c r="G1" s="160"/>
      <c r="H1" s="161"/>
      <c r="I1" s="162"/>
      <c r="J1" s="45" t="s">
        <v>102</v>
      </c>
      <c r="K1" s="46" t="s">
        <v>92</v>
      </c>
      <c r="L1" s="47"/>
      <c r="M1" s="47"/>
    </row>
    <row r="2" spans="3:13" ht="16.5" thickBot="1" x14ac:dyDescent="0.35">
      <c r="D2" s="155"/>
      <c r="E2" s="156"/>
      <c r="F2" s="163"/>
      <c r="G2" s="164"/>
      <c r="H2" s="164"/>
      <c r="I2" s="165"/>
      <c r="J2" s="45" t="s">
        <v>103</v>
      </c>
      <c r="K2" s="48">
        <v>43147</v>
      </c>
      <c r="L2" s="47"/>
      <c r="M2" s="47"/>
    </row>
    <row r="3" spans="3:13" ht="21.75" thickBot="1" x14ac:dyDescent="0.4">
      <c r="C3" s="44"/>
      <c r="D3" s="155"/>
      <c r="E3" s="156"/>
      <c r="F3" s="163"/>
      <c r="G3" s="164"/>
      <c r="H3" s="164"/>
      <c r="I3" s="165"/>
      <c r="J3" s="45" t="s">
        <v>104</v>
      </c>
      <c r="K3" s="48">
        <v>43147</v>
      </c>
    </row>
    <row r="4" spans="3:13" ht="21.75" thickBot="1" x14ac:dyDescent="0.4">
      <c r="C4" s="44"/>
      <c r="D4" s="155"/>
      <c r="E4" s="156"/>
      <c r="F4" s="163"/>
      <c r="G4" s="164"/>
      <c r="H4" s="164"/>
      <c r="I4" s="165"/>
      <c r="J4" s="45" t="s">
        <v>105</v>
      </c>
      <c r="K4" s="49">
        <v>1</v>
      </c>
    </row>
    <row r="5" spans="3:13" ht="21.75" thickBot="1" x14ac:dyDescent="0.4">
      <c r="C5" s="44"/>
      <c r="D5" s="157"/>
      <c r="E5" s="158"/>
      <c r="F5" s="166"/>
      <c r="G5" s="167"/>
      <c r="H5" s="167"/>
      <c r="I5" s="168"/>
      <c r="J5" s="45" t="s">
        <v>106</v>
      </c>
      <c r="K5" s="50" t="s">
        <v>117</v>
      </c>
    </row>
    <row r="6" spans="3:13" ht="15.75" thickBot="1" x14ac:dyDescent="0.3"/>
    <row r="7" spans="3:13" ht="17.25" thickBot="1" x14ac:dyDescent="0.3">
      <c r="C7" s="169" t="s">
        <v>1</v>
      </c>
      <c r="D7" s="169"/>
      <c r="E7" s="169"/>
      <c r="F7" s="169" t="s">
        <v>86</v>
      </c>
      <c r="G7" s="169"/>
      <c r="H7" s="169" t="s">
        <v>84</v>
      </c>
      <c r="I7" s="169"/>
      <c r="J7" s="169" t="s">
        <v>91</v>
      </c>
      <c r="K7" s="169"/>
      <c r="L7" s="169"/>
    </row>
    <row r="8" spans="3:13" ht="15.75" thickBot="1" x14ac:dyDescent="0.3">
      <c r="C8" s="151" t="s">
        <v>107</v>
      </c>
      <c r="D8" s="151"/>
      <c r="E8" s="151"/>
      <c r="F8" s="152" t="s">
        <v>92</v>
      </c>
      <c r="G8" s="152"/>
      <c r="H8" s="151" t="s">
        <v>108</v>
      </c>
      <c r="I8" s="151"/>
      <c r="J8" s="152" t="s">
        <v>109</v>
      </c>
      <c r="K8" s="152"/>
      <c r="L8" s="152"/>
    </row>
    <row r="10" spans="3:13" ht="45" x14ac:dyDescent="0.25">
      <c r="D10" s="59" t="s">
        <v>110</v>
      </c>
      <c r="E10" s="59" t="s">
        <v>111</v>
      </c>
      <c r="F10" s="59" t="s">
        <v>112</v>
      </c>
      <c r="G10" s="59" t="s">
        <v>113</v>
      </c>
      <c r="H10" s="59" t="s">
        <v>114</v>
      </c>
      <c r="I10" s="59" t="s">
        <v>115</v>
      </c>
      <c r="J10" s="59" t="s">
        <v>116</v>
      </c>
      <c r="K10" s="59" t="s">
        <v>31</v>
      </c>
    </row>
    <row r="11" spans="3:13" ht="17.25" x14ac:dyDescent="0.25">
      <c r="D11" s="62">
        <v>1</v>
      </c>
      <c r="E11" s="62"/>
      <c r="F11" s="62"/>
      <c r="G11" s="63"/>
      <c r="H11" s="62"/>
      <c r="I11" s="62"/>
      <c r="J11" s="63"/>
      <c r="K11" s="62"/>
    </row>
    <row r="12" spans="3:13" ht="17.25" x14ac:dyDescent="0.25">
      <c r="C12" s="52"/>
      <c r="D12" s="60">
        <v>2</v>
      </c>
      <c r="E12" s="60"/>
      <c r="F12" s="60"/>
      <c r="G12" s="61"/>
      <c r="H12" s="60"/>
      <c r="I12" s="60"/>
      <c r="J12" s="61"/>
      <c r="K12" s="60"/>
    </row>
    <row r="13" spans="3:13" x14ac:dyDescent="0.25">
      <c r="D13" s="43"/>
      <c r="E13" s="42"/>
      <c r="F13" s="42"/>
      <c r="G13" s="56"/>
      <c r="H13" s="42"/>
      <c r="I13" s="43"/>
      <c r="J13" s="56"/>
      <c r="K13" s="42"/>
    </row>
    <row r="14" spans="3:13" x14ac:dyDescent="0.25">
      <c r="D14" s="53"/>
      <c r="E14" s="54"/>
      <c r="F14" s="57"/>
      <c r="G14" s="55"/>
      <c r="H14" s="53"/>
      <c r="I14" s="53"/>
      <c r="J14" s="55"/>
      <c r="K14" s="54"/>
    </row>
    <row r="15" spans="3:13" x14ac:dyDescent="0.25">
      <c r="D15" s="43"/>
      <c r="E15" s="42"/>
      <c r="F15" s="42"/>
      <c r="G15" s="56"/>
      <c r="H15" s="42"/>
      <c r="I15" s="43"/>
      <c r="J15" s="56"/>
      <c r="K15" s="42"/>
    </row>
    <row r="16" spans="3:13" x14ac:dyDescent="0.25">
      <c r="D16" s="54"/>
      <c r="E16" s="54"/>
      <c r="F16" s="54"/>
      <c r="G16" s="58"/>
      <c r="H16" s="54"/>
      <c r="I16" s="54"/>
      <c r="J16" s="58"/>
      <c r="K16" s="54"/>
    </row>
    <row r="17" spans="4:11" x14ac:dyDescent="0.25">
      <c r="D17" s="42"/>
      <c r="E17" s="42"/>
      <c r="F17" s="42"/>
      <c r="G17" s="51"/>
      <c r="H17" s="42"/>
      <c r="I17" s="42"/>
      <c r="J17" s="51"/>
      <c r="K17" s="42"/>
    </row>
  </sheetData>
  <mergeCells count="10">
    <mergeCell ref="C8:E8"/>
    <mergeCell ref="F8:G8"/>
    <mergeCell ref="H8:I8"/>
    <mergeCell ref="J8:L8"/>
    <mergeCell ref="D1:E5"/>
    <mergeCell ref="F1:I5"/>
    <mergeCell ref="C7:E7"/>
    <mergeCell ref="F7:G7"/>
    <mergeCell ref="H7:I7"/>
    <mergeCell ref="J7:L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Ponderacion!$B$14:$B$16</xm:f>
          </x14:formula1>
          <xm:sqref>I11:I12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4"/>
  <sheetViews>
    <sheetView zoomScale="85" zoomScaleNormal="85" workbookViewId="0">
      <selection activeCell="G13" sqref="G13"/>
    </sheetView>
  </sheetViews>
  <sheetFormatPr baseColWidth="10" defaultRowHeight="15" x14ac:dyDescent="0.25"/>
  <cols>
    <col min="2" max="2" width="14.5703125" customWidth="1"/>
    <col min="5" max="6" width="15.7109375" customWidth="1"/>
    <col min="12" max="12" width="15.7109375" customWidth="1"/>
    <col min="13" max="13" width="44.85546875" customWidth="1"/>
  </cols>
  <sheetData>
    <row r="2" spans="2:13" x14ac:dyDescent="0.25">
      <c r="B2" s="170" t="s">
        <v>5</v>
      </c>
      <c r="C2" s="170"/>
      <c r="D2" s="170"/>
      <c r="E2" s="170"/>
      <c r="F2" s="170"/>
      <c r="I2" s="170" t="s">
        <v>17</v>
      </c>
      <c r="J2" s="170"/>
      <c r="K2" s="170"/>
      <c r="L2" s="170"/>
      <c r="M2" s="170"/>
    </row>
    <row r="3" spans="2:13" x14ac:dyDescent="0.25">
      <c r="B3" s="171" t="s">
        <v>4</v>
      </c>
      <c r="C3" s="171"/>
      <c r="D3" s="5" t="s">
        <v>7</v>
      </c>
      <c r="E3" s="171" t="s">
        <v>6</v>
      </c>
      <c r="F3" s="171"/>
      <c r="I3" s="171" t="s">
        <v>4</v>
      </c>
      <c r="J3" s="171"/>
      <c r="K3" s="5" t="s">
        <v>7</v>
      </c>
      <c r="L3" s="171" t="s">
        <v>6</v>
      </c>
      <c r="M3" s="171"/>
    </row>
    <row r="4" spans="2:13" x14ac:dyDescent="0.25">
      <c r="B4" s="6">
        <v>1</v>
      </c>
      <c r="C4" s="6" t="s">
        <v>11</v>
      </c>
      <c r="D4" s="28" t="s">
        <v>57</v>
      </c>
      <c r="E4" s="172" t="s">
        <v>13</v>
      </c>
      <c r="F4" s="172"/>
      <c r="I4" s="6">
        <v>1</v>
      </c>
      <c r="J4" s="6" t="s">
        <v>18</v>
      </c>
      <c r="K4" s="28" t="s">
        <v>57</v>
      </c>
      <c r="L4" s="172" t="s">
        <v>74</v>
      </c>
      <c r="M4" s="172"/>
    </row>
    <row r="5" spans="2:13" x14ac:dyDescent="0.25">
      <c r="B5" s="2">
        <v>2</v>
      </c>
      <c r="C5" s="2" t="s">
        <v>10</v>
      </c>
      <c r="D5" s="29" t="s">
        <v>58</v>
      </c>
      <c r="E5" s="172" t="s">
        <v>14</v>
      </c>
      <c r="F5" s="172"/>
      <c r="I5" s="2">
        <v>2</v>
      </c>
      <c r="J5" s="2" t="s">
        <v>19</v>
      </c>
      <c r="K5" s="29" t="s">
        <v>58</v>
      </c>
      <c r="L5" s="172" t="s">
        <v>75</v>
      </c>
      <c r="M5" s="172"/>
    </row>
    <row r="6" spans="2:13" x14ac:dyDescent="0.25">
      <c r="B6" s="7">
        <v>3</v>
      </c>
      <c r="C6" s="7" t="s">
        <v>9</v>
      </c>
      <c r="D6" s="30" t="s">
        <v>59</v>
      </c>
      <c r="E6" s="173" t="s">
        <v>15</v>
      </c>
      <c r="F6" s="173"/>
      <c r="I6" s="7">
        <v>3</v>
      </c>
      <c r="J6" s="7" t="s">
        <v>20</v>
      </c>
      <c r="K6" s="30" t="s">
        <v>59</v>
      </c>
      <c r="L6" s="173" t="s">
        <v>76</v>
      </c>
      <c r="M6" s="173"/>
    </row>
    <row r="7" spans="2:13" x14ac:dyDescent="0.25">
      <c r="B7" s="8">
        <v>4</v>
      </c>
      <c r="C7" s="8" t="s">
        <v>12</v>
      </c>
      <c r="D7" s="31" t="s">
        <v>60</v>
      </c>
      <c r="E7" s="173" t="s">
        <v>16</v>
      </c>
      <c r="F7" s="173"/>
      <c r="I7" s="8">
        <v>4</v>
      </c>
      <c r="J7" s="8" t="s">
        <v>45</v>
      </c>
      <c r="K7" s="31" t="s">
        <v>60</v>
      </c>
      <c r="L7" s="173" t="s">
        <v>77</v>
      </c>
      <c r="M7" s="173"/>
    </row>
    <row r="11" spans="2:13" x14ac:dyDescent="0.25">
      <c r="G11" s="174" t="s">
        <v>93</v>
      </c>
      <c r="H11" s="174"/>
      <c r="I11" s="174"/>
      <c r="J11" s="174"/>
    </row>
    <row r="12" spans="2:13" x14ac:dyDescent="0.25">
      <c r="G12" s="1" t="s">
        <v>18</v>
      </c>
      <c r="H12" s="1" t="s">
        <v>19</v>
      </c>
      <c r="I12" s="1" t="s">
        <v>20</v>
      </c>
      <c r="J12" s="1" t="s">
        <v>45</v>
      </c>
    </row>
    <row r="13" spans="2:13" ht="15" customHeight="1" x14ac:dyDescent="0.25">
      <c r="B13" s="41" t="s">
        <v>96</v>
      </c>
      <c r="E13" s="175" t="s">
        <v>22</v>
      </c>
      <c r="F13" s="1" t="s">
        <v>11</v>
      </c>
      <c r="G13" s="4" t="s">
        <v>8</v>
      </c>
      <c r="H13" s="4" t="s">
        <v>8</v>
      </c>
      <c r="I13" s="3" t="s">
        <v>19</v>
      </c>
      <c r="J13" s="3" t="s">
        <v>19</v>
      </c>
    </row>
    <row r="14" spans="2:13" x14ac:dyDescent="0.25">
      <c r="B14" t="s">
        <v>30</v>
      </c>
      <c r="E14" s="175"/>
      <c r="F14" s="1" t="s">
        <v>10</v>
      </c>
      <c r="G14" s="3" t="s">
        <v>19</v>
      </c>
      <c r="H14" s="3" t="s">
        <v>19</v>
      </c>
      <c r="I14" s="11" t="s">
        <v>24</v>
      </c>
      <c r="J14" s="11" t="s">
        <v>24</v>
      </c>
    </row>
    <row r="15" spans="2:13" x14ac:dyDescent="0.25">
      <c r="B15" t="s">
        <v>94</v>
      </c>
      <c r="E15" s="175"/>
      <c r="F15" s="1" t="s">
        <v>9</v>
      </c>
      <c r="G15" s="3" t="s">
        <v>19</v>
      </c>
      <c r="H15" s="11" t="s">
        <v>24</v>
      </c>
      <c r="I15" s="11" t="s">
        <v>24</v>
      </c>
      <c r="J15" s="9" t="s">
        <v>23</v>
      </c>
    </row>
    <row r="16" spans="2:13" x14ac:dyDescent="0.25">
      <c r="B16" t="s">
        <v>97</v>
      </c>
      <c r="E16" s="175"/>
      <c r="F16" s="1" t="s">
        <v>21</v>
      </c>
      <c r="G16" s="11" t="s">
        <v>24</v>
      </c>
      <c r="H16" s="11" t="s">
        <v>24</v>
      </c>
      <c r="I16" s="9" t="s">
        <v>23</v>
      </c>
      <c r="J16" s="9" t="s">
        <v>23</v>
      </c>
    </row>
    <row r="17" spans="5:9" x14ac:dyDescent="0.25">
      <c r="E17" s="10"/>
    </row>
    <row r="19" spans="5:9" x14ac:dyDescent="0.25">
      <c r="E19" s="176" t="s">
        <v>54</v>
      </c>
      <c r="F19" s="177"/>
      <c r="G19" s="177"/>
      <c r="H19" s="177"/>
      <c r="I19" s="178"/>
    </row>
    <row r="20" spans="5:9" x14ac:dyDescent="0.25">
      <c r="E20" s="23" t="s">
        <v>4</v>
      </c>
      <c r="F20" s="23" t="s">
        <v>46</v>
      </c>
      <c r="G20" s="23"/>
      <c r="H20" s="23" t="s">
        <v>47</v>
      </c>
      <c r="I20" s="23"/>
    </row>
    <row r="21" spans="5:9" x14ac:dyDescent="0.25">
      <c r="E21" s="24" t="s">
        <v>11</v>
      </c>
      <c r="F21" s="1" t="s">
        <v>48</v>
      </c>
      <c r="G21" s="179" t="s">
        <v>48</v>
      </c>
      <c r="H21" s="180"/>
      <c r="I21" s="181"/>
    </row>
    <row r="22" spans="5:9" x14ac:dyDescent="0.25">
      <c r="E22" s="25" t="s">
        <v>49</v>
      </c>
      <c r="F22" s="1" t="s">
        <v>50</v>
      </c>
      <c r="G22" s="179" t="s">
        <v>63</v>
      </c>
      <c r="H22" s="180"/>
      <c r="I22" s="181"/>
    </row>
    <row r="23" spans="5:9" x14ac:dyDescent="0.25">
      <c r="E23" s="26" t="s">
        <v>24</v>
      </c>
      <c r="F23" s="1" t="s">
        <v>51</v>
      </c>
      <c r="G23" s="179" t="s">
        <v>52</v>
      </c>
      <c r="H23" s="180"/>
      <c r="I23" s="181"/>
    </row>
    <row r="24" spans="5:9" x14ac:dyDescent="0.25">
      <c r="E24" s="27" t="s">
        <v>23</v>
      </c>
      <c r="F24" s="1" t="s">
        <v>52</v>
      </c>
      <c r="G24" s="179" t="s">
        <v>53</v>
      </c>
      <c r="H24" s="180"/>
      <c r="I24" s="181"/>
    </row>
  </sheetData>
  <mergeCells count="21">
    <mergeCell ref="E19:I19"/>
    <mergeCell ref="G22:I22"/>
    <mergeCell ref="G21:I21"/>
    <mergeCell ref="G23:I23"/>
    <mergeCell ref="G24:I24"/>
    <mergeCell ref="L7:M7"/>
    <mergeCell ref="G11:J11"/>
    <mergeCell ref="E13:E16"/>
    <mergeCell ref="E5:F5"/>
    <mergeCell ref="E6:F6"/>
    <mergeCell ref="E7:F7"/>
    <mergeCell ref="L5:M5"/>
    <mergeCell ref="L6:M6"/>
    <mergeCell ref="B2:F2"/>
    <mergeCell ref="I2:M2"/>
    <mergeCell ref="I3:J3"/>
    <mergeCell ref="L3:M3"/>
    <mergeCell ref="L4:M4"/>
    <mergeCell ref="E3:F3"/>
    <mergeCell ref="B3:C3"/>
    <mergeCell ref="E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2"/>
  <sheetViews>
    <sheetView workbookViewId="0">
      <selection activeCell="C7" sqref="C7"/>
    </sheetView>
  </sheetViews>
  <sheetFormatPr baseColWidth="10" defaultRowHeight="15" x14ac:dyDescent="0.25"/>
  <cols>
    <col min="2" max="2" width="20.7109375" customWidth="1"/>
    <col min="3" max="4" width="70.7109375" customWidth="1"/>
  </cols>
  <sheetData>
    <row r="2" spans="2:4" ht="21" x14ac:dyDescent="0.35">
      <c r="B2" s="182" t="s">
        <v>32</v>
      </c>
      <c r="C2" s="182"/>
      <c r="D2" s="182"/>
    </row>
    <row r="4" spans="2:4" x14ac:dyDescent="0.25">
      <c r="B4" s="13" t="s">
        <v>33</v>
      </c>
      <c r="C4" s="13" t="s">
        <v>6</v>
      </c>
      <c r="D4" s="13" t="s">
        <v>34</v>
      </c>
    </row>
    <row r="5" spans="2:4" x14ac:dyDescent="0.25">
      <c r="B5" s="15" t="s">
        <v>61</v>
      </c>
      <c r="C5" s="12" t="s">
        <v>62</v>
      </c>
      <c r="D5" s="16" t="s">
        <v>26</v>
      </c>
    </row>
    <row r="6" spans="2:4" ht="30" x14ac:dyDescent="0.25">
      <c r="B6" s="15" t="s">
        <v>64</v>
      </c>
      <c r="C6" s="12" t="s">
        <v>36</v>
      </c>
      <c r="D6" s="16" t="s">
        <v>37</v>
      </c>
    </row>
    <row r="7" spans="2:4" x14ac:dyDescent="0.25">
      <c r="B7" s="15" t="s">
        <v>1</v>
      </c>
      <c r="C7" s="12" t="s">
        <v>35</v>
      </c>
      <c r="D7" s="21">
        <v>42805</v>
      </c>
    </row>
    <row r="8" spans="2:4" x14ac:dyDescent="0.25">
      <c r="B8" s="15" t="s">
        <v>25</v>
      </c>
      <c r="C8" s="12" t="s">
        <v>38</v>
      </c>
      <c r="D8" s="16" t="s">
        <v>20</v>
      </c>
    </row>
    <row r="9" spans="2:4" x14ac:dyDescent="0.25">
      <c r="B9" s="15" t="s">
        <v>3</v>
      </c>
      <c r="C9" s="12" t="s">
        <v>65</v>
      </c>
      <c r="D9" s="16" t="s">
        <v>10</v>
      </c>
    </row>
    <row r="10" spans="2:4" ht="30" x14ac:dyDescent="0.25">
      <c r="B10" s="15" t="s">
        <v>95</v>
      </c>
      <c r="C10" s="12" t="s">
        <v>98</v>
      </c>
      <c r="D10" s="16" t="s">
        <v>67</v>
      </c>
    </row>
    <row r="11" spans="2:4" ht="30" x14ac:dyDescent="0.25">
      <c r="B11" s="15" t="s">
        <v>28</v>
      </c>
      <c r="C11" s="12" t="s">
        <v>66</v>
      </c>
      <c r="D11" s="16" t="s">
        <v>78</v>
      </c>
    </row>
    <row r="12" spans="2:4" ht="45" x14ac:dyDescent="0.25">
      <c r="B12" s="15" t="s">
        <v>29</v>
      </c>
      <c r="C12" s="12" t="s">
        <v>68</v>
      </c>
      <c r="D12" s="16" t="s">
        <v>82</v>
      </c>
    </row>
    <row r="13" spans="2:4" ht="45" x14ac:dyDescent="0.25">
      <c r="B13" s="17" t="s">
        <v>39</v>
      </c>
      <c r="C13" s="18" t="s">
        <v>99</v>
      </c>
      <c r="D13" s="19" t="s">
        <v>79</v>
      </c>
    </row>
    <row r="14" spans="2:4" ht="30" x14ac:dyDescent="0.25">
      <c r="B14" s="15" t="s">
        <v>0</v>
      </c>
      <c r="C14" s="12" t="s">
        <v>69</v>
      </c>
      <c r="D14" s="16" t="s">
        <v>27</v>
      </c>
    </row>
    <row r="15" spans="2:4" ht="30" x14ac:dyDescent="0.25">
      <c r="B15" s="15" t="s">
        <v>1</v>
      </c>
      <c r="C15" s="12" t="s">
        <v>40</v>
      </c>
      <c r="D15" s="21">
        <v>42809</v>
      </c>
    </row>
    <row r="16" spans="2:4" x14ac:dyDescent="0.25">
      <c r="B16" s="15" t="s">
        <v>2</v>
      </c>
      <c r="C16" s="12" t="s">
        <v>70</v>
      </c>
      <c r="D16" s="16" t="s">
        <v>41</v>
      </c>
    </row>
    <row r="17" spans="2:4" ht="30" x14ac:dyDescent="0.25">
      <c r="B17" s="15" t="s">
        <v>31</v>
      </c>
      <c r="C17" s="12" t="s">
        <v>71</v>
      </c>
      <c r="D17" s="16" t="s">
        <v>73</v>
      </c>
    </row>
    <row r="18" spans="2:4" ht="45" x14ac:dyDescent="0.25">
      <c r="B18" s="14" t="s">
        <v>42</v>
      </c>
      <c r="C18" s="20" t="s">
        <v>100</v>
      </c>
      <c r="D18" s="22" t="s">
        <v>80</v>
      </c>
    </row>
    <row r="19" spans="2:4" ht="30" x14ac:dyDescent="0.25">
      <c r="B19" s="15" t="s">
        <v>0</v>
      </c>
      <c r="C19" s="12" t="s">
        <v>69</v>
      </c>
      <c r="D19" s="16" t="s">
        <v>43</v>
      </c>
    </row>
    <row r="20" spans="2:4" ht="30" x14ac:dyDescent="0.25">
      <c r="B20" s="15" t="s">
        <v>1</v>
      </c>
      <c r="C20" s="12" t="s">
        <v>40</v>
      </c>
      <c r="D20" s="21">
        <v>42819</v>
      </c>
    </row>
    <row r="21" spans="2:4" x14ac:dyDescent="0.25">
      <c r="B21" s="15" t="s">
        <v>2</v>
      </c>
      <c r="C21" s="12" t="s">
        <v>72</v>
      </c>
      <c r="D21" s="16" t="s">
        <v>41</v>
      </c>
    </row>
    <row r="22" spans="2:4" ht="60" x14ac:dyDescent="0.25">
      <c r="B22" s="15" t="s">
        <v>31</v>
      </c>
      <c r="C22" s="12" t="s">
        <v>71</v>
      </c>
      <c r="D22" s="16" t="s">
        <v>81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Matriz</vt:lpstr>
      <vt:lpstr>Acciones correctivas</vt:lpstr>
      <vt:lpstr>Ponderacion</vt:lpstr>
      <vt:lpstr>Guia para el llenado</vt:lpstr>
      <vt:lpstr>probabilidad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Rodolfo Argüello</cp:lastModifiedBy>
  <dcterms:created xsi:type="dcterms:W3CDTF">2017-06-24T17:28:43Z</dcterms:created>
  <dcterms:modified xsi:type="dcterms:W3CDTF">2020-06-11T16:16:41Z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b2889ffe-21c4-474b-92fd-34ce688225ae</vt:lpwstr>
  </property>
</Properties>
</file>