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40" windowHeight="12570"/>
  </bookViews>
  <sheets>
    <sheet name="តារាងពលករសរុបប្រចាំថ្ងៃ" sheetId="4" r:id="rId1"/>
    <sheet name="តារាងសរុបតាមខេត្ត" sheetId="2" r:id="rId2"/>
    <sheet name="បញ្ជីឈ្មោះពលករ" sheetId="3" r:id="rId3"/>
  </sheets>
  <definedNames>
    <definedName name="_xlnm._FilterDatabase" localSheetId="2" hidden="1">បញ្ជីឈ្មោះពលករ!$A$8:$S$33</definedName>
    <definedName name="_xlnm.Print_Titles" localSheetId="2">បញ្ជីឈ្មោះពលករ!$8:$9</definedName>
  </definedNames>
  <calcPr calcId="144525"/>
</workbook>
</file>

<file path=xl/calcChain.xml><?xml version="1.0" encoding="utf-8"?>
<calcChain xmlns="http://schemas.openxmlformats.org/spreadsheetml/2006/main">
  <c r="R48" i="2" l="1"/>
  <c r="V35" i="2" l="1"/>
  <c r="U35" i="2"/>
  <c r="V48" i="2"/>
  <c r="U48" i="2"/>
  <c r="T9" i="2"/>
  <c r="Q35" i="2"/>
  <c r="Q48" i="2" l="1"/>
  <c r="I12" i="4" l="1"/>
  <c r="Q12" i="4" s="1"/>
  <c r="I14" i="4" l="1"/>
  <c r="I16" i="4"/>
  <c r="R35" i="2" l="1"/>
  <c r="T34" i="2" l="1"/>
  <c r="T10" i="2" l="1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5" i="2"/>
  <c r="O26" i="4" l="1"/>
  <c r="P26" i="4"/>
  <c r="M26" i="4"/>
  <c r="N26" i="4"/>
  <c r="K26" i="4"/>
  <c r="L26" i="4"/>
  <c r="G26" i="4"/>
  <c r="H26" i="4"/>
  <c r="E26" i="4"/>
  <c r="F26" i="4"/>
  <c r="C26" i="4"/>
  <c r="D26" i="4"/>
  <c r="C27" i="4"/>
  <c r="D27" i="4"/>
  <c r="Q13" i="4"/>
  <c r="R15" i="4"/>
  <c r="Q16" i="4"/>
  <c r="Q17" i="4"/>
  <c r="R19" i="4"/>
  <c r="Q20" i="4"/>
  <c r="Q21" i="4"/>
  <c r="R23" i="4"/>
  <c r="Q25" i="4"/>
  <c r="I13" i="4"/>
  <c r="J13" i="4"/>
  <c r="R13" i="4" s="1"/>
  <c r="Q14" i="4"/>
  <c r="J14" i="4"/>
  <c r="R14" i="4" s="1"/>
  <c r="I15" i="4"/>
  <c r="J15" i="4"/>
  <c r="J16" i="4"/>
  <c r="R16" i="4" s="1"/>
  <c r="I17" i="4"/>
  <c r="J17" i="4"/>
  <c r="R17" i="4" s="1"/>
  <c r="I18" i="4"/>
  <c r="Q18" i="4" s="1"/>
  <c r="J18" i="4"/>
  <c r="R18" i="4" s="1"/>
  <c r="I19" i="4"/>
  <c r="Q19" i="4" s="1"/>
  <c r="J19" i="4"/>
  <c r="I20" i="4"/>
  <c r="J20" i="4"/>
  <c r="R20" i="4" s="1"/>
  <c r="I21" i="4"/>
  <c r="J21" i="4"/>
  <c r="R21" i="4" s="1"/>
  <c r="I22" i="4"/>
  <c r="Q22" i="4" s="1"/>
  <c r="J22" i="4"/>
  <c r="R22" i="4" s="1"/>
  <c r="I23" i="4"/>
  <c r="Q23" i="4" s="1"/>
  <c r="J23" i="4"/>
  <c r="I24" i="4"/>
  <c r="Q24" i="4" s="1"/>
  <c r="J24" i="4"/>
  <c r="R24" i="4" s="1"/>
  <c r="I25" i="4"/>
  <c r="J25" i="4"/>
  <c r="R25" i="4" s="1"/>
  <c r="J12" i="4"/>
  <c r="R12" i="4" s="1"/>
  <c r="J26" i="4" l="1"/>
  <c r="I26" i="4"/>
  <c r="R26" i="4"/>
  <c r="Q15" i="4"/>
  <c r="Q26" i="4" s="1"/>
  <c r="T48" i="2"/>
  <c r="S48" i="2"/>
  <c r="T47" i="2"/>
  <c r="S47" i="2"/>
  <c r="T46" i="2"/>
  <c r="S46" i="2"/>
  <c r="T45" i="2"/>
  <c r="S45" i="2"/>
  <c r="T44" i="2"/>
  <c r="S44" i="2"/>
  <c r="T43" i="2"/>
  <c r="S43" i="2"/>
  <c r="T42" i="2"/>
  <c r="S42" i="2"/>
  <c r="T41" i="2"/>
  <c r="S41" i="2"/>
  <c r="T40" i="2"/>
  <c r="S40" i="2"/>
  <c r="T39" i="2"/>
  <c r="S39" i="2"/>
</calcChain>
</file>

<file path=xl/sharedStrings.xml><?xml version="1.0" encoding="utf-8"?>
<sst xmlns="http://schemas.openxmlformats.org/spreadsheetml/2006/main" count="481" uniqueCount="201">
  <si>
    <t>ល.រ</t>
  </si>
  <si>
    <t>សរុប</t>
  </si>
  <si>
    <t>ស្រី</t>
  </si>
  <si>
    <t>ព្រះរាជាណាចក្រកម្ពុជា</t>
  </si>
  <si>
    <t>ជាតិ សាសនា ព្រះមហាក្សត្រ</t>
  </si>
  <si>
    <t>របាយការណ៍ស្តីពី</t>
  </si>
  <si>
    <t xml:space="preserve">ឈ្មោះមណ្ឌលចត្តាឡីស័កកម្រិត២ (QC2) </t>
  </si>
  <si>
    <t>ចំនួនអ្នកធ្វើចត្តាឡីស័កករណីចាស់</t>
  </si>
  <si>
    <t>មន្ទីរពេទ្យបង្អែកប៉ោយប៉ែត</t>
  </si>
  <si>
    <t>មណ្ឌលសុខភាពប៉ោយប៉ែត១</t>
  </si>
  <si>
    <t>វិទ្យាល័យកូប</t>
  </si>
  <si>
    <t>មន្ទីរពេទ្យបង្អែកម៉ាឡៃសន្តិភាព</t>
  </si>
  <si>
    <t>ចំនួនអ្នកធ្វើចត្តាឡីស័កសរុប</t>
  </si>
  <si>
    <t>ចំនួនអ្នកយកសំណាក</t>
  </si>
  <si>
    <t>សាកលវិទ្យាល័យជាតិមានជ័យ</t>
  </si>
  <si>
    <t>វិទ្យាល័យនិមិត្ត</t>
  </si>
  <si>
    <t>វិទ្យាល័យស្វាយចេក</t>
  </si>
  <si>
    <t>វិទ្យាល័យជប់វារី</t>
  </si>
  <si>
    <t>វិទ្យាល័យភ្នំស្រុក</t>
  </si>
  <si>
    <t>សាលាបឋមសិក្សាថ្មពួក</t>
  </si>
  <si>
    <t>មន្ទីរពេទ្យបង្អែកព្រះនេត្រព្រះ</t>
  </si>
  <si>
    <t>មណ្ឌលសំចតក្រុងប៉ោយប៉ែត</t>
  </si>
  <si>
    <r>
      <t xml:space="preserve">ប្រជាពលរដ្ឋវិលត្រឡប់មកពីប្រទេសថៃ ដាក់ឲ្យធ្វើចត្តាឡីស័ក តាមមណ្ឌលចត្តាឡីស័ក កម្រិត ២ </t>
    </r>
    <r>
      <rPr>
        <sz val="12"/>
        <color rgb="FF00B050"/>
        <rFont val="Khmer OS Muol Light"/>
      </rPr>
      <t>(QC2) ទូទាំងខេត្តបន្ទាយមានជ័យ</t>
    </r>
  </si>
  <si>
    <t>ចំនួននៅសល់ក្នុងមណ្ឌលចត្តាឡីស័ក</t>
  </si>
  <si>
    <t>មណ្ឌលចត្តាឡីស័កមង្គលបូរី</t>
  </si>
  <si>
    <t>មន្ទីរពេទ្យខេត្តមង្គលបូរី</t>
  </si>
  <si>
    <t>ចំនួនបញ្ចប់ចត្តាឡីស័ក</t>
  </si>
  <si>
    <t>ចំនួនផ្ទេរចេញក្រុង/ស្រុក</t>
  </si>
  <si>
    <t>ចំនួនផ្ទេរចូល</t>
  </si>
  <si>
    <t>ចំនួនពលករទទួលថ្មីពីច្រក</t>
  </si>
  <si>
    <t xml:space="preserve">របាយការណ៍ ស្តីពី </t>
  </si>
  <si>
    <t>ការបញ្ជូនប្រជាពលរដ្ឋត្រឡប់ពីប្រទេសថៃ តាមមណ្ឌលចត្តាឡីស័ក ក្នុងខេត្តបន្ទាយមានជ័យ</t>
  </si>
  <si>
    <t>រាជធានី/ខេត្ត</t>
  </si>
  <si>
    <t>មណ្ឌលសំចត</t>
  </si>
  <si>
    <t>RHប៉ោយប៉ែត</t>
  </si>
  <si>
    <t>HCប៉ោយប៉ែត១</t>
  </si>
  <si>
    <t>វិទ្យាល័យម៉ាឡៃ</t>
  </si>
  <si>
    <t>សកលវិទ្យាជាតិមានជ័យ</t>
  </si>
  <si>
    <t>ចំនួនពលកររាជធានី/ខេត្ត</t>
  </si>
  <si>
    <t>បាត់ដំបង</t>
  </si>
  <si>
    <t>សៀមរាប</t>
  </si>
  <si>
    <t>ឧត្តរមានជ័យ</t>
  </si>
  <si>
    <t>កំពង់ធំ</t>
  </si>
  <si>
    <t>ត្បូងឃ្មុំ</t>
  </si>
  <si>
    <t>កំពង់ចាម</t>
  </si>
  <si>
    <t>ក្រចេះ</t>
  </si>
  <si>
    <t>ស្ទឹងត្រែង</t>
  </si>
  <si>
    <t>រតនគិរី</t>
  </si>
  <si>
    <t>មណ្ឌលគិរី</t>
  </si>
  <si>
    <t>ព្រៃវែង</t>
  </si>
  <si>
    <t>ស្វាយរៀង</t>
  </si>
  <si>
    <t>ភ្នំពេញ</t>
  </si>
  <si>
    <t>កណ្តាល</t>
  </si>
  <si>
    <t>កំពង់ឆ្នាំង</t>
  </si>
  <si>
    <t>ពោធិ៍សាត់</t>
  </si>
  <si>
    <t>ប៉ៃលិន</t>
  </si>
  <si>
    <t>កំពង់ស្ពឺ</t>
  </si>
  <si>
    <t>ព្រះសីហនុ</t>
  </si>
  <si>
    <t>តាកែវ</t>
  </si>
  <si>
    <t>កែប</t>
  </si>
  <si>
    <t>កំពត</t>
  </si>
  <si>
    <t>កោះកុង</t>
  </si>
  <si>
    <t>ព្រះវិហារ</t>
  </si>
  <si>
    <t>បន្ទាយមានជ័យ</t>
  </si>
  <si>
    <t>ក្រុង/ស្រុក</t>
  </si>
  <si>
    <t>សិរីសោភ័ណ</t>
  </si>
  <si>
    <t>ប៉ោយប៉ែត</t>
  </si>
  <si>
    <t>អូរជ្រៅ</t>
  </si>
  <si>
    <t>ម៉ាឡៃ</t>
  </si>
  <si>
    <t>មង្គលបូរី</t>
  </si>
  <si>
    <t>ព្រះនេត្រព្រះ</t>
  </si>
  <si>
    <t>ភ្នំស្រុក</t>
  </si>
  <si>
    <t>ស្វាយចេក</t>
  </si>
  <si>
    <t>ថ្មពួក</t>
  </si>
  <si>
    <t>ជាតិ  សាសនា  ព្រះមហាក្សត្រ</t>
  </si>
  <si>
    <t>²</t>
  </si>
  <si>
    <t>រដ្ឋបាលខេត្តបន្ទាយមានជ័យ</t>
  </si>
  <si>
    <t>មន្ទីរសុខាភិបាលខេត្ត</t>
  </si>
  <si>
    <t>ឈ្មោះអ្នកសង្ស័យ</t>
  </si>
  <si>
    <t>ភេទ</t>
  </si>
  <si>
    <t>អាយុ</t>
  </si>
  <si>
    <t>សញ្ជាតិ</t>
  </si>
  <si>
    <t>អាស័យដ្ឋាន</t>
  </si>
  <si>
    <t>ត្រឡប់មកពីប្រទេសថៃ</t>
  </si>
  <si>
    <t>ថ្ងៃខែឆ្នាំចូល</t>
  </si>
  <si>
    <t>លេខទូរស័ព្ទ</t>
  </si>
  <si>
    <t>ស្ថានភាព  សុខភាព   កំដៅ</t>
  </si>
  <si>
    <t>បញ្ជូនមកពី</t>
  </si>
  <si>
    <t>ផ្សេងៗ</t>
  </si>
  <si>
    <t>ភូមិ</t>
  </si>
  <si>
    <t>ឃុំ</t>
  </si>
  <si>
    <t>ស្រុក</t>
  </si>
  <si>
    <t>ខេត្ត</t>
  </si>
  <si>
    <t>មុរបរ</t>
  </si>
  <si>
    <t xml:space="preserve"> មកពីខេត្ត ថៃ</t>
  </si>
  <si>
    <t>ស</t>
  </si>
  <si>
    <t>ខ្មែរ</t>
  </si>
  <si>
    <t>ពលករ</t>
  </si>
  <si>
    <t>ថៃ</t>
  </si>
  <si>
    <t>ប</t>
  </si>
  <si>
    <t>គ្មាន</t>
  </si>
  <si>
    <t>ថ្មគោល</t>
  </si>
  <si>
    <t>មន្ទីរពេទ្យខេត្ត</t>
  </si>
  <si>
    <t>ប្រទេសឥណ្ឌូនេស៊ី</t>
  </si>
  <si>
    <t>ព្រិច លក្ខណា</t>
  </si>
  <si>
    <t>អូរញរ</t>
  </si>
  <si>
    <t>បឹងព្រីង</t>
  </si>
  <si>
    <t>093707350</t>
  </si>
  <si>
    <t>ហេង សម្ផស្ស</t>
  </si>
  <si>
    <t>បាលីឡៃ</t>
  </si>
  <si>
    <t>093706798</t>
  </si>
  <si>
    <t>រស់ ផារ៉ាត</t>
  </si>
  <si>
    <t>ថ្នល់បត់</t>
  </si>
  <si>
    <t>ភ្នំតូច</t>
  </si>
  <si>
    <t>សមុទ្រសាខន ថៃ</t>
  </si>
  <si>
    <t>066224135</t>
  </si>
  <si>
    <t>(+)</t>
  </si>
  <si>
    <t>ពុំ សានអ៊ី</t>
  </si>
  <si>
    <t>066224187</t>
  </si>
  <si>
    <t>វិទ្យាល័យមង្គលបូរី</t>
  </si>
  <si>
    <t>សាលាកងវ៉ា</t>
  </si>
  <si>
    <t>វើក វ៉ន</t>
  </si>
  <si>
    <t>ដឿន សា</t>
  </si>
  <si>
    <t xml:space="preserve">កោះកែវ </t>
  </si>
  <si>
    <t>ឫស្សីក្រោក</t>
  </si>
  <si>
    <t>កម្មករ</t>
  </si>
  <si>
    <t>0887616452</t>
  </si>
  <si>
    <t>ក្នុងស្រុក</t>
  </si>
  <si>
    <t>រឿន ម៉ាប់</t>
  </si>
  <si>
    <t xml:space="preserve">ព្រែកប៉ែន </t>
  </si>
  <si>
    <t>ចញ្ចើម</t>
  </si>
  <si>
    <t>0886424347</t>
  </si>
  <si>
    <t>ប៉ះពាល់អ្នកជំងឺវិជ្ជមានកូវីដ១៩  ឈ្មោះ ពុំ សានអ៊ី</t>
  </si>
  <si>
    <t>ផ្ទេរចេញ</t>
  </si>
  <si>
    <t>កាលបរិច្ឆេទ</t>
  </si>
  <si>
    <t>ផ្ទេរចេញទៅមណ្ឌល
ចត្តាឡីស័ក</t>
  </si>
  <si>
    <t>ជ្រៃ</t>
  </si>
  <si>
    <t>Med</t>
  </si>
  <si>
    <t>ផ្នែក</t>
  </si>
  <si>
    <t>ISOLE</t>
  </si>
  <si>
    <t>ប៊ិន ស្រីនេត</t>
  </si>
  <si>
    <t>អង្ករអង្ក</t>
  </si>
  <si>
    <t>ពាមញរ</t>
  </si>
  <si>
    <t>កងវ៉ា</t>
  </si>
  <si>
    <t>ដូង</t>
  </si>
  <si>
    <t>បឹងរាំង</t>
  </si>
  <si>
    <t>កំរៀង</t>
  </si>
  <si>
    <t>សុភ័ស្រ រដ្ឋា</t>
  </si>
  <si>
    <t>នឿម ចាន់ណា</t>
  </si>
  <si>
    <t>ចុងសំណាយ</t>
  </si>
  <si>
    <t>មោងឫស្សី</t>
  </si>
  <si>
    <t>0966514241</t>
  </si>
  <si>
    <t>រ៉ែម ម៉ៃ</t>
  </si>
  <si>
    <t>មិន ស្រីនេន</t>
  </si>
  <si>
    <t>099793632</t>
  </si>
  <si>
    <t>រិន វ៉ាន់ឌី</t>
  </si>
  <si>
    <t>កោះខ្នុរ</t>
  </si>
  <si>
    <t>ព្រៃរកា</t>
  </si>
  <si>
    <t>កណ្តលស្ទឹង</t>
  </si>
  <si>
    <t>13-01-2021</t>
  </si>
  <si>
    <t>0964545156</t>
  </si>
  <si>
    <t>មាន ដាវ</t>
  </si>
  <si>
    <t>ថ្មី</t>
  </si>
  <si>
    <t>ស្ទឹងកាច់</t>
  </si>
  <si>
    <t>សាលាក្រៅ</t>
  </si>
  <si>
    <t>ធី រ៉េត</t>
  </si>
  <si>
    <t>ព្រាវ</t>
  </si>
  <si>
    <t>អូរបីជាន់</t>
  </si>
  <si>
    <t>15-01-2021</t>
  </si>
  <si>
    <t>16-01-2021</t>
  </si>
  <si>
    <t>យ៉ន ពៅ</t>
  </si>
  <si>
    <t>ធី ឌី</t>
  </si>
  <si>
    <t>ប៊ាន វណ្ណៈ</t>
  </si>
  <si>
    <t>ប៉ាកព្រិ</t>
  </si>
  <si>
    <t>បឹងដោល</t>
  </si>
  <si>
    <t>វិទ្យាល័យសម្តេចឳ</t>
  </si>
  <si>
    <t>17-01-2021</t>
  </si>
  <si>
    <t>ព្រះស្តេច</t>
  </si>
  <si>
    <t>យេន សារឹទ្ធ</t>
  </si>
  <si>
    <t>អូរតាញ</t>
  </si>
  <si>
    <t>តាគ្រាម</t>
  </si>
  <si>
    <t>បាណន</t>
  </si>
  <si>
    <t>old eye</t>
  </si>
  <si>
    <t>សៀង ស្រីមុំ</t>
  </si>
  <si>
    <t>ឃួន ណារួន</t>
  </si>
  <si>
    <t>គោរដ្ឋាន</t>
  </si>
  <si>
    <t>អូរអំបិល</t>
  </si>
  <si>
    <t>081563743</t>
  </si>
  <si>
    <t>ប៉ែន ប៉ាត</t>
  </si>
  <si>
    <t>អូរសំព័រ</t>
  </si>
  <si>
    <t>19-01-2021</t>
  </si>
  <si>
    <t>18-01-2021</t>
  </si>
  <si>
    <t>ហែម កាន់</t>
  </si>
  <si>
    <t>បឹងដែង</t>
  </si>
  <si>
    <t>ព្រែកគត់</t>
  </si>
  <si>
    <t>ស្ទឹងត្រង់</t>
  </si>
  <si>
    <t>កមពង់ចាម</t>
  </si>
  <si>
    <t>0317096669</t>
  </si>
  <si>
    <t>ពៅ សីហា</t>
  </si>
  <si>
    <t>ប្រចាំថ្ងៃទី  ២០ ខែ មករា ឆ្នាំ ២០២១ គិតត្រឹមម៉ោង ០៧ : ០០ នាទី</t>
  </si>
  <si>
    <t>គិតត្រឹមថ្ងៃទី ២០ ខែ មករា ឆ្នាំ ២០២១ វេលាម៉ោង ០៧:00នាទី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</si>
</sst>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[$-12000425]0"/>
    <numFmt numFmtId="165" formatCode="_(* #,##0_);_(* \(#,##0\);_(* &quot;-&quot;??_);_(@_)"/>
    <numFmt numFmtId="166" formatCode="dd\-mm\-yyyy"/>
    <numFmt numFmtId="167" formatCode="[$-409]d\-mmm\-yy;@"/>
    <numFmt numFmtId="168" formatCode="000000000"/>
  </numFmts>
  <fonts count="45">
    <font>
      <sz val="11"/>
      <color theme="1"/>
      <name val="Calibri"/>
      <family val="2"/>
      <scheme val="minor"/>
    </font>
    <font>
      <sz val="11"/>
      <color theme="1"/>
      <name val="Khmer OS Muol Light"/>
    </font>
    <font>
      <sz val="11"/>
      <color theme="1"/>
      <name val="Calibri"/>
      <family val="2"/>
      <scheme val="minor"/>
    </font>
    <font>
      <sz val="12"/>
      <color rgb="FF00B050"/>
      <name val="Khmer OS Muol Light"/>
    </font>
    <font>
      <sz val="11"/>
      <color rgb="FF00B050"/>
      <name val="Khmer OS Muol Light"/>
    </font>
    <font>
      <b/>
      <sz val="10"/>
      <name val="Khmer OS Siemreap"/>
    </font>
    <font>
      <sz val="10"/>
      <color theme="1"/>
      <name val="Khmer OS Siemreap"/>
    </font>
    <font>
      <b/>
      <sz val="10"/>
      <color theme="1"/>
      <name val="Times New Roman"/>
      <family val="1"/>
    </font>
    <font>
      <b/>
      <sz val="10"/>
      <color theme="1"/>
      <name val="Khmer OS Siemreap"/>
    </font>
    <font>
      <sz val="11"/>
      <color rgb="FFFF0000"/>
      <name val="Khmer OS Siemreap"/>
    </font>
    <font>
      <sz val="11"/>
      <color rgb="FFFF0000"/>
      <name val="Wingdings 2"/>
      <family val="1"/>
      <charset val="2"/>
    </font>
    <font>
      <sz val="12"/>
      <color rgb="FF0000CC"/>
      <name val="Khmer OS Muol Light"/>
    </font>
    <font>
      <sz val="30"/>
      <color rgb="FF0000CC"/>
      <name val="Tacteing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sz val="28"/>
      <color theme="1"/>
      <name val="Tacteing"/>
    </font>
    <font>
      <sz val="11"/>
      <color theme="1"/>
      <name val="Khmer OS Siemreap"/>
    </font>
    <font>
      <b/>
      <sz val="11"/>
      <color theme="1"/>
      <name val="Khmer OS Siemreap"/>
    </font>
    <font>
      <b/>
      <sz val="9"/>
      <color theme="1"/>
      <name val="Khmer OS Siemreap"/>
    </font>
    <font>
      <sz val="10"/>
      <name val="Khmer OS Siemreap"/>
    </font>
    <font>
      <b/>
      <sz val="10"/>
      <color rgb="FFFF0000"/>
      <name val="Khmer OS Siemreap"/>
    </font>
    <font>
      <sz val="11"/>
      <color rgb="FF0000CC"/>
      <name val="Khmer OS Siemreap"/>
    </font>
    <font>
      <sz val="11"/>
      <color rgb="FF0000CC"/>
      <name val="Calibri"/>
      <family val="2"/>
      <scheme val="minor"/>
    </font>
    <font>
      <sz val="10"/>
      <color rgb="FFFF0000"/>
      <name val="Khmer OS Siemreap"/>
    </font>
    <font>
      <sz val="12"/>
      <name val="Khmer OS Muol Light"/>
    </font>
    <font>
      <sz val="11"/>
      <name val="Calibri"/>
      <family val="2"/>
    </font>
    <font>
      <sz val="11"/>
      <name val="Wingdings"/>
      <charset val="2"/>
    </font>
    <font>
      <sz val="11"/>
      <name val="Khmer OS Muol Light"/>
    </font>
    <font>
      <sz val="11"/>
      <name val="Khmer OS Moul"/>
    </font>
    <font>
      <b/>
      <sz val="9"/>
      <name val="Khmer OS Siemreap"/>
    </font>
    <font>
      <sz val="11"/>
      <name val="Khmer OS Siemreap"/>
    </font>
    <font>
      <sz val="9"/>
      <name val="Khmer OS Siemreap"/>
    </font>
    <font>
      <sz val="11"/>
      <name val="!Khmer OS Siemreap"/>
    </font>
    <font>
      <sz val="11"/>
      <name val="Calibri"/>
      <family val="2"/>
      <scheme val="minor"/>
    </font>
    <font>
      <sz val="9"/>
      <color rgb="FFFF0000"/>
      <name val="Khmer OS Siemreap"/>
    </font>
    <font>
      <sz val="9"/>
      <color theme="1"/>
      <name val="Khmer OS Siemreap"/>
    </font>
    <font>
      <sz val="11"/>
      <color theme="1"/>
      <name val="Calibri"/>
      <family val="2"/>
    </font>
    <font>
      <b/>
      <sz val="9"/>
      <color rgb="FF0000CC"/>
      <name val="Khmer OS Siemreap"/>
    </font>
    <font>
      <sz val="10"/>
      <color rgb="FF0000CC"/>
      <name val="Khmer OS Siemreap"/>
    </font>
    <font>
      <sz val="9"/>
      <color rgb="FF0000CC"/>
      <name val="Khmer OS Siemreap"/>
    </font>
    <font>
      <sz val="11"/>
      <color rgb="FFFF0000"/>
      <name val="Calibri"/>
      <family val="2"/>
      <scheme val="minor"/>
    </font>
    <font>
      <sz val="11"/>
      <color rgb="FFFF0000"/>
      <name val="Khmer OS Muol Light"/>
    </font>
    <font>
      <sz val="30"/>
      <color rgb="FF0000CC"/>
      <name val="Times New Roman"/>
      <family val="1"/>
    </font>
    <font>
      <sz val="12"/>
      <color theme="1"/>
      <name val="Khmer OS Muol Light"/>
    </font>
    <font>
      <sz val="11"/>
      <color theme="1"/>
      <name val="Khmer OS Moul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 applyAlignment="1"/>
    <xf numFmtId="0" fontId="1" fillId="0" borderId="0" xfId="0" applyFont="1" applyAlignment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165" fontId="7" fillId="0" borderId="2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0" fillId="4" borderId="0" xfId="0" applyFill="1"/>
    <xf numFmtId="0" fontId="6" fillId="4" borderId="1" xfId="0" applyFont="1" applyFill="1" applyBorder="1" applyAlignment="1">
      <alignment vertical="center"/>
    </xf>
    <xf numFmtId="0" fontId="10" fillId="4" borderId="0" xfId="0" applyFont="1" applyFill="1" applyAlignment="1">
      <alignment horizontal="right"/>
    </xf>
    <xf numFmtId="0" fontId="4" fillId="0" borderId="0" xfId="0" applyFont="1" applyAlignment="1"/>
    <xf numFmtId="165" fontId="13" fillId="4" borderId="2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top"/>
    </xf>
    <xf numFmtId="0" fontId="16" fillId="0" borderId="1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top" wrapText="1"/>
    </xf>
    <xf numFmtId="41" fontId="16" fillId="0" borderId="1" xfId="0" applyNumberFormat="1" applyFont="1" applyBorder="1" applyAlignment="1">
      <alignment horizontal="center" vertical="top"/>
    </xf>
    <xf numFmtId="41" fontId="16" fillId="4" borderId="1" xfId="0" applyNumberFormat="1" applyFont="1" applyFill="1" applyBorder="1" applyAlignment="1">
      <alignment horizontal="center" vertical="top"/>
    </xf>
    <xf numFmtId="41" fontId="20" fillId="3" borderId="1" xfId="0" applyNumberFormat="1" applyFont="1" applyFill="1" applyBorder="1" applyAlignment="1">
      <alignment vertical="top"/>
    </xf>
    <xf numFmtId="0" fontId="6" fillId="4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41" fontId="16" fillId="0" borderId="1" xfId="0" applyNumberFormat="1" applyFont="1" applyBorder="1" applyAlignment="1">
      <alignment vertical="top"/>
    </xf>
    <xf numFmtId="41" fontId="16" fillId="4" borderId="1" xfId="0" applyNumberFormat="1" applyFont="1" applyFill="1" applyBorder="1" applyAlignment="1">
      <alignment vertical="top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165" fontId="7" fillId="8" borderId="2" xfId="1" applyNumberFormat="1" applyFont="1" applyFill="1" applyBorder="1" applyAlignment="1">
      <alignment horizontal="center" vertical="center"/>
    </xf>
    <xf numFmtId="165" fontId="14" fillId="4" borderId="2" xfId="1" applyNumberFormat="1" applyFont="1" applyFill="1" applyBorder="1" applyAlignment="1">
      <alignment horizontal="center" vertical="center"/>
    </xf>
    <xf numFmtId="165" fontId="0" fillId="0" borderId="0" xfId="0" applyNumberFormat="1"/>
    <xf numFmtId="0" fontId="8" fillId="3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top"/>
    </xf>
    <xf numFmtId="0" fontId="17" fillId="0" borderId="0" xfId="0" applyFont="1" applyBorder="1" applyAlignment="1">
      <alignment horizontal="center"/>
    </xf>
    <xf numFmtId="0" fontId="6" fillId="9" borderId="1" xfId="0" applyFont="1" applyFill="1" applyBorder="1" applyAlignment="1">
      <alignment horizontal="left" vertical="top" wrapText="1"/>
    </xf>
    <xf numFmtId="41" fontId="16" fillId="9" borderId="1" xfId="0" applyNumberFormat="1" applyFont="1" applyFill="1" applyBorder="1" applyAlignment="1">
      <alignment horizontal="center" vertical="top"/>
    </xf>
    <xf numFmtId="41" fontId="20" fillId="9" borderId="1" xfId="0" applyNumberFormat="1" applyFont="1" applyFill="1" applyBorder="1" applyAlignment="1">
      <alignment vertical="top"/>
    </xf>
    <xf numFmtId="41" fontId="21" fillId="4" borderId="1" xfId="0" applyNumberFormat="1" applyFont="1" applyFill="1" applyBorder="1" applyAlignment="1">
      <alignment horizontal="center" vertical="top"/>
    </xf>
    <xf numFmtId="41" fontId="21" fillId="0" borderId="1" xfId="0" applyNumberFormat="1" applyFont="1" applyBorder="1" applyAlignment="1">
      <alignment horizontal="center" vertical="top"/>
    </xf>
    <xf numFmtId="41" fontId="21" fillId="9" borderId="1" xfId="0" applyNumberFormat="1" applyFont="1" applyFill="1" applyBorder="1" applyAlignment="1">
      <alignment horizontal="center" vertical="top"/>
    </xf>
    <xf numFmtId="0" fontId="22" fillId="0" borderId="0" xfId="0" applyFont="1"/>
    <xf numFmtId="41" fontId="21" fillId="0" borderId="1" xfId="0" applyNumberFormat="1" applyFont="1" applyBorder="1" applyAlignment="1">
      <alignment vertical="top"/>
    </xf>
    <xf numFmtId="0" fontId="16" fillId="10" borderId="1" xfId="0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left" vertical="top"/>
    </xf>
    <xf numFmtId="41" fontId="16" fillId="10" borderId="1" xfId="0" applyNumberFormat="1" applyFont="1" applyFill="1" applyBorder="1" applyAlignment="1">
      <alignment horizontal="center" vertical="top"/>
    </xf>
    <xf numFmtId="41" fontId="21" fillId="10" borderId="1" xfId="0" applyNumberFormat="1" applyFont="1" applyFill="1" applyBorder="1" applyAlignment="1">
      <alignment horizontal="center" vertical="top"/>
    </xf>
    <xf numFmtId="41" fontId="16" fillId="0" borderId="0" xfId="0" applyNumberFormat="1" applyFont="1" applyAlignment="1">
      <alignment horizontal="center"/>
    </xf>
    <xf numFmtId="0" fontId="25" fillId="0" borderId="0" xfId="0" applyFont="1"/>
    <xf numFmtId="0" fontId="24" fillId="0" borderId="0" xfId="0" applyFont="1" applyAlignment="1">
      <alignment horizontal="center"/>
    </xf>
    <xf numFmtId="0" fontId="28" fillId="0" borderId="0" xfId="0" applyFont="1" applyAlignment="1">
      <alignment vertical="top"/>
    </xf>
    <xf numFmtId="0" fontId="29" fillId="6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7" xfId="0" applyFont="1" applyFill="1" applyBorder="1" applyAlignment="1">
      <alignment horizontal="center" vertical="center" wrapText="1"/>
    </xf>
    <xf numFmtId="164" fontId="29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19" fillId="0" borderId="13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8" fillId="0" borderId="0" xfId="0" applyFont="1" applyAlignment="1">
      <alignment vertical="center"/>
    </xf>
    <xf numFmtId="0" fontId="32" fillId="0" borderId="0" xfId="0" applyFont="1"/>
    <xf numFmtId="164" fontId="30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33" fillId="0" borderId="0" xfId="0" applyFont="1"/>
    <xf numFmtId="0" fontId="2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31" fillId="0" borderId="0" xfId="0" applyFont="1" applyAlignment="1">
      <alignment horizontal="center" wrapText="1"/>
    </xf>
    <xf numFmtId="0" fontId="28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36" fillId="0" borderId="0" xfId="0" applyFont="1"/>
    <xf numFmtId="164" fontId="37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38" fillId="0" borderId="1" xfId="0" applyFont="1" applyBorder="1" applyAlignment="1">
      <alignment horizontal="center" vertical="center" wrapText="1"/>
    </xf>
    <xf numFmtId="164" fontId="38" fillId="0" borderId="1" xfId="0" applyNumberFormat="1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166" fontId="38" fillId="0" borderId="1" xfId="0" applyNumberFormat="1" applyFont="1" applyBorder="1" applyAlignment="1">
      <alignment horizontal="center" vertical="center" wrapText="1"/>
    </xf>
    <xf numFmtId="49" fontId="39" fillId="0" borderId="1" xfId="0" applyNumberFormat="1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/>
    </xf>
    <xf numFmtId="0" fontId="25" fillId="0" borderId="1" xfId="0" applyFont="1" applyBorder="1"/>
    <xf numFmtId="167" fontId="25" fillId="0" borderId="1" xfId="0" applyNumberFormat="1" applyFont="1" applyBorder="1"/>
    <xf numFmtId="0" fontId="0" fillId="0" borderId="1" xfId="0" applyBorder="1"/>
    <xf numFmtId="165" fontId="0" fillId="4" borderId="0" xfId="0" applyNumberFormat="1" applyFill="1"/>
    <xf numFmtId="0" fontId="41" fillId="0" borderId="0" xfId="0" applyFont="1" applyAlignment="1"/>
    <xf numFmtId="0" fontId="40" fillId="0" borderId="0" xfId="0" applyFont="1"/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top"/>
    </xf>
    <xf numFmtId="0" fontId="18" fillId="6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0" fillId="0" borderId="0" xfId="0" applyFont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top"/>
    </xf>
    <xf numFmtId="0" fontId="20" fillId="3" borderId="1" xfId="0" applyFont="1" applyFill="1" applyBorder="1" applyAlignment="1">
      <alignment horizontal="center" vertical="top"/>
    </xf>
    <xf numFmtId="164" fontId="29" fillId="4" borderId="1" xfId="0" applyNumberFormat="1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center" vertical="center" wrapText="1"/>
    </xf>
    <xf numFmtId="164" fontId="19" fillId="4" borderId="1" xfId="0" applyNumberFormat="1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wrapText="1"/>
    </xf>
    <xf numFmtId="49" fontId="31" fillId="4" borderId="1" xfId="0" applyNumberFormat="1" applyFont="1" applyFill="1" applyBorder="1" applyAlignment="1">
      <alignment horizontal="center" vertical="center" wrapText="1"/>
    </xf>
    <xf numFmtId="0" fontId="25" fillId="4" borderId="1" xfId="0" applyFont="1" applyFill="1" applyBorder="1"/>
    <xf numFmtId="0" fontId="25" fillId="4" borderId="0" xfId="0" applyFont="1" applyFill="1"/>
    <xf numFmtId="0" fontId="35" fillId="4" borderId="1" xfId="0" applyFont="1" applyFill="1" applyBorder="1" applyAlignment="1">
      <alignment horizontal="center" vertical="center" wrapText="1"/>
    </xf>
    <xf numFmtId="166" fontId="19" fillId="4" borderId="1" xfId="0" applyNumberFormat="1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wrapText="1"/>
    </xf>
    <xf numFmtId="166" fontId="6" fillId="4" borderId="1" xfId="0" applyNumberFormat="1" applyFont="1" applyFill="1" applyBorder="1" applyAlignment="1">
      <alignment horizontal="center" vertical="center" wrapText="1"/>
    </xf>
    <xf numFmtId="49" fontId="35" fillId="4" borderId="1" xfId="0" applyNumberFormat="1" applyFont="1" applyFill="1" applyBorder="1" applyAlignment="1">
      <alignment horizontal="center" vertical="center" wrapText="1"/>
    </xf>
    <xf numFmtId="0" fontId="36" fillId="4" borderId="1" xfId="0" applyFont="1" applyFill="1" applyBorder="1"/>
    <xf numFmtId="0" fontId="36" fillId="4" borderId="0" xfId="0" applyFont="1" applyFill="1"/>
    <xf numFmtId="167" fontId="25" fillId="4" borderId="1" xfId="0" applyNumberFormat="1" applyFont="1" applyFill="1" applyBorder="1"/>
    <xf numFmtId="0" fontId="38" fillId="4" borderId="1" xfId="0" applyFont="1" applyFill="1" applyBorder="1" applyAlignment="1">
      <alignment horizontal="center" wrapText="1"/>
    </xf>
    <xf numFmtId="0" fontId="30" fillId="4" borderId="1" xfId="0" applyFont="1" applyFill="1" applyBorder="1" applyAlignment="1">
      <alignment horizontal="left" wrapText="1"/>
    </xf>
    <xf numFmtId="0" fontId="19" fillId="4" borderId="1" xfId="0" applyFont="1" applyFill="1" applyBorder="1" applyAlignment="1">
      <alignment horizontal="center" wrapText="1"/>
    </xf>
    <xf numFmtId="164" fontId="19" fillId="4" borderId="1" xfId="0" applyNumberFormat="1" applyFont="1" applyFill="1" applyBorder="1" applyAlignment="1">
      <alignment horizontal="center" wrapText="1"/>
    </xf>
    <xf numFmtId="166" fontId="19" fillId="4" borderId="1" xfId="0" applyNumberFormat="1" applyFont="1" applyFill="1" applyBorder="1" applyAlignment="1">
      <alignment horizontal="center" wrapText="1"/>
    </xf>
    <xf numFmtId="49" fontId="31" fillId="4" borderId="1" xfId="0" applyNumberFormat="1" applyFont="1" applyFill="1" applyBorder="1" applyAlignment="1">
      <alignment horizontal="center" wrapText="1"/>
    </xf>
    <xf numFmtId="0" fontId="25" fillId="4" borderId="1" xfId="0" applyFont="1" applyFill="1" applyBorder="1" applyAlignment="1">
      <alignment horizontal="center"/>
    </xf>
    <xf numFmtId="167" fontId="25" fillId="4" borderId="1" xfId="0" applyNumberFormat="1" applyFont="1" applyFill="1" applyBorder="1" applyAlignment="1">
      <alignment horizontal="center"/>
    </xf>
    <xf numFmtId="0" fontId="25" fillId="4" borderId="0" xfId="0" applyFont="1" applyFill="1" applyAlignment="1">
      <alignment horizontal="center"/>
    </xf>
    <xf numFmtId="0" fontId="30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wrapText="1"/>
    </xf>
    <xf numFmtId="166" fontId="19" fillId="0" borderId="1" xfId="0" applyNumberFormat="1" applyFont="1" applyBorder="1" applyAlignment="1">
      <alignment horizontal="center" vertical="center" wrapText="1"/>
    </xf>
    <xf numFmtId="49" fontId="31" fillId="0" borderId="1" xfId="0" applyNumberFormat="1" applyFont="1" applyBorder="1" applyAlignment="1">
      <alignment horizontal="center" vertical="center" wrapText="1"/>
    </xf>
    <xf numFmtId="168" fontId="19" fillId="4" borderId="1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164" fontId="8" fillId="2" borderId="7" xfId="0" applyNumberFormat="1" applyFont="1" applyFill="1" applyBorder="1" applyAlignment="1">
      <alignment horizontal="center" vertical="center"/>
    </xf>
    <xf numFmtId="164" fontId="8" fillId="2" borderId="8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left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0" fillId="3" borderId="7" xfId="0" applyFont="1" applyFill="1" applyBorder="1" applyAlignment="1">
      <alignment horizontal="center" vertical="top"/>
    </xf>
    <xf numFmtId="0" fontId="20" fillId="3" borderId="8" xfId="0" applyFont="1" applyFill="1" applyBorder="1" applyAlignment="1">
      <alignment horizontal="center" vertical="top"/>
    </xf>
    <xf numFmtId="0" fontId="18" fillId="8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top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5" fillId="0" borderId="20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6" borderId="7" xfId="0" applyFont="1" applyFill="1" applyBorder="1" applyAlignment="1">
      <alignment horizontal="center" vertical="center"/>
    </xf>
    <xf numFmtId="0" fontId="29" fillId="6" borderId="12" xfId="0" applyFont="1" applyFill="1" applyBorder="1" applyAlignment="1">
      <alignment horizontal="center" vertical="center"/>
    </xf>
    <xf numFmtId="0" fontId="29" fillId="6" borderId="8" xfId="0" applyFont="1" applyFill="1" applyBorder="1" applyAlignment="1">
      <alignment horizontal="center" vertical="center"/>
    </xf>
    <xf numFmtId="0" fontId="29" fillId="7" borderId="7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top"/>
    </xf>
    <xf numFmtId="0" fontId="29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104775</xdr:rowOff>
    </xdr:from>
    <xdr:to>
      <xdr:col>1</xdr:col>
      <xdr:colOff>1082570</xdr:colOff>
      <xdr:row>2</xdr:row>
      <xdr:rowOff>204258</xdr:rowOff>
    </xdr:to>
    <xdr:pic>
      <xdr:nvPicPr>
        <xdr:cNvPr id="2" name="Picture 1" descr="ឡូកូសាលាខេត្ត.jpg">
          <a:extLst>
            <a:ext uri="{FF2B5EF4-FFF2-40B4-BE49-F238E27FC236}">
              <a16:creationId xmlns:a16="http://schemas.microsoft.com/office/drawing/2014/main" xmlns="" id="{342B37FD-FDFC-48F6-95D6-9E05D91C47E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945" y="104775"/>
          <a:ext cx="692045" cy="693843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</xdr:row>
      <xdr:rowOff>180976</xdr:rowOff>
    </xdr:from>
    <xdr:to>
      <xdr:col>2</xdr:col>
      <xdr:colOff>57150</xdr:colOff>
      <xdr:row>6</xdr:row>
      <xdr:rowOff>209551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416BE0AF-4471-4FC1-AE96-C62E11B1DBBD}"/>
            </a:ext>
          </a:extLst>
        </xdr:cNvPr>
        <xdr:cNvSpPr txBox="1"/>
      </xdr:nvSpPr>
      <xdr:spPr>
        <a:xfrm>
          <a:off x="9525" y="775336"/>
          <a:ext cx="2105025" cy="69151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1050">
              <a:latin typeface="Khmer OS Muol Light" pitchFamily="2" charset="0"/>
              <a:cs typeface="Khmer OS Muol Light" pitchFamily="2" charset="0"/>
            </a:rPr>
            <a:t>រដ្ឋបាលខេត្តបន្ទាយមានជ័យ</a:t>
          </a:r>
        </a:p>
        <a:p>
          <a:pPr algn="ctr"/>
          <a:r>
            <a:rPr lang="km-KH" sz="1050">
              <a:latin typeface="Khmer OS Muol Light" pitchFamily="2" charset="0"/>
              <a:cs typeface="Khmer OS Muol Light" pitchFamily="2" charset="0"/>
            </a:rPr>
            <a:t>មន្ទីរសុខាភិបាល</a:t>
          </a:r>
          <a:endParaRPr lang="en-US" sz="105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99366</xdr:colOff>
      <xdr:row>3</xdr:row>
      <xdr:rowOff>95257</xdr:rowOff>
    </xdr:from>
    <xdr:to>
      <xdr:col>2</xdr:col>
      <xdr:colOff>514350</xdr:colOff>
      <xdr:row>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CA589D04-D1FD-4B34-AB8D-4968B7160658}"/>
            </a:ext>
          </a:extLst>
        </xdr:cNvPr>
        <xdr:cNvSpPr txBox="1"/>
      </xdr:nvSpPr>
      <xdr:spPr>
        <a:xfrm>
          <a:off x="99366" y="933457"/>
          <a:ext cx="2167584" cy="666743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រដ្ឋបាលខេត្តបន្ទាយមានជ័យ</a:t>
          </a: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មន្ទីរសុខាភិបាល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 editAs="oneCell">
    <xdr:from>
      <xdr:col>1</xdr:col>
      <xdr:colOff>230504</xdr:colOff>
      <xdr:row>0</xdr:row>
      <xdr:rowOff>205740</xdr:rowOff>
    </xdr:from>
    <xdr:to>
      <xdr:col>1</xdr:col>
      <xdr:colOff>870585</xdr:colOff>
      <xdr:row>3</xdr:row>
      <xdr:rowOff>184156</xdr:rowOff>
    </xdr:to>
    <xdr:pic>
      <xdr:nvPicPr>
        <xdr:cNvPr id="3" name="Picture 2" descr="ឡូកូសាលាខេត្ត.jpg">
          <a:extLst>
            <a:ext uri="{FF2B5EF4-FFF2-40B4-BE49-F238E27FC236}">
              <a16:creationId xmlns:a16="http://schemas.microsoft.com/office/drawing/2014/main" xmlns="" id="{A086EFAC-3ED8-415B-B197-5A20C8DBA9B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104" y="205740"/>
          <a:ext cx="640081" cy="8166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1050929</xdr:colOff>
      <xdr:row>0</xdr:row>
      <xdr:rowOff>85725</xdr:rowOff>
    </xdr:from>
    <xdr:to>
      <xdr:col>2</xdr:col>
      <xdr:colOff>38420</xdr:colOff>
      <xdr:row>3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A4DFE73C-68E7-4AFE-B87A-F3B174CB4D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529" y="85725"/>
          <a:ext cx="663891" cy="879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230182</xdr:colOff>
      <xdr:row>4</xdr:row>
      <xdr:rowOff>0</xdr:rowOff>
    </xdr:from>
    <xdr:to>
      <xdr:col>12</xdr:col>
      <xdr:colOff>606737</xdr:colOff>
      <xdr:row>6</xdr:row>
      <xdr:rowOff>190499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3C404BE2-FC1E-4FDF-B8F6-FBDCDFCBA4CC}"/>
            </a:ext>
          </a:extLst>
        </xdr:cNvPr>
        <xdr:cNvSpPr txBox="1"/>
      </xdr:nvSpPr>
      <xdr:spPr>
        <a:xfrm>
          <a:off x="2668582" y="1242060"/>
          <a:ext cx="5253355" cy="777239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m-KH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Khmer OS Muol Light" panose="02000500000000020004" pitchFamily="2" charset="0"/>
              <a:ea typeface="+mn-ea"/>
              <a:cs typeface="Khmer OS Muol Light" panose="02000500000000020004" pitchFamily="2" charset="0"/>
            </a:rPr>
            <a:t>បញ្ជីឈ្មោះប្រជាពលរដ្ឋចូលមកមណ្ឌលចត្តាឡីស័កកម្រិត២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Khmer OS Muol Light" panose="02000500000000020004" pitchFamily="2" charset="0"/>
              <a:ea typeface="+mn-ea"/>
              <a:cs typeface="Khmer OS Muol Light" panose="02000500000000020004" pitchFamily="2" charset="0"/>
            </a:rPr>
            <a:t> </a:t>
          </a:r>
          <a:r>
            <a:rPr kumimoji="0" lang="km-KH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Khmer OS Muol Light" panose="02000500000000020004" pitchFamily="2" charset="0"/>
              <a:ea typeface="+mn-ea"/>
              <a:cs typeface="Khmer OS Muol Light" panose="02000500000000020004" pitchFamily="2" charset="0"/>
            </a:rPr>
            <a:t>មន្ទីរពេទ្យខេត្ត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m-KH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Khmer OS Muol Light" panose="02000500000000020004" pitchFamily="2" charset="0"/>
              <a:ea typeface="+mn-ea"/>
              <a:cs typeface="Khmer OS Muol Light" panose="02000500000000020004" pitchFamily="2" charset="0"/>
            </a:rPr>
            <a:t>ថ្ងៃទី ២០ ខែ មករា ឆ្នាំ ២០២១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Khmer OS Muol Light" panose="02000500000000020004" pitchFamily="2" charset="0"/>
            <a:ea typeface="+mn-ea"/>
            <a:cs typeface="Khmer OS Muol Light" panose="02000500000000020004" pitchFamily="2" charset="0"/>
          </a:endParaRPr>
        </a:p>
      </xdr:txBody>
    </xdr:sp>
    <xdr:clientData/>
  </xdr:twoCellAnchor>
  <xdr:twoCellAnchor>
    <xdr:from>
      <xdr:col>11</xdr:col>
      <xdr:colOff>674707</xdr:colOff>
      <xdr:row>35</xdr:row>
      <xdr:rowOff>87307</xdr:rowOff>
    </xdr:from>
    <xdr:to>
      <xdr:col>15</xdr:col>
      <xdr:colOff>563581</xdr:colOff>
      <xdr:row>37</xdr:row>
      <xdr:rowOff>209550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5B83E7B3-810E-4C9C-AE0F-6F6CD14BB490}"/>
            </a:ext>
          </a:extLst>
        </xdr:cNvPr>
        <xdr:cNvSpPr txBox="1"/>
      </xdr:nvSpPr>
      <xdr:spPr>
        <a:xfrm>
          <a:off x="9437707" y="13955707"/>
          <a:ext cx="3098799" cy="874718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m-KH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Khmer OS Siemreap" pitchFamily="2" charset="0"/>
              <a:ea typeface="+mn-ea"/>
              <a:cs typeface="Khmer OS Siemreap" pitchFamily="2" charset="0"/>
            </a:rPr>
            <a:t>វិទ្យាល័យកូប.ថ្ងៃទី..........ខែ........ឆ្នាំ ២០២០</a:t>
          </a:r>
          <a:r>
            <a:rPr kumimoji="0" lang="km-KH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Khmer OS Siemreap" pitchFamily="2" charset="0"/>
              <a:ea typeface="+mn-ea"/>
              <a:cs typeface="Khmer OS Siemreap" pitchFamily="2" charset="0"/>
            </a:rPr>
            <a:t>  </a:t>
          </a:r>
          <a:endParaRPr kumimoji="0" lang="en-US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Khmer OS Siemreap" pitchFamily="2" charset="0"/>
            <a:ea typeface="+mn-ea"/>
            <a:cs typeface="Khmer OS Siemreap" pitchFamily="2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m-KH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Khmer OS Siemreap" pitchFamily="2" charset="0"/>
              <a:ea typeface="+mn-ea"/>
              <a:cs typeface="Khmer OS Siemreap" pitchFamily="2" charset="0"/>
            </a:rPr>
            <a:t>អ្នកធ្វើរបាយការណ៏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Khmer OS Siemreap" pitchFamily="2" charset="0"/>
            <a:ea typeface="+mn-ea"/>
            <a:cs typeface="Khmer OS Siemreap" pitchFamily="2" charset="0"/>
          </a:endParaRPr>
        </a:p>
      </xdr:txBody>
    </xdr:sp>
    <xdr:clientData/>
  </xdr:twoCellAnchor>
  <xdr:twoCellAnchor>
    <xdr:from>
      <xdr:col>0</xdr:col>
      <xdr:colOff>301626</xdr:colOff>
      <xdr:row>36</xdr:row>
      <xdr:rowOff>31743</xdr:rowOff>
    </xdr:from>
    <xdr:to>
      <xdr:col>6</xdr:col>
      <xdr:colOff>95250</xdr:colOff>
      <xdr:row>37</xdr:row>
      <xdr:rowOff>198430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AFEF2F04-C473-4037-9C5A-BF97B19FAC20}"/>
            </a:ext>
          </a:extLst>
        </xdr:cNvPr>
        <xdr:cNvSpPr txBox="1"/>
      </xdr:nvSpPr>
      <xdr:spPr>
        <a:xfrm>
          <a:off x="301626" y="17938743"/>
          <a:ext cx="2834004" cy="623887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m-KH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Khmer OS Siemreap" pitchFamily="2" charset="0"/>
              <a:ea typeface="+mn-ea"/>
              <a:cs typeface="Khmer OS Siemreap" pitchFamily="2" charset="0"/>
            </a:rPr>
            <a:t>បានឃើញ និង ឯកភាព</a:t>
          </a:r>
          <a:endParaRPr kumimoji="0" lang="en-US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Khmer OS Siemreap" pitchFamily="2" charset="0"/>
            <a:ea typeface="+mn-ea"/>
            <a:cs typeface="Khmer OS Siemreap" pitchFamily="2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m-KH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Khmer OS Siemreap" pitchFamily="2" charset="0"/>
              <a:ea typeface="+mn-ea"/>
              <a:cs typeface="Khmer OS Siemreap" pitchFamily="2" charset="0"/>
            </a:rPr>
            <a:t>ប្រធានមណ្ឌលចត្តាឡីស័ក</a:t>
          </a: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Khmer OS Siemreap" pitchFamily="2" charset="0"/>
            <a:ea typeface="+mn-ea"/>
            <a:cs typeface="Khmer OS Siemreap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zoomScale="95" zoomScaleNormal="95" workbookViewId="0">
      <selection activeCell="K17" sqref="K17"/>
    </sheetView>
  </sheetViews>
  <sheetFormatPr defaultRowHeight="15"/>
  <cols>
    <col min="1" max="1" width="4.5703125" customWidth="1"/>
    <col min="2" max="2" width="25.42578125" customWidth="1"/>
    <col min="3" max="10" width="7.85546875" customWidth="1"/>
    <col min="11" max="11" width="8.28515625" customWidth="1"/>
    <col min="12" max="12" width="5.7109375" customWidth="1"/>
    <col min="13" max="13" width="7.42578125" customWidth="1"/>
    <col min="14" max="14" width="5.7109375" customWidth="1"/>
    <col min="15" max="15" width="8" customWidth="1"/>
    <col min="16" max="16" width="8.28515625" customWidth="1"/>
  </cols>
  <sheetData>
    <row r="1" spans="1:20" ht="24" customHeight="1">
      <c r="A1" s="161" t="s">
        <v>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2"/>
    </row>
    <row r="2" spans="1:20" ht="23.25" customHeight="1">
      <c r="A2" s="161" t="s">
        <v>4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96"/>
      <c r="Q2" s="97"/>
      <c r="R2" s="97"/>
      <c r="S2" s="97"/>
      <c r="T2" s="97"/>
    </row>
    <row r="3" spans="1:20" ht="21.75" customHeight="1">
      <c r="A3" s="162">
        <v>3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96"/>
      <c r="Q3" s="97"/>
      <c r="R3" s="97"/>
      <c r="S3" s="97"/>
      <c r="T3" s="97"/>
    </row>
    <row r="4" spans="1:20" ht="16.5" customHeight="1">
      <c r="A4" s="13"/>
      <c r="B4" s="13"/>
      <c r="C4" s="13"/>
      <c r="D4" s="13"/>
      <c r="E4" s="13"/>
      <c r="F4" s="13"/>
      <c r="G4" s="13"/>
      <c r="H4" s="98"/>
      <c r="I4" s="98"/>
      <c r="J4" s="98"/>
      <c r="K4" s="98"/>
      <c r="L4" s="98"/>
      <c r="M4" s="98"/>
      <c r="N4" s="98"/>
      <c r="O4" s="98"/>
      <c r="P4" s="96"/>
      <c r="Q4" s="97"/>
    </row>
    <row r="5" spans="1:20" ht="17.25" customHeight="1">
      <c r="A5" s="13"/>
      <c r="B5" s="13"/>
      <c r="C5" s="13"/>
      <c r="D5" s="13"/>
      <c r="E5" s="13"/>
      <c r="F5" s="13"/>
      <c r="G5" s="13"/>
      <c r="H5" s="98"/>
      <c r="I5" s="98"/>
      <c r="J5" s="98"/>
      <c r="K5" s="98"/>
      <c r="L5" s="98"/>
      <c r="M5" s="98"/>
      <c r="N5" s="98"/>
      <c r="O5" s="98"/>
      <c r="P5" s="96"/>
      <c r="Q5" s="97"/>
    </row>
    <row r="6" spans="1:20" ht="24.75" customHeight="1">
      <c r="A6" s="13"/>
      <c r="B6" s="13"/>
      <c r="C6" s="13"/>
      <c r="D6" s="13"/>
      <c r="E6" s="13"/>
      <c r="F6" s="13"/>
      <c r="G6" s="13"/>
      <c r="H6" s="98"/>
      <c r="I6" s="98"/>
      <c r="J6" s="98"/>
      <c r="K6" s="98"/>
      <c r="L6" s="98"/>
      <c r="M6" s="98"/>
      <c r="N6" s="98"/>
      <c r="O6" s="98"/>
      <c r="P6" s="2"/>
    </row>
    <row r="7" spans="1:20" ht="23.25" customHeight="1">
      <c r="A7" s="163" t="s">
        <v>5</v>
      </c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2"/>
    </row>
    <row r="8" spans="1:20" ht="25.5">
      <c r="A8" s="11" t="s">
        <v>22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20" ht="26.25" thickBot="1">
      <c r="A9" s="164" t="s">
        <v>199</v>
      </c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"/>
    </row>
    <row r="10" spans="1:20" ht="58.9" customHeight="1">
      <c r="A10" s="154" t="s">
        <v>0</v>
      </c>
      <c r="B10" s="156" t="s">
        <v>6</v>
      </c>
      <c r="C10" s="158" t="s">
        <v>29</v>
      </c>
      <c r="D10" s="159"/>
      <c r="E10" s="147" t="s">
        <v>13</v>
      </c>
      <c r="F10" s="153"/>
      <c r="G10" s="158" t="s">
        <v>7</v>
      </c>
      <c r="H10" s="159"/>
      <c r="I10" s="158" t="s">
        <v>12</v>
      </c>
      <c r="J10" s="160"/>
      <c r="K10" s="146" t="s">
        <v>26</v>
      </c>
      <c r="L10" s="146"/>
      <c r="M10" s="146" t="s">
        <v>27</v>
      </c>
      <c r="N10" s="147"/>
      <c r="O10" s="147" t="s">
        <v>28</v>
      </c>
      <c r="P10" s="153"/>
      <c r="Q10" s="148" t="s">
        <v>23</v>
      </c>
      <c r="R10" s="149"/>
    </row>
    <row r="11" spans="1:20" ht="21.75" thickBot="1">
      <c r="A11" s="155"/>
      <c r="B11" s="157"/>
      <c r="C11" s="29" t="s">
        <v>1</v>
      </c>
      <c r="D11" s="29" t="s">
        <v>2</v>
      </c>
      <c r="E11" s="29" t="s">
        <v>1</v>
      </c>
      <c r="F11" s="29" t="s">
        <v>2</v>
      </c>
      <c r="G11" s="29" t="s">
        <v>1</v>
      </c>
      <c r="H11" s="29" t="s">
        <v>2</v>
      </c>
      <c r="I11" s="29" t="s">
        <v>1</v>
      </c>
      <c r="J11" s="30" t="s">
        <v>2</v>
      </c>
      <c r="K11" s="31" t="s">
        <v>1</v>
      </c>
      <c r="L11" s="31" t="s">
        <v>2</v>
      </c>
      <c r="M11" s="31" t="s">
        <v>1</v>
      </c>
      <c r="N11" s="31" t="s">
        <v>2</v>
      </c>
      <c r="O11" s="31" t="s">
        <v>1</v>
      </c>
      <c r="P11" s="31" t="s">
        <v>2</v>
      </c>
      <c r="Q11" s="29" t="s">
        <v>1</v>
      </c>
      <c r="R11" s="32" t="s">
        <v>2</v>
      </c>
    </row>
    <row r="12" spans="1:20" ht="21">
      <c r="A12" s="3">
        <v>1</v>
      </c>
      <c r="B12" s="4" t="s">
        <v>25</v>
      </c>
      <c r="C12" s="5">
        <v>0</v>
      </c>
      <c r="D12" s="5">
        <v>0</v>
      </c>
      <c r="E12" s="5">
        <v>0</v>
      </c>
      <c r="F12" s="5">
        <v>0</v>
      </c>
      <c r="G12" s="5">
        <v>24</v>
      </c>
      <c r="H12" s="5">
        <v>14</v>
      </c>
      <c r="I12" s="33">
        <f>C12+G12+O12</f>
        <v>24</v>
      </c>
      <c r="J12" s="33">
        <f>D12+H12+P12</f>
        <v>14</v>
      </c>
      <c r="K12" s="34">
        <v>0</v>
      </c>
      <c r="L12" s="34">
        <v>0</v>
      </c>
      <c r="M12" s="12">
        <v>0</v>
      </c>
      <c r="N12" s="12">
        <v>0</v>
      </c>
      <c r="O12" s="12">
        <v>0</v>
      </c>
      <c r="P12" s="12">
        <v>0</v>
      </c>
      <c r="Q12" s="33">
        <f>I12-K12-M12</f>
        <v>24</v>
      </c>
      <c r="R12" s="33">
        <f>J12-L12-N12</f>
        <v>14</v>
      </c>
    </row>
    <row r="13" spans="1:20" ht="21">
      <c r="A13" s="3">
        <v>2</v>
      </c>
      <c r="B13" s="4" t="s">
        <v>24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33">
        <f t="shared" ref="I13:I25" si="0">C13+G13+O13</f>
        <v>0</v>
      </c>
      <c r="J13" s="33">
        <f t="shared" ref="J13:J25" si="1">D13+H13+P13</f>
        <v>0</v>
      </c>
      <c r="K13" s="34">
        <v>0</v>
      </c>
      <c r="L13" s="34">
        <v>0</v>
      </c>
      <c r="M13" s="12">
        <v>0</v>
      </c>
      <c r="N13" s="12">
        <v>0</v>
      </c>
      <c r="O13" s="12">
        <v>0</v>
      </c>
      <c r="P13" s="12">
        <v>0</v>
      </c>
      <c r="Q13" s="33">
        <f t="shared" ref="Q13:Q25" si="2">I13-K13-M13</f>
        <v>0</v>
      </c>
      <c r="R13" s="33">
        <f t="shared" ref="R13:R25" si="3">J13-L13-N13</f>
        <v>0</v>
      </c>
    </row>
    <row r="14" spans="1:20" s="8" customFormat="1" ht="28.15" customHeight="1">
      <c r="A14" s="3">
        <v>3</v>
      </c>
      <c r="B14" s="7" t="s">
        <v>8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33">
        <f>C14+G14+O14</f>
        <v>0</v>
      </c>
      <c r="J14" s="33">
        <f t="shared" si="1"/>
        <v>0</v>
      </c>
      <c r="K14" s="34">
        <v>0</v>
      </c>
      <c r="L14" s="34">
        <v>0</v>
      </c>
      <c r="M14" s="12">
        <v>0</v>
      </c>
      <c r="N14" s="12">
        <v>0</v>
      </c>
      <c r="O14" s="12">
        <v>0</v>
      </c>
      <c r="P14" s="12">
        <v>0</v>
      </c>
      <c r="Q14" s="33">
        <f t="shared" si="2"/>
        <v>0</v>
      </c>
      <c r="R14" s="33">
        <f t="shared" si="3"/>
        <v>0</v>
      </c>
    </row>
    <row r="15" spans="1:20" ht="24.75" customHeight="1">
      <c r="A15" s="3">
        <v>4</v>
      </c>
      <c r="B15" s="6" t="s">
        <v>21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33">
        <f t="shared" si="0"/>
        <v>0</v>
      </c>
      <c r="J15" s="33">
        <f t="shared" si="1"/>
        <v>0</v>
      </c>
      <c r="K15" s="34">
        <v>0</v>
      </c>
      <c r="L15" s="34">
        <v>0</v>
      </c>
      <c r="M15" s="12">
        <v>0</v>
      </c>
      <c r="N15" s="12">
        <v>0</v>
      </c>
      <c r="O15" s="12">
        <v>0</v>
      </c>
      <c r="P15" s="12">
        <v>0</v>
      </c>
      <c r="Q15" s="33">
        <f t="shared" si="2"/>
        <v>0</v>
      </c>
      <c r="R15" s="33">
        <f t="shared" si="3"/>
        <v>0</v>
      </c>
    </row>
    <row r="16" spans="1:20" s="8" customFormat="1" ht="22.5" customHeight="1">
      <c r="A16" s="3">
        <v>5</v>
      </c>
      <c r="B16" s="9" t="s">
        <v>9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33">
        <f>C16+G16+O16</f>
        <v>0</v>
      </c>
      <c r="J16" s="33">
        <f t="shared" si="1"/>
        <v>0</v>
      </c>
      <c r="K16" s="34">
        <v>0</v>
      </c>
      <c r="L16" s="34">
        <v>0</v>
      </c>
      <c r="M16" s="12">
        <v>0</v>
      </c>
      <c r="N16" s="12">
        <v>0</v>
      </c>
      <c r="O16" s="12">
        <v>0</v>
      </c>
      <c r="P16" s="12">
        <v>0</v>
      </c>
      <c r="Q16" s="33">
        <f t="shared" si="2"/>
        <v>0</v>
      </c>
      <c r="R16" s="33">
        <f t="shared" si="3"/>
        <v>0</v>
      </c>
      <c r="T16" s="95"/>
    </row>
    <row r="17" spans="1:18" s="8" customFormat="1" ht="21">
      <c r="A17" s="3">
        <v>6</v>
      </c>
      <c r="B17" s="9" t="s">
        <v>15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33">
        <f t="shared" si="0"/>
        <v>0</v>
      </c>
      <c r="J17" s="33">
        <f t="shared" si="1"/>
        <v>0</v>
      </c>
      <c r="K17" s="34">
        <v>0</v>
      </c>
      <c r="L17" s="34">
        <v>0</v>
      </c>
      <c r="M17" s="12">
        <v>0</v>
      </c>
      <c r="N17" s="12">
        <v>0</v>
      </c>
      <c r="O17" s="12">
        <v>0</v>
      </c>
      <c r="P17" s="12">
        <v>0</v>
      </c>
      <c r="Q17" s="33">
        <f t="shared" si="2"/>
        <v>0</v>
      </c>
      <c r="R17" s="33">
        <f t="shared" si="3"/>
        <v>0</v>
      </c>
    </row>
    <row r="18" spans="1:18" ht="21">
      <c r="A18" s="3">
        <v>7</v>
      </c>
      <c r="B18" s="6" t="s">
        <v>10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33">
        <f t="shared" si="0"/>
        <v>0</v>
      </c>
      <c r="J18" s="33">
        <f t="shared" si="1"/>
        <v>0</v>
      </c>
      <c r="K18" s="34">
        <v>0</v>
      </c>
      <c r="L18" s="34">
        <v>0</v>
      </c>
      <c r="M18" s="12">
        <v>0</v>
      </c>
      <c r="N18" s="12">
        <v>0</v>
      </c>
      <c r="O18" s="12">
        <v>0</v>
      </c>
      <c r="P18" s="12">
        <v>0</v>
      </c>
      <c r="Q18" s="33">
        <f t="shared" si="2"/>
        <v>0</v>
      </c>
      <c r="R18" s="33">
        <f t="shared" si="3"/>
        <v>0</v>
      </c>
    </row>
    <row r="19" spans="1:18" s="8" customFormat="1" ht="21">
      <c r="A19" s="3">
        <v>8</v>
      </c>
      <c r="B19" s="9" t="s">
        <v>11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33">
        <f t="shared" si="0"/>
        <v>0</v>
      </c>
      <c r="J19" s="33">
        <f t="shared" si="1"/>
        <v>0</v>
      </c>
      <c r="K19" s="34">
        <v>0</v>
      </c>
      <c r="L19" s="34">
        <v>0</v>
      </c>
      <c r="M19" s="12">
        <v>0</v>
      </c>
      <c r="N19" s="12">
        <v>0</v>
      </c>
      <c r="O19" s="12">
        <v>0</v>
      </c>
      <c r="P19" s="12">
        <v>0</v>
      </c>
      <c r="Q19" s="33">
        <f t="shared" si="2"/>
        <v>0</v>
      </c>
      <c r="R19" s="33">
        <f t="shared" si="3"/>
        <v>0</v>
      </c>
    </row>
    <row r="20" spans="1:18" s="8" customFormat="1" ht="21">
      <c r="A20" s="3">
        <v>9</v>
      </c>
      <c r="B20" s="9" t="s">
        <v>14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33">
        <f t="shared" si="0"/>
        <v>0</v>
      </c>
      <c r="J20" s="33">
        <f t="shared" si="1"/>
        <v>0</v>
      </c>
      <c r="K20" s="34">
        <v>0</v>
      </c>
      <c r="L20" s="34">
        <v>0</v>
      </c>
      <c r="M20" s="12">
        <v>0</v>
      </c>
      <c r="N20" s="12">
        <v>0</v>
      </c>
      <c r="O20" s="12">
        <v>0</v>
      </c>
      <c r="P20" s="12">
        <v>0</v>
      </c>
      <c r="Q20" s="33">
        <f t="shared" si="2"/>
        <v>0</v>
      </c>
      <c r="R20" s="33">
        <f t="shared" si="3"/>
        <v>0</v>
      </c>
    </row>
    <row r="21" spans="1:18" s="8" customFormat="1" ht="21">
      <c r="A21" s="3">
        <v>10</v>
      </c>
      <c r="B21" s="9" t="s">
        <v>18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33">
        <f t="shared" si="0"/>
        <v>0</v>
      </c>
      <c r="J21" s="33">
        <f t="shared" si="1"/>
        <v>0</v>
      </c>
      <c r="K21" s="34">
        <v>0</v>
      </c>
      <c r="L21" s="34">
        <v>0</v>
      </c>
      <c r="M21" s="12">
        <v>0</v>
      </c>
      <c r="N21" s="12">
        <v>0</v>
      </c>
      <c r="O21" s="12">
        <v>0</v>
      </c>
      <c r="P21" s="12">
        <v>0</v>
      </c>
      <c r="Q21" s="33">
        <f t="shared" si="2"/>
        <v>0</v>
      </c>
      <c r="R21" s="33">
        <f t="shared" si="3"/>
        <v>0</v>
      </c>
    </row>
    <row r="22" spans="1:18" ht="21">
      <c r="A22" s="3">
        <v>11</v>
      </c>
      <c r="B22" s="6" t="s">
        <v>19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33">
        <f t="shared" si="0"/>
        <v>0</v>
      </c>
      <c r="J22" s="33">
        <f t="shared" si="1"/>
        <v>0</v>
      </c>
      <c r="K22" s="34">
        <v>0</v>
      </c>
      <c r="L22" s="34">
        <v>0</v>
      </c>
      <c r="M22" s="12">
        <v>0</v>
      </c>
      <c r="N22" s="12">
        <v>0</v>
      </c>
      <c r="O22" s="12">
        <v>0</v>
      </c>
      <c r="P22" s="12">
        <v>0</v>
      </c>
      <c r="Q22" s="33">
        <f t="shared" si="2"/>
        <v>0</v>
      </c>
      <c r="R22" s="33">
        <f t="shared" si="3"/>
        <v>0</v>
      </c>
    </row>
    <row r="23" spans="1:18" ht="21">
      <c r="A23" s="3">
        <v>12</v>
      </c>
      <c r="B23" s="6" t="s">
        <v>16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33">
        <f t="shared" si="0"/>
        <v>0</v>
      </c>
      <c r="J23" s="33">
        <f t="shared" si="1"/>
        <v>0</v>
      </c>
      <c r="K23" s="34">
        <v>0</v>
      </c>
      <c r="L23" s="34">
        <v>0</v>
      </c>
      <c r="M23" s="12">
        <v>0</v>
      </c>
      <c r="N23" s="12">
        <v>0</v>
      </c>
      <c r="O23" s="12">
        <v>0</v>
      </c>
      <c r="P23" s="12">
        <v>0</v>
      </c>
      <c r="Q23" s="33">
        <f t="shared" si="2"/>
        <v>0</v>
      </c>
      <c r="R23" s="33">
        <f t="shared" si="3"/>
        <v>0</v>
      </c>
    </row>
    <row r="24" spans="1:18" ht="21">
      <c r="A24" s="3">
        <v>13</v>
      </c>
      <c r="B24" s="6" t="s">
        <v>20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33">
        <f t="shared" si="0"/>
        <v>0</v>
      </c>
      <c r="J24" s="33">
        <f t="shared" si="1"/>
        <v>0</v>
      </c>
      <c r="K24" s="34">
        <v>0</v>
      </c>
      <c r="L24" s="34">
        <v>0</v>
      </c>
      <c r="M24" s="12">
        <v>0</v>
      </c>
      <c r="N24" s="12">
        <v>0</v>
      </c>
      <c r="O24" s="12">
        <v>0</v>
      </c>
      <c r="P24" s="12">
        <v>0</v>
      </c>
      <c r="Q24" s="33">
        <f t="shared" si="2"/>
        <v>0</v>
      </c>
      <c r="R24" s="33">
        <f t="shared" si="3"/>
        <v>0</v>
      </c>
    </row>
    <row r="25" spans="1:18" ht="21">
      <c r="A25" s="3">
        <v>14</v>
      </c>
      <c r="B25" s="6" t="s">
        <v>17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33">
        <f t="shared" si="0"/>
        <v>0</v>
      </c>
      <c r="J25" s="33">
        <f t="shared" si="1"/>
        <v>0</v>
      </c>
      <c r="K25" s="34">
        <v>0</v>
      </c>
      <c r="L25" s="34">
        <v>0</v>
      </c>
      <c r="M25" s="12">
        <v>0</v>
      </c>
      <c r="N25" s="12">
        <v>0</v>
      </c>
      <c r="O25" s="12">
        <v>0</v>
      </c>
      <c r="P25" s="12">
        <v>0</v>
      </c>
      <c r="Q25" s="33">
        <f t="shared" si="2"/>
        <v>0</v>
      </c>
      <c r="R25" s="33">
        <f t="shared" si="3"/>
        <v>0</v>
      </c>
    </row>
    <row r="26" spans="1:18" ht="30" customHeight="1">
      <c r="A26" s="150" t="s">
        <v>1</v>
      </c>
      <c r="B26" s="151"/>
      <c r="C26" s="5">
        <f t="shared" ref="C26:R26" si="4">SUM(C12:C25)</f>
        <v>0</v>
      </c>
      <c r="D26" s="5">
        <f t="shared" si="4"/>
        <v>0</v>
      </c>
      <c r="E26" s="5">
        <f t="shared" si="4"/>
        <v>0</v>
      </c>
      <c r="F26" s="5">
        <f t="shared" si="4"/>
        <v>0</v>
      </c>
      <c r="G26" s="5">
        <f t="shared" si="4"/>
        <v>24</v>
      </c>
      <c r="H26" s="5">
        <f t="shared" si="4"/>
        <v>14</v>
      </c>
      <c r="I26" s="33">
        <f t="shared" si="4"/>
        <v>24</v>
      </c>
      <c r="J26" s="33">
        <f t="shared" si="4"/>
        <v>14</v>
      </c>
      <c r="K26" s="34">
        <f t="shared" si="4"/>
        <v>0</v>
      </c>
      <c r="L26" s="34">
        <f t="shared" si="4"/>
        <v>0</v>
      </c>
      <c r="M26" s="12">
        <f t="shared" si="4"/>
        <v>0</v>
      </c>
      <c r="N26" s="12">
        <f t="shared" si="4"/>
        <v>0</v>
      </c>
      <c r="O26" s="12">
        <f t="shared" si="4"/>
        <v>0</v>
      </c>
      <c r="P26" s="12">
        <f t="shared" si="4"/>
        <v>0</v>
      </c>
      <c r="Q26" s="33">
        <f t="shared" si="4"/>
        <v>24</v>
      </c>
      <c r="R26" s="33">
        <f t="shared" si="4"/>
        <v>14</v>
      </c>
    </row>
    <row r="27" spans="1:18" ht="18.75" customHeight="1">
      <c r="C27" s="35">
        <f>SUM(C12:C25)</f>
        <v>0</v>
      </c>
      <c r="D27" s="35">
        <f>SUM(D12:D25)</f>
        <v>0</v>
      </c>
    </row>
    <row r="28" spans="1:18" s="8" customFormat="1" ht="23.25">
      <c r="A28" s="10"/>
      <c r="B28" s="152"/>
      <c r="C28" s="152"/>
      <c r="D28" s="152"/>
      <c r="E28" s="152"/>
      <c r="F28" s="152"/>
      <c r="G28" s="152"/>
      <c r="H28" s="152"/>
      <c r="I28" s="152"/>
      <c r="J28" s="152"/>
      <c r="K28" s="152"/>
    </row>
  </sheetData>
  <mergeCells count="17">
    <mergeCell ref="A1:O1"/>
    <mergeCell ref="A2:O2"/>
    <mergeCell ref="A3:O3"/>
    <mergeCell ref="A7:O7"/>
    <mergeCell ref="A9:O9"/>
    <mergeCell ref="M10:N10"/>
    <mergeCell ref="Q10:R10"/>
    <mergeCell ref="A26:B26"/>
    <mergeCell ref="B28:K28"/>
    <mergeCell ref="O10:P10"/>
    <mergeCell ref="A10:A11"/>
    <mergeCell ref="B10:B11"/>
    <mergeCell ref="C10:D10"/>
    <mergeCell ref="E10:F10"/>
    <mergeCell ref="G10:H10"/>
    <mergeCell ref="I10:J10"/>
    <mergeCell ref="K10:L10"/>
  </mergeCells>
  <pageMargins left="0.25" right="0.23" top="0.28999999999999998" bottom="0.33" header="0.3" footer="0.3"/>
  <pageSetup scale="85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zoomScale="85" zoomScaleNormal="85" workbookViewId="0">
      <pane ySplit="6" topLeftCell="A19" activePane="bottomLeft" state="frozenSplit"/>
      <selection activeCell="C8" sqref="C1:C1048576"/>
      <selection pane="bottomLeft" activeCell="L22" sqref="L22"/>
    </sheetView>
  </sheetViews>
  <sheetFormatPr defaultRowHeight="15"/>
  <cols>
    <col min="2" max="2" width="17.140625" customWidth="1"/>
    <col min="21" max="24" width="0" hidden="1" customWidth="1"/>
  </cols>
  <sheetData>
    <row r="1" spans="1:24" ht="23.25">
      <c r="A1" s="176" t="s">
        <v>3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37"/>
      <c r="R1" s="37"/>
    </row>
    <row r="2" spans="1:24" ht="23.25">
      <c r="A2" s="176" t="s">
        <v>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37"/>
      <c r="R2" s="37"/>
    </row>
    <row r="3" spans="1:24" ht="19.5" customHeight="1">
      <c r="A3" s="177">
        <v>3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38"/>
      <c r="R3" s="38"/>
    </row>
    <row r="4" spans="1:24" ht="23.25">
      <c r="A4" s="178" t="s">
        <v>30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54"/>
      <c r="R4" s="39"/>
    </row>
    <row r="5" spans="1:24" ht="23.25">
      <c r="A5" s="178" t="s">
        <v>31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39"/>
      <c r="R5" s="39"/>
    </row>
    <row r="6" spans="1:24" ht="23.25">
      <c r="A6" s="175" t="s">
        <v>200</v>
      </c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41"/>
      <c r="R6" s="41"/>
    </row>
    <row r="7" spans="1:24" ht="21">
      <c r="A7" s="168" t="s">
        <v>0</v>
      </c>
      <c r="B7" s="168" t="s">
        <v>32</v>
      </c>
      <c r="C7" s="173" t="s">
        <v>33</v>
      </c>
      <c r="D7" s="174"/>
      <c r="E7" s="169" t="s">
        <v>34</v>
      </c>
      <c r="F7" s="169"/>
      <c r="G7" s="169" t="s">
        <v>35</v>
      </c>
      <c r="H7" s="169"/>
      <c r="I7" s="169" t="s">
        <v>15</v>
      </c>
      <c r="J7" s="169"/>
      <c r="K7" s="169" t="s">
        <v>10</v>
      </c>
      <c r="L7" s="169"/>
      <c r="M7" s="169" t="s">
        <v>36</v>
      </c>
      <c r="N7" s="169"/>
      <c r="O7" s="172" t="s">
        <v>37</v>
      </c>
      <c r="P7" s="172"/>
      <c r="Q7" s="167" t="s">
        <v>102</v>
      </c>
      <c r="R7" s="167"/>
      <c r="S7" s="169" t="s">
        <v>38</v>
      </c>
      <c r="T7" s="169"/>
      <c r="U7" s="165" t="s">
        <v>133</v>
      </c>
      <c r="V7" s="166"/>
    </row>
    <row r="8" spans="1:24" ht="18.75" customHeight="1">
      <c r="A8" s="168"/>
      <c r="B8" s="168"/>
      <c r="C8" s="14" t="s">
        <v>1</v>
      </c>
      <c r="D8" s="14" t="s">
        <v>2</v>
      </c>
      <c r="E8" s="15" t="s">
        <v>1</v>
      </c>
      <c r="F8" s="15" t="s">
        <v>2</v>
      </c>
      <c r="G8" s="15" t="s">
        <v>1</v>
      </c>
      <c r="H8" s="15" t="s">
        <v>2</v>
      </c>
      <c r="I8" s="15" t="s">
        <v>1</v>
      </c>
      <c r="J8" s="91" t="s">
        <v>2</v>
      </c>
      <c r="K8" s="15" t="s">
        <v>1</v>
      </c>
      <c r="L8" s="15" t="s">
        <v>2</v>
      </c>
      <c r="M8" s="15" t="s">
        <v>1</v>
      </c>
      <c r="N8" s="15" t="s">
        <v>2</v>
      </c>
      <c r="O8" s="91" t="s">
        <v>1</v>
      </c>
      <c r="P8" s="15" t="s">
        <v>2</v>
      </c>
      <c r="Q8" s="91" t="s">
        <v>1</v>
      </c>
      <c r="R8" s="36" t="s">
        <v>2</v>
      </c>
      <c r="S8" s="15" t="s">
        <v>1</v>
      </c>
      <c r="T8" s="106" t="s">
        <v>2</v>
      </c>
      <c r="U8" s="107" t="s">
        <v>1</v>
      </c>
      <c r="V8" s="107" t="s">
        <v>2</v>
      </c>
    </row>
    <row r="9" spans="1:24" ht="17.25" customHeight="1">
      <c r="A9" s="16">
        <v>1</v>
      </c>
      <c r="B9" s="17" t="s">
        <v>39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9">
        <v>0</v>
      </c>
      <c r="K9" s="18">
        <v>0</v>
      </c>
      <c r="L9" s="18">
        <v>0</v>
      </c>
      <c r="M9" s="18">
        <v>0</v>
      </c>
      <c r="N9" s="18">
        <v>0</v>
      </c>
      <c r="O9" s="19">
        <v>0</v>
      </c>
      <c r="P9" s="18">
        <v>0</v>
      </c>
      <c r="Q9" s="45">
        <v>5</v>
      </c>
      <c r="R9" s="46">
        <v>4</v>
      </c>
      <c r="S9" s="20">
        <v>0</v>
      </c>
      <c r="T9" s="20">
        <f>F9+H9+J9+L9+N9+P9+R9</f>
        <v>4</v>
      </c>
      <c r="U9" s="94">
        <v>7</v>
      </c>
      <c r="V9" s="94">
        <v>3</v>
      </c>
    </row>
    <row r="10" spans="1:24" ht="17.25" customHeight="1">
      <c r="A10" s="16">
        <v>2</v>
      </c>
      <c r="B10" s="21" t="s">
        <v>40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9">
        <v>0</v>
      </c>
      <c r="K10" s="18">
        <v>0</v>
      </c>
      <c r="L10" s="18">
        <v>0</v>
      </c>
      <c r="M10" s="18">
        <v>0</v>
      </c>
      <c r="N10" s="18">
        <v>0</v>
      </c>
      <c r="O10" s="19">
        <v>0</v>
      </c>
      <c r="P10" s="18">
        <v>0</v>
      </c>
      <c r="Q10" s="45">
        <v>0</v>
      </c>
      <c r="R10" s="46">
        <v>0</v>
      </c>
      <c r="S10" s="20">
        <v>0</v>
      </c>
      <c r="T10" s="20">
        <f t="shared" ref="T10:T35" si="0">F10+H10+J10+L10+N10+P10+R10</f>
        <v>0</v>
      </c>
      <c r="U10" s="94">
        <v>8</v>
      </c>
      <c r="V10" s="94">
        <v>4</v>
      </c>
      <c r="X10">
        <v>11</v>
      </c>
    </row>
    <row r="11" spans="1:24" ht="17.25" customHeight="1">
      <c r="A11" s="16">
        <v>3</v>
      </c>
      <c r="B11" s="22" t="s">
        <v>41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9">
        <v>0</v>
      </c>
      <c r="K11" s="18">
        <v>0</v>
      </c>
      <c r="L11" s="18">
        <v>0</v>
      </c>
      <c r="M11" s="18">
        <v>0</v>
      </c>
      <c r="N11" s="18">
        <v>0</v>
      </c>
      <c r="O11" s="19">
        <v>0</v>
      </c>
      <c r="P11" s="18">
        <v>0</v>
      </c>
      <c r="Q11" s="45"/>
      <c r="R11" s="46"/>
      <c r="S11" s="20">
        <v>0</v>
      </c>
      <c r="T11" s="20">
        <f t="shared" si="0"/>
        <v>0</v>
      </c>
      <c r="U11" s="94"/>
      <c r="V11" s="94"/>
    </row>
    <row r="12" spans="1:24" ht="17.25" customHeight="1">
      <c r="A12" s="16">
        <v>4</v>
      </c>
      <c r="B12" s="22" t="s">
        <v>42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9">
        <v>0</v>
      </c>
      <c r="K12" s="18">
        <v>0</v>
      </c>
      <c r="L12" s="18">
        <v>0</v>
      </c>
      <c r="M12" s="18">
        <v>0</v>
      </c>
      <c r="N12" s="18">
        <v>0</v>
      </c>
      <c r="O12" s="19">
        <v>0</v>
      </c>
      <c r="P12" s="18">
        <v>0</v>
      </c>
      <c r="Q12" s="45">
        <v>0</v>
      </c>
      <c r="R12" s="46">
        <v>0</v>
      </c>
      <c r="S12" s="20">
        <v>0</v>
      </c>
      <c r="T12" s="20">
        <f t="shared" si="0"/>
        <v>0</v>
      </c>
      <c r="U12" s="94"/>
      <c r="V12" s="94"/>
    </row>
    <row r="13" spans="1:24" ht="17.25" customHeight="1">
      <c r="A13" s="16">
        <v>5</v>
      </c>
      <c r="B13" s="42" t="s">
        <v>43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7">
        <v>1</v>
      </c>
      <c r="R13" s="47">
        <v>0</v>
      </c>
      <c r="S13" s="44">
        <v>0</v>
      </c>
      <c r="T13" s="44">
        <f t="shared" si="0"/>
        <v>0</v>
      </c>
      <c r="U13" s="94">
        <v>1</v>
      </c>
      <c r="V13" s="94">
        <v>1</v>
      </c>
    </row>
    <row r="14" spans="1:24" ht="17.25" customHeight="1">
      <c r="A14" s="16">
        <v>6</v>
      </c>
      <c r="B14" s="22" t="s">
        <v>44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9">
        <v>0</v>
      </c>
      <c r="K14" s="18">
        <v>0</v>
      </c>
      <c r="L14" s="18">
        <v>0</v>
      </c>
      <c r="M14" s="18">
        <v>0</v>
      </c>
      <c r="N14" s="18">
        <v>0</v>
      </c>
      <c r="O14" s="19">
        <v>0</v>
      </c>
      <c r="P14" s="18">
        <v>0</v>
      </c>
      <c r="Q14" s="45">
        <v>2</v>
      </c>
      <c r="R14" s="46">
        <v>1</v>
      </c>
      <c r="S14" s="20">
        <v>0</v>
      </c>
      <c r="T14" s="20">
        <f t="shared" si="0"/>
        <v>1</v>
      </c>
      <c r="U14" s="94"/>
      <c r="V14" s="94"/>
    </row>
    <row r="15" spans="1:24" ht="17.25" customHeight="1">
      <c r="A15" s="16">
        <v>7</v>
      </c>
      <c r="B15" s="22" t="s">
        <v>45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9">
        <v>0</v>
      </c>
      <c r="K15" s="18">
        <v>0</v>
      </c>
      <c r="L15" s="18">
        <v>0</v>
      </c>
      <c r="M15" s="18">
        <v>0</v>
      </c>
      <c r="N15" s="18">
        <v>0</v>
      </c>
      <c r="O15" s="19">
        <v>0</v>
      </c>
      <c r="P15" s="18">
        <v>0</v>
      </c>
      <c r="Q15" s="45"/>
      <c r="R15" s="46"/>
      <c r="S15" s="20">
        <v>0</v>
      </c>
      <c r="T15" s="20">
        <f t="shared" si="0"/>
        <v>0</v>
      </c>
      <c r="U15" s="94"/>
      <c r="V15" s="94"/>
    </row>
    <row r="16" spans="1:24" ht="17.25" customHeight="1">
      <c r="A16" s="16">
        <v>8</v>
      </c>
      <c r="B16" s="23" t="s">
        <v>46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9">
        <v>0</v>
      </c>
      <c r="K16" s="18">
        <v>0</v>
      </c>
      <c r="L16" s="18">
        <v>0</v>
      </c>
      <c r="M16" s="18">
        <v>0</v>
      </c>
      <c r="N16" s="18">
        <v>0</v>
      </c>
      <c r="O16" s="19">
        <v>0</v>
      </c>
      <c r="P16" s="18">
        <v>0</v>
      </c>
      <c r="Q16" s="45"/>
      <c r="R16" s="46"/>
      <c r="S16" s="20">
        <v>0</v>
      </c>
      <c r="T16" s="20">
        <f t="shared" si="0"/>
        <v>0</v>
      </c>
      <c r="U16" s="94"/>
      <c r="V16" s="94"/>
    </row>
    <row r="17" spans="1:22" ht="17.25" customHeight="1">
      <c r="A17" s="16">
        <v>9</v>
      </c>
      <c r="B17" s="23" t="s">
        <v>47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9">
        <v>0</v>
      </c>
      <c r="K17" s="18">
        <v>0</v>
      </c>
      <c r="L17" s="18">
        <v>0</v>
      </c>
      <c r="M17" s="18">
        <v>0</v>
      </c>
      <c r="N17" s="18">
        <v>0</v>
      </c>
      <c r="O17" s="19">
        <v>0</v>
      </c>
      <c r="P17" s="18">
        <v>0</v>
      </c>
      <c r="Q17" s="45"/>
      <c r="R17" s="46"/>
      <c r="S17" s="20">
        <v>0</v>
      </c>
      <c r="T17" s="20">
        <f t="shared" si="0"/>
        <v>0</v>
      </c>
      <c r="U17" s="94"/>
      <c r="V17" s="94"/>
    </row>
    <row r="18" spans="1:22" ht="17.25" customHeight="1">
      <c r="A18" s="16">
        <v>10</v>
      </c>
      <c r="B18" s="23" t="s">
        <v>48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9">
        <v>0</v>
      </c>
      <c r="K18" s="18">
        <v>0</v>
      </c>
      <c r="L18" s="18">
        <v>0</v>
      </c>
      <c r="M18" s="18">
        <v>0</v>
      </c>
      <c r="N18" s="18">
        <v>0</v>
      </c>
      <c r="O18" s="19">
        <v>0</v>
      </c>
      <c r="P18" s="18">
        <v>0</v>
      </c>
      <c r="Q18" s="45"/>
      <c r="R18" s="46"/>
      <c r="S18" s="20">
        <v>0</v>
      </c>
      <c r="T18" s="20">
        <f t="shared" si="0"/>
        <v>0</v>
      </c>
      <c r="U18" s="94"/>
      <c r="V18" s="94"/>
    </row>
    <row r="19" spans="1:22" ht="17.25" customHeight="1">
      <c r="A19" s="16">
        <v>11</v>
      </c>
      <c r="B19" s="23" t="s">
        <v>49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9">
        <v>0</v>
      </c>
      <c r="K19" s="18">
        <v>0</v>
      </c>
      <c r="L19" s="18">
        <v>0</v>
      </c>
      <c r="M19" s="18">
        <v>0</v>
      </c>
      <c r="N19" s="18">
        <v>0</v>
      </c>
      <c r="O19" s="19">
        <v>0</v>
      </c>
      <c r="P19" s="18">
        <v>0</v>
      </c>
      <c r="Q19" s="45">
        <v>3</v>
      </c>
      <c r="R19" s="46">
        <v>2</v>
      </c>
      <c r="S19" s="20">
        <v>0</v>
      </c>
      <c r="T19" s="20">
        <f t="shared" si="0"/>
        <v>2</v>
      </c>
      <c r="U19" s="94"/>
      <c r="V19" s="94"/>
    </row>
    <row r="20" spans="1:22" ht="17.25" customHeight="1">
      <c r="A20" s="16">
        <v>12</v>
      </c>
      <c r="B20" s="23" t="s">
        <v>50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9">
        <v>0</v>
      </c>
      <c r="K20" s="18">
        <v>0</v>
      </c>
      <c r="L20" s="18">
        <v>0</v>
      </c>
      <c r="M20" s="18">
        <v>0</v>
      </c>
      <c r="N20" s="18">
        <v>0</v>
      </c>
      <c r="O20" s="19">
        <v>0</v>
      </c>
      <c r="P20" s="18">
        <v>0</v>
      </c>
      <c r="Q20" s="45"/>
      <c r="R20" s="46"/>
      <c r="S20" s="20">
        <v>0</v>
      </c>
      <c r="T20" s="20">
        <f t="shared" si="0"/>
        <v>0</v>
      </c>
      <c r="U20" s="94"/>
      <c r="V20" s="94"/>
    </row>
    <row r="21" spans="1:22" ht="17.25" customHeight="1">
      <c r="A21" s="16">
        <v>13</v>
      </c>
      <c r="B21" s="22" t="s">
        <v>51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9">
        <v>0</v>
      </c>
      <c r="K21" s="18">
        <v>0</v>
      </c>
      <c r="L21" s="18">
        <v>0</v>
      </c>
      <c r="M21" s="18">
        <v>0</v>
      </c>
      <c r="N21" s="18">
        <v>0</v>
      </c>
      <c r="O21" s="19">
        <v>0</v>
      </c>
      <c r="P21" s="18">
        <v>0</v>
      </c>
      <c r="Q21" s="45"/>
      <c r="R21" s="46"/>
      <c r="S21" s="20">
        <v>0</v>
      </c>
      <c r="T21" s="20">
        <f t="shared" si="0"/>
        <v>0</v>
      </c>
      <c r="U21" s="94"/>
      <c r="V21" s="94"/>
    </row>
    <row r="22" spans="1:22" ht="17.25" customHeight="1">
      <c r="A22" s="16">
        <v>14</v>
      </c>
      <c r="B22" s="22" t="s">
        <v>52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9">
        <v>0</v>
      </c>
      <c r="K22" s="18">
        <v>0</v>
      </c>
      <c r="L22" s="18">
        <v>0</v>
      </c>
      <c r="M22" s="18">
        <v>0</v>
      </c>
      <c r="N22" s="18">
        <v>0</v>
      </c>
      <c r="O22" s="19">
        <v>0</v>
      </c>
      <c r="P22" s="18">
        <v>0</v>
      </c>
      <c r="Q22" s="45">
        <v>2</v>
      </c>
      <c r="R22" s="46">
        <v>1</v>
      </c>
      <c r="S22" s="20">
        <v>0</v>
      </c>
      <c r="T22" s="20">
        <f t="shared" si="0"/>
        <v>1</v>
      </c>
      <c r="U22" s="94"/>
      <c r="V22" s="94"/>
    </row>
    <row r="23" spans="1:22" ht="17.25" customHeight="1">
      <c r="A23" s="16">
        <v>15</v>
      </c>
      <c r="B23" s="22" t="s">
        <v>53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9">
        <v>0</v>
      </c>
      <c r="K23" s="18">
        <v>0</v>
      </c>
      <c r="L23" s="18">
        <v>0</v>
      </c>
      <c r="M23" s="18">
        <v>0</v>
      </c>
      <c r="N23" s="18">
        <v>0</v>
      </c>
      <c r="O23" s="19">
        <v>0</v>
      </c>
      <c r="P23" s="18">
        <v>0</v>
      </c>
      <c r="Q23" s="45"/>
      <c r="R23" s="46"/>
      <c r="S23" s="20">
        <v>0</v>
      </c>
      <c r="T23" s="20">
        <f t="shared" si="0"/>
        <v>0</v>
      </c>
      <c r="U23" s="94"/>
      <c r="V23" s="94"/>
    </row>
    <row r="24" spans="1:22" ht="17.25" customHeight="1">
      <c r="A24" s="16">
        <v>16</v>
      </c>
      <c r="B24" s="22" t="s">
        <v>54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9">
        <v>0</v>
      </c>
      <c r="K24" s="18">
        <v>0</v>
      </c>
      <c r="L24" s="18">
        <v>0</v>
      </c>
      <c r="M24" s="18">
        <v>0</v>
      </c>
      <c r="N24" s="18">
        <v>0</v>
      </c>
      <c r="O24" s="19">
        <v>0</v>
      </c>
      <c r="P24" s="18">
        <v>0</v>
      </c>
      <c r="Q24" s="45"/>
      <c r="R24" s="46"/>
      <c r="S24" s="20">
        <v>0</v>
      </c>
      <c r="T24" s="20">
        <f t="shared" si="0"/>
        <v>0</v>
      </c>
      <c r="U24" s="94"/>
      <c r="V24" s="94"/>
    </row>
    <row r="25" spans="1:22" ht="17.25" customHeight="1">
      <c r="A25" s="16">
        <v>17</v>
      </c>
      <c r="B25" s="42" t="s">
        <v>55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7">
        <v>1</v>
      </c>
      <c r="R25" s="47">
        <v>1</v>
      </c>
      <c r="S25" s="44">
        <v>0</v>
      </c>
      <c r="T25" s="44">
        <f t="shared" si="0"/>
        <v>1</v>
      </c>
      <c r="U25" s="94">
        <v>1</v>
      </c>
      <c r="V25" s="94">
        <v>1</v>
      </c>
    </row>
    <row r="26" spans="1:22" ht="17.25" customHeight="1">
      <c r="A26" s="16">
        <v>18</v>
      </c>
      <c r="B26" s="22" t="s">
        <v>56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9">
        <v>0</v>
      </c>
      <c r="K26" s="18">
        <v>0</v>
      </c>
      <c r="L26" s="18">
        <v>0</v>
      </c>
      <c r="M26" s="18">
        <v>0</v>
      </c>
      <c r="N26" s="18">
        <v>0</v>
      </c>
      <c r="O26" s="19">
        <v>0</v>
      </c>
      <c r="P26" s="18">
        <v>0</v>
      </c>
      <c r="Q26" s="45"/>
      <c r="R26" s="46"/>
      <c r="S26" s="20">
        <v>0</v>
      </c>
      <c r="T26" s="20">
        <f t="shared" si="0"/>
        <v>0</v>
      </c>
      <c r="U26" s="94"/>
      <c r="V26" s="94"/>
    </row>
    <row r="27" spans="1:22" ht="17.25" customHeight="1">
      <c r="A27" s="16">
        <v>19</v>
      </c>
      <c r="B27" s="22" t="s">
        <v>57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9">
        <v>0</v>
      </c>
      <c r="K27" s="18">
        <v>0</v>
      </c>
      <c r="L27" s="18">
        <v>0</v>
      </c>
      <c r="M27" s="18">
        <v>0</v>
      </c>
      <c r="N27" s="18">
        <v>0</v>
      </c>
      <c r="O27" s="19">
        <v>0</v>
      </c>
      <c r="P27" s="18">
        <v>0</v>
      </c>
      <c r="Q27" s="45"/>
      <c r="R27" s="46"/>
      <c r="S27" s="20">
        <v>0</v>
      </c>
      <c r="T27" s="20">
        <f t="shared" si="0"/>
        <v>0</v>
      </c>
      <c r="U27" s="94"/>
      <c r="V27" s="94"/>
    </row>
    <row r="28" spans="1:22" ht="17.25" customHeight="1">
      <c r="A28" s="16">
        <v>20</v>
      </c>
      <c r="B28" s="22" t="s">
        <v>58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9">
        <v>0</v>
      </c>
      <c r="K28" s="18">
        <v>0</v>
      </c>
      <c r="L28" s="18">
        <v>0</v>
      </c>
      <c r="M28" s="18">
        <v>0</v>
      </c>
      <c r="N28" s="18">
        <v>0</v>
      </c>
      <c r="O28" s="19">
        <v>0</v>
      </c>
      <c r="P28" s="18">
        <v>0</v>
      </c>
      <c r="Q28" s="45"/>
      <c r="R28" s="46"/>
      <c r="S28" s="20">
        <v>0</v>
      </c>
      <c r="T28" s="20">
        <f t="shared" si="0"/>
        <v>0</v>
      </c>
      <c r="U28" s="94"/>
      <c r="V28" s="94"/>
    </row>
    <row r="29" spans="1:22" ht="17.25" customHeight="1">
      <c r="A29" s="16">
        <v>21</v>
      </c>
      <c r="B29" s="22" t="s">
        <v>59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9">
        <v>0</v>
      </c>
      <c r="K29" s="18">
        <v>0</v>
      </c>
      <c r="L29" s="18">
        <v>0</v>
      </c>
      <c r="M29" s="18">
        <v>0</v>
      </c>
      <c r="N29" s="18">
        <v>0</v>
      </c>
      <c r="O29" s="19">
        <v>0</v>
      </c>
      <c r="P29" s="18">
        <v>0</v>
      </c>
      <c r="Q29" s="45"/>
      <c r="R29" s="46"/>
      <c r="S29" s="20">
        <v>0</v>
      </c>
      <c r="T29" s="20">
        <f t="shared" si="0"/>
        <v>0</v>
      </c>
      <c r="U29" s="94"/>
      <c r="V29" s="94"/>
    </row>
    <row r="30" spans="1:22" ht="17.25" customHeight="1">
      <c r="A30" s="16">
        <v>22</v>
      </c>
      <c r="B30" s="22" t="s">
        <v>60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9">
        <v>0</v>
      </c>
      <c r="K30" s="18">
        <v>0</v>
      </c>
      <c r="L30" s="18">
        <v>0</v>
      </c>
      <c r="M30" s="18">
        <v>0</v>
      </c>
      <c r="N30" s="18">
        <v>0</v>
      </c>
      <c r="O30" s="19">
        <v>0</v>
      </c>
      <c r="P30" s="18">
        <v>0</v>
      </c>
      <c r="Q30" s="45"/>
      <c r="R30" s="46"/>
      <c r="S30" s="20">
        <v>0</v>
      </c>
      <c r="T30" s="20">
        <f t="shared" si="0"/>
        <v>0</v>
      </c>
      <c r="U30" s="94"/>
      <c r="V30" s="94"/>
    </row>
    <row r="31" spans="1:22" ht="17.25" customHeight="1">
      <c r="A31" s="16">
        <v>23</v>
      </c>
      <c r="B31" s="22" t="s">
        <v>61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9">
        <v>0</v>
      </c>
      <c r="K31" s="18">
        <v>0</v>
      </c>
      <c r="L31" s="18">
        <v>0</v>
      </c>
      <c r="M31" s="18">
        <v>0</v>
      </c>
      <c r="N31" s="18">
        <v>0</v>
      </c>
      <c r="O31" s="19">
        <v>0</v>
      </c>
      <c r="P31" s="18">
        <v>0</v>
      </c>
      <c r="Q31" s="45"/>
      <c r="R31" s="46"/>
      <c r="S31" s="20">
        <v>0</v>
      </c>
      <c r="T31" s="20">
        <f t="shared" si="0"/>
        <v>0</v>
      </c>
      <c r="U31" s="94"/>
      <c r="V31" s="94"/>
    </row>
    <row r="32" spans="1:22" ht="17.25" customHeight="1">
      <c r="A32" s="16">
        <v>24</v>
      </c>
      <c r="B32" s="22" t="s">
        <v>62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9">
        <v>0</v>
      </c>
      <c r="K32" s="18">
        <v>0</v>
      </c>
      <c r="L32" s="18">
        <v>0</v>
      </c>
      <c r="M32" s="18">
        <v>0</v>
      </c>
      <c r="N32" s="18">
        <v>0</v>
      </c>
      <c r="O32" s="19">
        <v>0</v>
      </c>
      <c r="P32" s="18">
        <v>0</v>
      </c>
      <c r="Q32" s="45"/>
      <c r="R32" s="46"/>
      <c r="S32" s="20">
        <v>0</v>
      </c>
      <c r="T32" s="20">
        <f t="shared" si="0"/>
        <v>0</v>
      </c>
      <c r="U32" s="94"/>
      <c r="V32" s="94"/>
    </row>
    <row r="33" spans="1:24" ht="17.25" customHeight="1">
      <c r="A33" s="16">
        <v>25</v>
      </c>
      <c r="B33" s="24" t="s">
        <v>63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9">
        <v>0</v>
      </c>
      <c r="K33" s="18">
        <v>0</v>
      </c>
      <c r="L33" s="18">
        <v>0</v>
      </c>
      <c r="M33" s="18">
        <v>0</v>
      </c>
      <c r="N33" s="18">
        <v>0</v>
      </c>
      <c r="O33" s="19">
        <v>0</v>
      </c>
      <c r="P33" s="18">
        <v>0</v>
      </c>
      <c r="Q33" s="45">
        <v>10</v>
      </c>
      <c r="R33" s="46">
        <v>5</v>
      </c>
      <c r="S33" s="20">
        <v>0</v>
      </c>
      <c r="T33" s="20">
        <f t="shared" si="0"/>
        <v>5</v>
      </c>
      <c r="U33" s="94">
        <v>7</v>
      </c>
      <c r="V33" s="94">
        <v>3</v>
      </c>
      <c r="W33" s="45">
        <v>16</v>
      </c>
      <c r="X33" s="46">
        <v>8</v>
      </c>
    </row>
    <row r="34" spans="1:24" ht="17.25" customHeight="1">
      <c r="A34" s="50">
        <v>26</v>
      </c>
      <c r="B34" s="51" t="s">
        <v>103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3">
        <v>0</v>
      </c>
      <c r="R34" s="53">
        <v>0</v>
      </c>
      <c r="S34" s="20">
        <v>0</v>
      </c>
      <c r="T34" s="20">
        <f t="shared" si="0"/>
        <v>0</v>
      </c>
      <c r="U34" s="94"/>
      <c r="V34" s="94"/>
    </row>
    <row r="35" spans="1:24" ht="19.5" customHeight="1">
      <c r="A35" s="170" t="s">
        <v>1</v>
      </c>
      <c r="B35" s="171"/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9">
        <v>0</v>
      </c>
      <c r="K35" s="18">
        <v>0</v>
      </c>
      <c r="L35" s="18">
        <v>0</v>
      </c>
      <c r="M35" s="18">
        <v>0</v>
      </c>
      <c r="N35" s="18">
        <v>0</v>
      </c>
      <c r="O35" s="19">
        <v>0</v>
      </c>
      <c r="P35" s="18">
        <v>0</v>
      </c>
      <c r="Q35" s="45">
        <f>SUM(Q9:Q34)</f>
        <v>24</v>
      </c>
      <c r="R35" s="46">
        <f>SUM(R9:R34)</f>
        <v>14</v>
      </c>
      <c r="S35" s="20">
        <v>0</v>
      </c>
      <c r="T35" s="20">
        <f t="shared" si="0"/>
        <v>14</v>
      </c>
      <c r="U35" s="94">
        <f>SUM(U9:U34)</f>
        <v>24</v>
      </c>
      <c r="V35" s="94">
        <f>SUM(V9:V34)</f>
        <v>12</v>
      </c>
    </row>
    <row r="36" spans="1:24" ht="12" customHeight="1">
      <c r="B36" s="25"/>
      <c r="H36" s="8"/>
      <c r="M36" s="8"/>
      <c r="Q36" s="45"/>
      <c r="R36" s="48"/>
      <c r="U36" s="94"/>
      <c r="V36" s="94"/>
    </row>
    <row r="37" spans="1:24" ht="28.15" customHeight="1">
      <c r="A37" s="168" t="s">
        <v>0</v>
      </c>
      <c r="B37" s="168" t="s">
        <v>64</v>
      </c>
      <c r="C37" s="173" t="s">
        <v>33</v>
      </c>
      <c r="D37" s="174"/>
      <c r="E37" s="168" t="s">
        <v>34</v>
      </c>
      <c r="F37" s="168"/>
      <c r="G37" s="168" t="s">
        <v>35</v>
      </c>
      <c r="H37" s="168"/>
      <c r="I37" s="168" t="s">
        <v>15</v>
      </c>
      <c r="J37" s="168"/>
      <c r="K37" s="168" t="s">
        <v>10</v>
      </c>
      <c r="L37" s="168"/>
      <c r="M37" s="168" t="s">
        <v>36</v>
      </c>
      <c r="N37" s="168"/>
      <c r="O37" s="168" t="s">
        <v>37</v>
      </c>
      <c r="P37" s="168"/>
      <c r="Q37" s="167" t="s">
        <v>102</v>
      </c>
      <c r="R37" s="167"/>
      <c r="S37" s="168" t="s">
        <v>1</v>
      </c>
      <c r="T37" s="168"/>
      <c r="U37" s="94"/>
      <c r="V37" s="94"/>
    </row>
    <row r="38" spans="1:24" ht="21">
      <c r="A38" s="168"/>
      <c r="B38" s="168"/>
      <c r="C38" s="14" t="s">
        <v>1</v>
      </c>
      <c r="D38" s="14" t="s">
        <v>2</v>
      </c>
      <c r="E38" s="14" t="s">
        <v>1</v>
      </c>
      <c r="F38" s="14" t="s">
        <v>2</v>
      </c>
      <c r="G38" s="14" t="s">
        <v>1</v>
      </c>
      <c r="H38" s="14" t="s">
        <v>2</v>
      </c>
      <c r="I38" s="14" t="s">
        <v>1</v>
      </c>
      <c r="J38" s="89" t="s">
        <v>2</v>
      </c>
      <c r="K38" s="14" t="s">
        <v>1</v>
      </c>
      <c r="L38" s="14" t="s">
        <v>2</v>
      </c>
      <c r="M38" s="14" t="s">
        <v>1</v>
      </c>
      <c r="N38" s="14" t="s">
        <v>2</v>
      </c>
      <c r="O38" s="89" t="s">
        <v>1</v>
      </c>
      <c r="P38" s="14" t="s">
        <v>2</v>
      </c>
      <c r="Q38" s="90" t="s">
        <v>1</v>
      </c>
      <c r="R38" s="40" t="s">
        <v>2</v>
      </c>
      <c r="S38" s="14" t="s">
        <v>1</v>
      </c>
      <c r="T38" s="105" t="s">
        <v>2</v>
      </c>
      <c r="U38" s="94"/>
      <c r="V38" s="94"/>
    </row>
    <row r="39" spans="1:24" ht="17.25" customHeight="1">
      <c r="A39" s="26">
        <v>1</v>
      </c>
      <c r="B39" s="22" t="s">
        <v>65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8">
        <v>0</v>
      </c>
      <c r="K39" s="27">
        <v>0</v>
      </c>
      <c r="L39" s="27">
        <v>0</v>
      </c>
      <c r="M39" s="27">
        <v>0</v>
      </c>
      <c r="N39" s="27">
        <v>0</v>
      </c>
      <c r="O39" s="28">
        <v>0</v>
      </c>
      <c r="P39" s="27">
        <v>0</v>
      </c>
      <c r="Q39" s="45">
        <v>0</v>
      </c>
      <c r="R39" s="49">
        <v>0</v>
      </c>
      <c r="S39" s="20">
        <f t="shared" ref="S39:T48" si="1">E39+G39+I39+K39+M39+O39</f>
        <v>0</v>
      </c>
      <c r="T39" s="20">
        <f t="shared" si="1"/>
        <v>0</v>
      </c>
      <c r="U39" s="94"/>
      <c r="V39" s="94"/>
    </row>
    <row r="40" spans="1:24" ht="17.25" customHeight="1">
      <c r="A40" s="26">
        <v>2</v>
      </c>
      <c r="B40" s="22" t="s">
        <v>66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8">
        <v>0</v>
      </c>
      <c r="K40" s="27">
        <v>0</v>
      </c>
      <c r="L40" s="27">
        <v>0</v>
      </c>
      <c r="M40" s="27">
        <v>0</v>
      </c>
      <c r="N40" s="27">
        <v>0</v>
      </c>
      <c r="O40" s="28">
        <v>0</v>
      </c>
      <c r="P40" s="27">
        <v>0</v>
      </c>
      <c r="Q40" s="45">
        <v>2</v>
      </c>
      <c r="R40" s="49">
        <v>2</v>
      </c>
      <c r="S40" s="20">
        <f t="shared" si="1"/>
        <v>0</v>
      </c>
      <c r="T40" s="20">
        <f t="shared" si="1"/>
        <v>0</v>
      </c>
      <c r="U40" s="94"/>
      <c r="V40" s="94"/>
    </row>
    <row r="41" spans="1:24" ht="17.25" customHeight="1">
      <c r="A41" s="26">
        <v>3</v>
      </c>
      <c r="B41" s="22" t="s">
        <v>67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8">
        <v>0</v>
      </c>
      <c r="K41" s="27">
        <v>0</v>
      </c>
      <c r="L41" s="27">
        <v>0</v>
      </c>
      <c r="M41" s="27">
        <v>0</v>
      </c>
      <c r="N41" s="27">
        <v>0</v>
      </c>
      <c r="O41" s="28">
        <v>0</v>
      </c>
      <c r="P41" s="27">
        <v>0</v>
      </c>
      <c r="Q41" s="45">
        <v>2</v>
      </c>
      <c r="R41" s="49">
        <v>1</v>
      </c>
      <c r="S41" s="20">
        <f t="shared" si="1"/>
        <v>0</v>
      </c>
      <c r="T41" s="20">
        <f t="shared" si="1"/>
        <v>0</v>
      </c>
      <c r="U41" s="94"/>
      <c r="V41" s="94"/>
    </row>
    <row r="42" spans="1:24" ht="17.25" customHeight="1">
      <c r="A42" s="26">
        <v>4</v>
      </c>
      <c r="B42" s="22" t="s">
        <v>68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8">
        <v>0</v>
      </c>
      <c r="K42" s="27">
        <v>0</v>
      </c>
      <c r="L42" s="27">
        <v>0</v>
      </c>
      <c r="M42" s="27">
        <v>0</v>
      </c>
      <c r="N42" s="27">
        <v>0</v>
      </c>
      <c r="O42" s="28">
        <v>0</v>
      </c>
      <c r="P42" s="27">
        <v>0</v>
      </c>
      <c r="Q42" s="45">
        <v>0</v>
      </c>
      <c r="R42" s="49">
        <v>0</v>
      </c>
      <c r="S42" s="20">
        <f t="shared" si="1"/>
        <v>0</v>
      </c>
      <c r="T42" s="20">
        <f t="shared" si="1"/>
        <v>0</v>
      </c>
      <c r="U42" s="94"/>
      <c r="V42" s="94"/>
    </row>
    <row r="43" spans="1:24" ht="17.25" customHeight="1">
      <c r="A43" s="26">
        <v>5</v>
      </c>
      <c r="B43" s="22" t="s">
        <v>69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8">
        <v>0</v>
      </c>
      <c r="K43" s="27">
        <v>0</v>
      </c>
      <c r="L43" s="27">
        <v>0</v>
      </c>
      <c r="M43" s="27">
        <v>0</v>
      </c>
      <c r="N43" s="27">
        <v>0</v>
      </c>
      <c r="O43" s="28">
        <v>0</v>
      </c>
      <c r="P43" s="27">
        <v>0</v>
      </c>
      <c r="Q43" s="45">
        <v>4</v>
      </c>
      <c r="R43" s="49">
        <v>1</v>
      </c>
      <c r="S43" s="20">
        <f t="shared" si="1"/>
        <v>0</v>
      </c>
      <c r="T43" s="20">
        <f t="shared" si="1"/>
        <v>0</v>
      </c>
      <c r="U43" s="94">
        <v>7</v>
      </c>
      <c r="V43" s="94">
        <v>3</v>
      </c>
    </row>
    <row r="44" spans="1:24" ht="17.25" customHeight="1">
      <c r="A44" s="26">
        <v>6</v>
      </c>
      <c r="B44" s="22" t="s">
        <v>70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8">
        <v>0</v>
      </c>
      <c r="K44" s="27">
        <v>0</v>
      </c>
      <c r="L44" s="27">
        <v>0</v>
      </c>
      <c r="M44" s="27">
        <v>0</v>
      </c>
      <c r="N44" s="27">
        <v>0</v>
      </c>
      <c r="O44" s="28">
        <v>0</v>
      </c>
      <c r="P44" s="27">
        <v>0</v>
      </c>
      <c r="Q44" s="45">
        <v>2</v>
      </c>
      <c r="R44" s="49">
        <v>1</v>
      </c>
      <c r="S44" s="20">
        <f t="shared" si="1"/>
        <v>0</v>
      </c>
      <c r="T44" s="20">
        <f t="shared" si="1"/>
        <v>0</v>
      </c>
      <c r="U44" s="94"/>
      <c r="V44" s="94"/>
    </row>
    <row r="45" spans="1:24" ht="17.25" customHeight="1">
      <c r="A45" s="26">
        <v>7</v>
      </c>
      <c r="B45" s="22" t="s">
        <v>71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8">
        <v>0</v>
      </c>
      <c r="K45" s="27">
        <v>0</v>
      </c>
      <c r="L45" s="27">
        <v>0</v>
      </c>
      <c r="M45" s="27">
        <v>0</v>
      </c>
      <c r="N45" s="27">
        <v>0</v>
      </c>
      <c r="O45" s="28">
        <v>0</v>
      </c>
      <c r="P45" s="27">
        <v>0</v>
      </c>
      <c r="Q45" s="45">
        <v>0</v>
      </c>
      <c r="R45" s="49">
        <v>0</v>
      </c>
      <c r="S45" s="20">
        <f t="shared" si="1"/>
        <v>0</v>
      </c>
      <c r="T45" s="20">
        <f t="shared" si="1"/>
        <v>0</v>
      </c>
      <c r="U45" s="94"/>
      <c r="V45" s="94"/>
    </row>
    <row r="46" spans="1:24" ht="17.25" customHeight="1">
      <c r="A46" s="26">
        <v>8</v>
      </c>
      <c r="B46" s="22" t="s">
        <v>72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8">
        <v>0</v>
      </c>
      <c r="K46" s="27">
        <v>0</v>
      </c>
      <c r="L46" s="27">
        <v>0</v>
      </c>
      <c r="M46" s="27">
        <v>0</v>
      </c>
      <c r="N46" s="27">
        <v>0</v>
      </c>
      <c r="O46" s="28">
        <v>0</v>
      </c>
      <c r="P46" s="27">
        <v>0</v>
      </c>
      <c r="Q46" s="45">
        <v>0</v>
      </c>
      <c r="R46" s="49">
        <v>0</v>
      </c>
      <c r="S46" s="20">
        <f t="shared" si="1"/>
        <v>0</v>
      </c>
      <c r="T46" s="20">
        <f t="shared" si="1"/>
        <v>0</v>
      </c>
      <c r="U46" s="94"/>
      <c r="V46" s="94"/>
    </row>
    <row r="47" spans="1:24" ht="17.25" customHeight="1">
      <c r="A47" s="26">
        <v>9</v>
      </c>
      <c r="B47" s="22" t="s">
        <v>73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8">
        <v>0</v>
      </c>
      <c r="K47" s="27">
        <v>0</v>
      </c>
      <c r="L47" s="27">
        <v>0</v>
      </c>
      <c r="M47" s="27">
        <v>0</v>
      </c>
      <c r="N47" s="27">
        <v>0</v>
      </c>
      <c r="O47" s="28">
        <v>0</v>
      </c>
      <c r="P47" s="27">
        <v>0</v>
      </c>
      <c r="Q47" s="45">
        <v>0</v>
      </c>
      <c r="R47" s="49">
        <v>0</v>
      </c>
      <c r="S47" s="20">
        <f t="shared" si="1"/>
        <v>0</v>
      </c>
      <c r="T47" s="20">
        <f t="shared" si="1"/>
        <v>0</v>
      </c>
      <c r="U47" s="94"/>
      <c r="V47" s="94"/>
    </row>
    <row r="48" spans="1:24" ht="17.25" customHeight="1">
      <c r="A48" s="170" t="s">
        <v>1</v>
      </c>
      <c r="B48" s="171"/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8">
        <v>0</v>
      </c>
      <c r="K48" s="27">
        <v>0</v>
      </c>
      <c r="L48" s="27">
        <v>0</v>
      </c>
      <c r="M48" s="27">
        <v>0</v>
      </c>
      <c r="N48" s="27">
        <v>0</v>
      </c>
      <c r="O48" s="28">
        <v>0</v>
      </c>
      <c r="P48" s="27">
        <v>0</v>
      </c>
      <c r="Q48" s="45">
        <f>SUM(Q39:Q47)</f>
        <v>10</v>
      </c>
      <c r="R48" s="45">
        <f>SUM(R39:R47)</f>
        <v>5</v>
      </c>
      <c r="S48" s="20">
        <f t="shared" si="1"/>
        <v>0</v>
      </c>
      <c r="T48" s="20">
        <f t="shared" si="1"/>
        <v>0</v>
      </c>
      <c r="U48" s="94">
        <f>SUM(U39:U47)</f>
        <v>7</v>
      </c>
      <c r="V48" s="94">
        <f>SUM(V39:V47)</f>
        <v>3</v>
      </c>
    </row>
  </sheetData>
  <mergeCells count="31">
    <mergeCell ref="A6:P6"/>
    <mergeCell ref="A1:P1"/>
    <mergeCell ref="A2:P2"/>
    <mergeCell ref="A3:P3"/>
    <mergeCell ref="A4:P4"/>
    <mergeCell ref="A5:P5"/>
    <mergeCell ref="A48:B48"/>
    <mergeCell ref="K7:L7"/>
    <mergeCell ref="M7:N7"/>
    <mergeCell ref="O7:P7"/>
    <mergeCell ref="S7:T7"/>
    <mergeCell ref="A35:B35"/>
    <mergeCell ref="A37:A38"/>
    <mergeCell ref="B37:B38"/>
    <mergeCell ref="C37:D37"/>
    <mergeCell ref="E37:F37"/>
    <mergeCell ref="G37:H37"/>
    <mergeCell ref="A7:A8"/>
    <mergeCell ref="B7:B8"/>
    <mergeCell ref="C7:D7"/>
    <mergeCell ref="E7:F7"/>
    <mergeCell ref="G7:H7"/>
    <mergeCell ref="U7:V7"/>
    <mergeCell ref="Q7:R7"/>
    <mergeCell ref="I37:J37"/>
    <mergeCell ref="K37:L37"/>
    <mergeCell ref="M37:N37"/>
    <mergeCell ref="O37:P37"/>
    <mergeCell ref="Q37:R37"/>
    <mergeCell ref="S37:T37"/>
    <mergeCell ref="I7:J7"/>
  </mergeCells>
  <pageMargins left="0.7" right="0.7" top="0.75" bottom="0.75" header="0.3" footer="0.3"/>
  <pageSetup scale="58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4" zoomScale="85" zoomScaleNormal="85" zoomScaleSheetLayoutView="55" workbookViewId="0">
      <pane xSplit="2" ySplit="6" topLeftCell="C25" activePane="bottomRight" state="frozen"/>
      <selection activeCell="A4" sqref="A4"/>
      <selection pane="topRight" activeCell="C4" sqref="C4"/>
      <selection pane="bottomLeft" activeCell="A10" sqref="A10"/>
      <selection pane="bottomRight" activeCell="C14" sqref="C14:C33"/>
    </sheetView>
  </sheetViews>
  <sheetFormatPr defaultRowHeight="15"/>
  <cols>
    <col min="1" max="1" width="9.140625" style="72"/>
    <col min="2" max="2" width="25.140625" style="72" customWidth="1"/>
    <col min="3" max="5" width="9.140625" style="72"/>
    <col min="6" max="6" width="14.140625" style="78" customWidth="1"/>
    <col min="7" max="7" width="10" style="72" customWidth="1"/>
    <col min="8" max="8" width="9.140625" style="72"/>
    <col min="9" max="9" width="12.28515625" style="104" customWidth="1"/>
    <col min="10" max="10" width="13.42578125" style="72" customWidth="1"/>
    <col min="11" max="11" width="14.42578125" style="72" customWidth="1"/>
    <col min="12" max="12" width="12.140625" style="72" customWidth="1"/>
    <col min="13" max="13" width="12.85546875" style="72" customWidth="1"/>
    <col min="14" max="14" width="9.140625" style="72"/>
    <col min="15" max="15" width="17.140625" style="72" customWidth="1"/>
    <col min="16" max="16" width="12.140625" style="72" bestFit="1" customWidth="1"/>
    <col min="17" max="17" width="25.28515625" style="72" customWidth="1"/>
    <col min="18" max="18" width="13.42578125" style="72" customWidth="1"/>
    <col min="19" max="16384" width="9.140625" style="72"/>
  </cols>
  <sheetData>
    <row r="1" spans="1:19" s="55" customFormat="1" ht="25.5">
      <c r="A1" s="187" t="s">
        <v>3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</row>
    <row r="2" spans="1:19" s="55" customFormat="1" ht="25.5">
      <c r="A2" s="187" t="s">
        <v>74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</row>
    <row r="3" spans="1:19" s="55" customFormat="1" ht="24.4" customHeight="1">
      <c r="A3" s="188" t="s">
        <v>75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</row>
    <row r="4" spans="1:19" s="55" customFormat="1" ht="25.5">
      <c r="A4" s="189" t="s">
        <v>76</v>
      </c>
      <c r="B4" s="189"/>
      <c r="C4" s="189"/>
      <c r="D4" s="189"/>
      <c r="E4" s="189"/>
      <c r="F4" s="73"/>
      <c r="G4" s="56"/>
      <c r="H4" s="56"/>
      <c r="I4" s="99"/>
      <c r="J4" s="56"/>
      <c r="K4" s="56"/>
      <c r="L4" s="56"/>
      <c r="M4" s="56"/>
      <c r="N4" s="56"/>
      <c r="O4" s="56"/>
      <c r="P4" s="56"/>
    </row>
    <row r="5" spans="1:19" s="55" customFormat="1" ht="25.5">
      <c r="A5" s="189" t="s">
        <v>77</v>
      </c>
      <c r="B5" s="189"/>
      <c r="C5" s="189"/>
      <c r="D5" s="189"/>
      <c r="E5" s="189"/>
      <c r="F5" s="73"/>
      <c r="G5" s="56"/>
      <c r="H5" s="56"/>
      <c r="I5" s="99"/>
      <c r="J5" s="56"/>
      <c r="K5" s="56"/>
      <c r="L5" s="56"/>
      <c r="M5" s="56"/>
      <c r="N5" s="56"/>
      <c r="O5" s="56"/>
      <c r="P5" s="56"/>
    </row>
    <row r="6" spans="1:19" s="55" customFormat="1" ht="21.75" customHeight="1">
      <c r="A6" s="57"/>
      <c r="B6" s="57"/>
      <c r="C6" s="57"/>
      <c r="D6" s="57"/>
      <c r="E6" s="57"/>
      <c r="F6" s="76"/>
      <c r="G6" s="57"/>
      <c r="H6" s="57"/>
      <c r="I6" s="100"/>
      <c r="J6" s="57"/>
      <c r="K6" s="57"/>
      <c r="L6" s="57"/>
      <c r="M6" s="57"/>
      <c r="N6" s="57"/>
      <c r="O6" s="57"/>
      <c r="P6" s="57"/>
    </row>
    <row r="7" spans="1:19" s="55" customFormat="1" ht="20.65" customHeight="1">
      <c r="A7" s="57"/>
      <c r="B7" s="57"/>
      <c r="C7" s="57"/>
      <c r="D7" s="57"/>
      <c r="E7" s="57"/>
      <c r="F7" s="76"/>
      <c r="G7" s="57"/>
      <c r="H7" s="57"/>
      <c r="I7" s="100"/>
      <c r="J7" s="57"/>
      <c r="K7" s="57"/>
      <c r="L7" s="57"/>
      <c r="M7" s="57"/>
      <c r="N7" s="57"/>
      <c r="O7" s="57"/>
      <c r="P7" s="57"/>
    </row>
    <row r="8" spans="1:19" s="55" customFormat="1" ht="25.15" customHeight="1">
      <c r="A8" s="190" t="s">
        <v>0</v>
      </c>
      <c r="B8" s="180" t="s">
        <v>78</v>
      </c>
      <c r="C8" s="190" t="s">
        <v>79</v>
      </c>
      <c r="D8" s="190" t="s">
        <v>80</v>
      </c>
      <c r="E8" s="190" t="s">
        <v>81</v>
      </c>
      <c r="F8" s="181" t="s">
        <v>82</v>
      </c>
      <c r="G8" s="182"/>
      <c r="H8" s="182"/>
      <c r="I8" s="183"/>
      <c r="J8" s="184" t="s">
        <v>83</v>
      </c>
      <c r="K8" s="185"/>
      <c r="L8" s="186" t="s">
        <v>84</v>
      </c>
      <c r="M8" s="180" t="s">
        <v>85</v>
      </c>
      <c r="N8" s="180" t="s">
        <v>86</v>
      </c>
      <c r="O8" s="180" t="s">
        <v>87</v>
      </c>
      <c r="P8" s="180" t="s">
        <v>88</v>
      </c>
      <c r="Q8" s="180" t="s">
        <v>135</v>
      </c>
      <c r="R8" s="180" t="s">
        <v>134</v>
      </c>
      <c r="S8" s="179" t="s">
        <v>138</v>
      </c>
    </row>
    <row r="9" spans="1:19" s="55" customFormat="1" ht="39.4" customHeight="1">
      <c r="A9" s="190"/>
      <c r="B9" s="180"/>
      <c r="C9" s="190"/>
      <c r="D9" s="190"/>
      <c r="E9" s="190"/>
      <c r="F9" s="74" t="s">
        <v>89</v>
      </c>
      <c r="G9" s="58" t="s">
        <v>90</v>
      </c>
      <c r="H9" s="58" t="s">
        <v>91</v>
      </c>
      <c r="I9" s="101" t="s">
        <v>92</v>
      </c>
      <c r="J9" s="59" t="s">
        <v>93</v>
      </c>
      <c r="K9" s="60" t="s">
        <v>94</v>
      </c>
      <c r="L9" s="186"/>
      <c r="M9" s="180"/>
      <c r="N9" s="180"/>
      <c r="O9" s="180"/>
      <c r="P9" s="180"/>
      <c r="Q9" s="180"/>
      <c r="R9" s="180"/>
      <c r="S9" s="179"/>
    </row>
    <row r="10" spans="1:19" s="116" customFormat="1" ht="28.15" customHeight="1">
      <c r="A10" s="108">
        <v>1</v>
      </c>
      <c r="B10" s="109" t="s">
        <v>104</v>
      </c>
      <c r="C10" s="110" t="s">
        <v>95</v>
      </c>
      <c r="D10" s="111">
        <v>26</v>
      </c>
      <c r="E10" s="112" t="s">
        <v>96</v>
      </c>
      <c r="F10" s="113" t="s">
        <v>105</v>
      </c>
      <c r="G10" s="112" t="s">
        <v>106</v>
      </c>
      <c r="H10" s="112" t="s">
        <v>101</v>
      </c>
      <c r="I10" s="112" t="s">
        <v>39</v>
      </c>
      <c r="J10" s="112" t="s">
        <v>97</v>
      </c>
      <c r="K10" s="110" t="s">
        <v>98</v>
      </c>
      <c r="L10" s="118">
        <v>44201</v>
      </c>
      <c r="M10" s="114" t="s">
        <v>107</v>
      </c>
      <c r="N10" s="110">
        <v>36.9</v>
      </c>
      <c r="O10" s="110"/>
      <c r="P10" s="119" t="s">
        <v>116</v>
      </c>
      <c r="Q10" s="115"/>
      <c r="R10" s="115"/>
      <c r="S10" s="127" t="s">
        <v>139</v>
      </c>
    </row>
    <row r="11" spans="1:19" s="116" customFormat="1" ht="28.15" customHeight="1">
      <c r="A11" s="108">
        <v>2</v>
      </c>
      <c r="B11" s="109" t="s">
        <v>108</v>
      </c>
      <c r="C11" s="111" t="s">
        <v>95</v>
      </c>
      <c r="D11" s="111">
        <v>36</v>
      </c>
      <c r="E11" s="112" t="s">
        <v>96</v>
      </c>
      <c r="F11" s="113" t="s">
        <v>109</v>
      </c>
      <c r="G11" s="112" t="s">
        <v>66</v>
      </c>
      <c r="H11" s="112" t="s">
        <v>66</v>
      </c>
      <c r="I11" s="112" t="s">
        <v>63</v>
      </c>
      <c r="J11" s="112" t="s">
        <v>97</v>
      </c>
      <c r="K11" s="110" t="s">
        <v>98</v>
      </c>
      <c r="L11" s="118">
        <v>44201</v>
      </c>
      <c r="M11" s="114" t="s">
        <v>110</v>
      </c>
      <c r="N11" s="110">
        <v>37.4</v>
      </c>
      <c r="O11" s="110"/>
      <c r="P11" s="119" t="s">
        <v>116</v>
      </c>
      <c r="Q11" s="115"/>
      <c r="R11" s="115"/>
      <c r="S11" s="127" t="s">
        <v>139</v>
      </c>
    </row>
    <row r="12" spans="1:19" s="127" customFormat="1" ht="28.15" customHeight="1">
      <c r="A12" s="108">
        <v>3</v>
      </c>
      <c r="B12" s="120" t="s">
        <v>111</v>
      </c>
      <c r="C12" s="121" t="s">
        <v>99</v>
      </c>
      <c r="D12" s="122">
        <v>25</v>
      </c>
      <c r="E12" s="117" t="s">
        <v>96</v>
      </c>
      <c r="F12" s="123" t="s">
        <v>112</v>
      </c>
      <c r="G12" s="117" t="s">
        <v>113</v>
      </c>
      <c r="H12" s="117" t="s">
        <v>69</v>
      </c>
      <c r="I12" s="117" t="s">
        <v>63</v>
      </c>
      <c r="J12" s="117" t="s">
        <v>97</v>
      </c>
      <c r="K12" s="121" t="s">
        <v>114</v>
      </c>
      <c r="L12" s="124">
        <v>44202</v>
      </c>
      <c r="M12" s="125" t="s">
        <v>115</v>
      </c>
      <c r="N12" s="121">
        <v>36.700000000000003</v>
      </c>
      <c r="O12" s="121" t="s">
        <v>119</v>
      </c>
      <c r="P12" s="119" t="s">
        <v>116</v>
      </c>
      <c r="Q12" s="126"/>
      <c r="R12" s="126"/>
      <c r="S12" s="127" t="s">
        <v>139</v>
      </c>
    </row>
    <row r="13" spans="1:19" s="127" customFormat="1" ht="28.15" customHeight="1">
      <c r="A13" s="108">
        <v>4</v>
      </c>
      <c r="B13" s="120" t="s">
        <v>117</v>
      </c>
      <c r="C13" s="121" t="s">
        <v>99</v>
      </c>
      <c r="D13" s="122">
        <v>21</v>
      </c>
      <c r="E13" s="117" t="s">
        <v>96</v>
      </c>
      <c r="F13" s="123" t="s">
        <v>112</v>
      </c>
      <c r="G13" s="117" t="s">
        <v>113</v>
      </c>
      <c r="H13" s="117" t="s">
        <v>69</v>
      </c>
      <c r="I13" s="117" t="s">
        <v>63</v>
      </c>
      <c r="J13" s="117" t="s">
        <v>97</v>
      </c>
      <c r="K13" s="121" t="s">
        <v>98</v>
      </c>
      <c r="L13" s="124">
        <v>44204</v>
      </c>
      <c r="M13" s="125" t="s">
        <v>118</v>
      </c>
      <c r="N13" s="121">
        <v>36.5</v>
      </c>
      <c r="O13" s="121" t="s">
        <v>119</v>
      </c>
      <c r="P13" s="119" t="s">
        <v>116</v>
      </c>
      <c r="Q13" s="126"/>
      <c r="R13" s="126"/>
      <c r="S13" s="127" t="s">
        <v>139</v>
      </c>
    </row>
    <row r="14" spans="1:19" s="116" customFormat="1" ht="78">
      <c r="A14" s="108">
        <v>5</v>
      </c>
      <c r="B14" s="109" t="s">
        <v>121</v>
      </c>
      <c r="C14" s="110" t="s">
        <v>99</v>
      </c>
      <c r="D14" s="111">
        <v>27</v>
      </c>
      <c r="E14" s="112" t="s">
        <v>96</v>
      </c>
      <c r="F14" s="112" t="s">
        <v>123</v>
      </c>
      <c r="G14" s="112" t="s">
        <v>124</v>
      </c>
      <c r="H14" s="112" t="s">
        <v>69</v>
      </c>
      <c r="I14" s="117" t="s">
        <v>63</v>
      </c>
      <c r="J14" s="112" t="s">
        <v>125</v>
      </c>
      <c r="K14" s="110" t="s">
        <v>127</v>
      </c>
      <c r="L14" s="118">
        <v>44206</v>
      </c>
      <c r="M14" s="114" t="s">
        <v>126</v>
      </c>
      <c r="N14" s="110">
        <v>36.200000000000003</v>
      </c>
      <c r="O14" s="110" t="s">
        <v>102</v>
      </c>
      <c r="P14" s="112" t="s">
        <v>132</v>
      </c>
      <c r="Q14" s="115"/>
      <c r="R14" s="128"/>
      <c r="S14" s="116" t="s">
        <v>137</v>
      </c>
    </row>
    <row r="15" spans="1:19" s="116" customFormat="1" ht="78">
      <c r="A15" s="108">
        <v>6</v>
      </c>
      <c r="B15" s="109" t="s">
        <v>122</v>
      </c>
      <c r="C15" s="110" t="s">
        <v>95</v>
      </c>
      <c r="D15" s="111">
        <v>20</v>
      </c>
      <c r="E15" s="112" t="s">
        <v>96</v>
      </c>
      <c r="F15" s="112" t="s">
        <v>123</v>
      </c>
      <c r="G15" s="112" t="s">
        <v>124</v>
      </c>
      <c r="H15" s="112" t="s">
        <v>69</v>
      </c>
      <c r="I15" s="112" t="s">
        <v>63</v>
      </c>
      <c r="J15" s="112" t="s">
        <v>125</v>
      </c>
      <c r="K15" s="110" t="s">
        <v>127</v>
      </c>
      <c r="L15" s="118">
        <v>44206</v>
      </c>
      <c r="M15" s="114" t="s">
        <v>126</v>
      </c>
      <c r="N15" s="110">
        <v>36.200000000000003</v>
      </c>
      <c r="O15" s="110" t="s">
        <v>102</v>
      </c>
      <c r="P15" s="112" t="s">
        <v>132</v>
      </c>
      <c r="Q15" s="115"/>
      <c r="R15" s="128"/>
      <c r="S15" s="116" t="s">
        <v>137</v>
      </c>
    </row>
    <row r="16" spans="1:19" s="116" customFormat="1" ht="28.15" customHeight="1">
      <c r="A16" s="108">
        <v>7</v>
      </c>
      <c r="B16" s="109" t="s">
        <v>128</v>
      </c>
      <c r="C16" s="110" t="s">
        <v>99</v>
      </c>
      <c r="D16" s="111">
        <v>26</v>
      </c>
      <c r="E16" s="112" t="s">
        <v>96</v>
      </c>
      <c r="F16" s="113" t="s">
        <v>129</v>
      </c>
      <c r="G16" s="112" t="s">
        <v>130</v>
      </c>
      <c r="H16" s="112" t="s">
        <v>43</v>
      </c>
      <c r="I16" s="117" t="s">
        <v>43</v>
      </c>
      <c r="J16" s="112" t="s">
        <v>97</v>
      </c>
      <c r="K16" s="110" t="s">
        <v>98</v>
      </c>
      <c r="L16" s="118">
        <v>44205</v>
      </c>
      <c r="M16" s="114" t="s">
        <v>131</v>
      </c>
      <c r="N16" s="110">
        <v>36.799999999999997</v>
      </c>
      <c r="O16" s="110" t="s">
        <v>120</v>
      </c>
      <c r="P16" s="112"/>
      <c r="Q16" s="115"/>
      <c r="R16" s="128"/>
      <c r="S16" s="116" t="s">
        <v>137</v>
      </c>
    </row>
    <row r="17" spans="1:19" s="137" customFormat="1" ht="28.15" customHeight="1">
      <c r="A17" s="108">
        <v>8</v>
      </c>
      <c r="B17" s="130" t="s">
        <v>140</v>
      </c>
      <c r="C17" s="131" t="s">
        <v>95</v>
      </c>
      <c r="D17" s="132">
        <v>21</v>
      </c>
      <c r="E17" s="113" t="s">
        <v>96</v>
      </c>
      <c r="F17" s="113" t="s">
        <v>141</v>
      </c>
      <c r="G17" s="113" t="s">
        <v>141</v>
      </c>
      <c r="H17" s="113" t="s">
        <v>142</v>
      </c>
      <c r="I17" s="113" t="s">
        <v>49</v>
      </c>
      <c r="J17" s="113" t="s">
        <v>97</v>
      </c>
      <c r="K17" s="131" t="s">
        <v>98</v>
      </c>
      <c r="L17" s="133">
        <v>44208</v>
      </c>
      <c r="M17" s="134" t="s">
        <v>151</v>
      </c>
      <c r="N17" s="131">
        <v>36.700000000000003</v>
      </c>
      <c r="O17" s="131" t="s">
        <v>143</v>
      </c>
      <c r="P17" s="119" t="s">
        <v>116</v>
      </c>
      <c r="Q17" s="135"/>
      <c r="R17" s="136"/>
      <c r="S17" s="137" t="s">
        <v>182</v>
      </c>
    </row>
    <row r="18" spans="1:19" s="116" customFormat="1" ht="28.15" customHeight="1">
      <c r="A18" s="108">
        <v>9</v>
      </c>
      <c r="B18" s="109" t="s">
        <v>153</v>
      </c>
      <c r="C18" s="110" t="s">
        <v>95</v>
      </c>
      <c r="D18" s="111">
        <v>18</v>
      </c>
      <c r="E18" s="112" t="s">
        <v>96</v>
      </c>
      <c r="F18" s="113" t="s">
        <v>141</v>
      </c>
      <c r="G18" s="113" t="s">
        <v>141</v>
      </c>
      <c r="H18" s="113" t="s">
        <v>142</v>
      </c>
      <c r="I18" s="113" t="s">
        <v>49</v>
      </c>
      <c r="J18" s="113" t="s">
        <v>97</v>
      </c>
      <c r="K18" s="131" t="s">
        <v>98</v>
      </c>
      <c r="L18" s="133">
        <v>44208</v>
      </c>
      <c r="M18" s="134" t="s">
        <v>151</v>
      </c>
      <c r="N18" s="110">
        <v>36.6</v>
      </c>
      <c r="O18" s="131" t="s">
        <v>143</v>
      </c>
      <c r="P18" s="119" t="s">
        <v>116</v>
      </c>
      <c r="Q18" s="115"/>
      <c r="R18" s="128"/>
      <c r="S18" s="137" t="s">
        <v>182</v>
      </c>
    </row>
    <row r="19" spans="1:19" s="116" customFormat="1" ht="28.15" customHeight="1">
      <c r="A19" s="108">
        <v>10</v>
      </c>
      <c r="B19" s="109" t="s">
        <v>152</v>
      </c>
      <c r="C19" s="110" t="s">
        <v>95</v>
      </c>
      <c r="D19" s="111">
        <v>32</v>
      </c>
      <c r="E19" s="112" t="s">
        <v>96</v>
      </c>
      <c r="F19" s="113" t="s">
        <v>144</v>
      </c>
      <c r="G19" s="112" t="s">
        <v>145</v>
      </c>
      <c r="H19" s="112" t="s">
        <v>146</v>
      </c>
      <c r="I19" s="112" t="s">
        <v>39</v>
      </c>
      <c r="J19" s="112" t="s">
        <v>97</v>
      </c>
      <c r="K19" s="110" t="s">
        <v>98</v>
      </c>
      <c r="L19" s="133">
        <v>44208</v>
      </c>
      <c r="M19" s="114" t="s">
        <v>154</v>
      </c>
      <c r="N19" s="110">
        <v>36.700000000000003</v>
      </c>
      <c r="O19" s="110" t="s">
        <v>10</v>
      </c>
      <c r="P19" s="119" t="s">
        <v>116</v>
      </c>
      <c r="Q19" s="115"/>
      <c r="R19" s="128"/>
      <c r="S19" s="137" t="s">
        <v>182</v>
      </c>
    </row>
    <row r="20" spans="1:19" s="116" customFormat="1" ht="28.15" customHeight="1">
      <c r="A20" s="108">
        <v>11</v>
      </c>
      <c r="B20" s="109" t="s">
        <v>147</v>
      </c>
      <c r="C20" s="110" t="s">
        <v>95</v>
      </c>
      <c r="D20" s="111">
        <v>21</v>
      </c>
      <c r="E20" s="112" t="s">
        <v>96</v>
      </c>
      <c r="F20" s="113" t="s">
        <v>144</v>
      </c>
      <c r="G20" s="112" t="s">
        <v>145</v>
      </c>
      <c r="H20" s="112" t="s">
        <v>146</v>
      </c>
      <c r="I20" s="112" t="s">
        <v>39</v>
      </c>
      <c r="J20" s="112" t="s">
        <v>97</v>
      </c>
      <c r="K20" s="110" t="s">
        <v>98</v>
      </c>
      <c r="L20" s="133">
        <v>44208</v>
      </c>
      <c r="M20" s="114" t="s">
        <v>154</v>
      </c>
      <c r="N20" s="110">
        <v>36.200000000000003</v>
      </c>
      <c r="O20" s="131" t="s">
        <v>143</v>
      </c>
      <c r="P20" s="119" t="s">
        <v>116</v>
      </c>
      <c r="Q20" s="115"/>
      <c r="R20" s="128"/>
      <c r="S20" s="137" t="s">
        <v>182</v>
      </c>
    </row>
    <row r="21" spans="1:19" s="116" customFormat="1" ht="28.15" customHeight="1">
      <c r="A21" s="108">
        <v>12</v>
      </c>
      <c r="B21" s="109" t="s">
        <v>148</v>
      </c>
      <c r="C21" s="110" t="s">
        <v>95</v>
      </c>
      <c r="D21" s="111">
        <v>31</v>
      </c>
      <c r="E21" s="112" t="s">
        <v>96</v>
      </c>
      <c r="F21" s="113" t="s">
        <v>149</v>
      </c>
      <c r="G21" s="112" t="s">
        <v>136</v>
      </c>
      <c r="H21" s="112" t="s">
        <v>150</v>
      </c>
      <c r="I21" s="112" t="s">
        <v>39</v>
      </c>
      <c r="J21" s="112" t="s">
        <v>97</v>
      </c>
      <c r="K21" s="110" t="s">
        <v>98</v>
      </c>
      <c r="L21" s="133">
        <v>44208</v>
      </c>
      <c r="M21" s="114" t="s">
        <v>154</v>
      </c>
      <c r="N21" s="110">
        <v>36.299999999999997</v>
      </c>
      <c r="O21" s="110" t="s">
        <v>10</v>
      </c>
      <c r="P21" s="119" t="s">
        <v>116</v>
      </c>
      <c r="Q21" s="115"/>
      <c r="R21" s="128"/>
      <c r="S21" s="137" t="s">
        <v>182</v>
      </c>
    </row>
    <row r="22" spans="1:19" s="55" customFormat="1" ht="28.15" customHeight="1">
      <c r="A22" s="108">
        <v>13</v>
      </c>
      <c r="B22" s="138" t="s">
        <v>155</v>
      </c>
      <c r="C22" s="139" t="s">
        <v>99</v>
      </c>
      <c r="D22" s="140">
        <v>45</v>
      </c>
      <c r="E22" s="141" t="s">
        <v>96</v>
      </c>
      <c r="F22" s="142" t="s">
        <v>156</v>
      </c>
      <c r="G22" s="141" t="s">
        <v>157</v>
      </c>
      <c r="H22" s="141" t="s">
        <v>158</v>
      </c>
      <c r="I22" s="141" t="s">
        <v>52</v>
      </c>
      <c r="J22" s="141" t="s">
        <v>97</v>
      </c>
      <c r="K22" s="139" t="s">
        <v>98</v>
      </c>
      <c r="L22" s="143" t="s">
        <v>159</v>
      </c>
      <c r="M22" s="144" t="s">
        <v>160</v>
      </c>
      <c r="N22" s="139">
        <v>36.700000000000003</v>
      </c>
      <c r="O22" s="131" t="s">
        <v>143</v>
      </c>
      <c r="P22" s="141"/>
      <c r="Q22" s="92"/>
      <c r="R22" s="93"/>
      <c r="S22" s="116" t="s">
        <v>137</v>
      </c>
    </row>
    <row r="23" spans="1:19" s="55" customFormat="1" ht="28.15" customHeight="1">
      <c r="A23" s="108">
        <v>14</v>
      </c>
      <c r="B23" s="138" t="s">
        <v>161</v>
      </c>
      <c r="C23" s="139" t="s">
        <v>95</v>
      </c>
      <c r="D23" s="140">
        <v>31</v>
      </c>
      <c r="E23" s="141" t="s">
        <v>96</v>
      </c>
      <c r="F23" s="142" t="s">
        <v>156</v>
      </c>
      <c r="G23" s="141" t="s">
        <v>157</v>
      </c>
      <c r="H23" s="141" t="s">
        <v>158</v>
      </c>
      <c r="I23" s="141" t="s">
        <v>52</v>
      </c>
      <c r="J23" s="141" t="s">
        <v>97</v>
      </c>
      <c r="K23" s="139" t="s">
        <v>98</v>
      </c>
      <c r="L23" s="143" t="s">
        <v>159</v>
      </c>
      <c r="M23" s="144" t="s">
        <v>160</v>
      </c>
      <c r="N23" s="139">
        <v>36.200000000000003</v>
      </c>
      <c r="O23" s="131" t="s">
        <v>143</v>
      </c>
      <c r="P23" s="141"/>
      <c r="Q23" s="92"/>
      <c r="R23" s="93"/>
      <c r="S23" s="116" t="s">
        <v>137</v>
      </c>
    </row>
    <row r="24" spans="1:19" s="55" customFormat="1" ht="28.15" customHeight="1">
      <c r="A24" s="108">
        <v>15</v>
      </c>
      <c r="B24" s="138" t="s">
        <v>183</v>
      </c>
      <c r="C24" s="139" t="s">
        <v>95</v>
      </c>
      <c r="D24" s="140">
        <v>21</v>
      </c>
      <c r="E24" s="141" t="s">
        <v>96</v>
      </c>
      <c r="F24" s="142" t="s">
        <v>162</v>
      </c>
      <c r="G24" s="141" t="s">
        <v>163</v>
      </c>
      <c r="H24" s="141" t="s">
        <v>164</v>
      </c>
      <c r="I24" s="141" t="s">
        <v>55</v>
      </c>
      <c r="J24" s="141" t="s">
        <v>97</v>
      </c>
      <c r="K24" s="139" t="s">
        <v>98</v>
      </c>
      <c r="L24" s="143" t="s">
        <v>168</v>
      </c>
      <c r="M24" s="144" t="s">
        <v>100</v>
      </c>
      <c r="N24" s="139">
        <v>36.5</v>
      </c>
      <c r="O24" s="131" t="s">
        <v>143</v>
      </c>
      <c r="P24" s="119" t="s">
        <v>116</v>
      </c>
      <c r="Q24" s="92"/>
      <c r="R24" s="93"/>
      <c r="S24" s="137" t="s">
        <v>182</v>
      </c>
    </row>
    <row r="25" spans="1:19" s="55" customFormat="1" ht="28.15" customHeight="1">
      <c r="A25" s="108">
        <v>16</v>
      </c>
      <c r="B25" s="138" t="s">
        <v>165</v>
      </c>
      <c r="C25" s="139" t="s">
        <v>99</v>
      </c>
      <c r="D25" s="140">
        <v>61</v>
      </c>
      <c r="E25" s="141" t="s">
        <v>96</v>
      </c>
      <c r="F25" s="142" t="s">
        <v>166</v>
      </c>
      <c r="G25" s="141" t="s">
        <v>167</v>
      </c>
      <c r="H25" s="141" t="s">
        <v>67</v>
      </c>
      <c r="I25" s="141" t="s">
        <v>63</v>
      </c>
      <c r="J25" s="141" t="s">
        <v>97</v>
      </c>
      <c r="K25" s="139" t="s">
        <v>98</v>
      </c>
      <c r="L25" s="143" t="s">
        <v>169</v>
      </c>
      <c r="M25" s="144" t="s">
        <v>100</v>
      </c>
      <c r="N25" s="139">
        <v>36.5</v>
      </c>
      <c r="O25" s="131" t="s">
        <v>167</v>
      </c>
      <c r="P25" s="141"/>
      <c r="Q25" s="92"/>
      <c r="R25" s="93"/>
      <c r="S25" s="116" t="s">
        <v>137</v>
      </c>
    </row>
    <row r="26" spans="1:19" s="55" customFormat="1" ht="28.15" customHeight="1">
      <c r="A26" s="108">
        <v>17</v>
      </c>
      <c r="B26" s="138" t="s">
        <v>170</v>
      </c>
      <c r="C26" s="139" t="s">
        <v>95</v>
      </c>
      <c r="D26" s="140">
        <v>45</v>
      </c>
      <c r="E26" s="141" t="s">
        <v>96</v>
      </c>
      <c r="F26" s="142" t="s">
        <v>166</v>
      </c>
      <c r="G26" s="141" t="s">
        <v>167</v>
      </c>
      <c r="H26" s="141" t="s">
        <v>67</v>
      </c>
      <c r="I26" s="141" t="s">
        <v>63</v>
      </c>
      <c r="J26" s="141" t="s">
        <v>97</v>
      </c>
      <c r="K26" s="139" t="s">
        <v>98</v>
      </c>
      <c r="L26" s="143" t="s">
        <v>169</v>
      </c>
      <c r="M26" s="144" t="s">
        <v>100</v>
      </c>
      <c r="N26" s="139">
        <v>36.200000000000003</v>
      </c>
      <c r="O26" s="131" t="s">
        <v>167</v>
      </c>
      <c r="P26" s="141"/>
      <c r="Q26" s="92"/>
      <c r="R26" s="93"/>
      <c r="S26" s="116" t="s">
        <v>137</v>
      </c>
    </row>
    <row r="27" spans="1:19" s="55" customFormat="1" ht="28.15" customHeight="1">
      <c r="A27" s="108">
        <v>18</v>
      </c>
      <c r="B27" s="138" t="s">
        <v>171</v>
      </c>
      <c r="C27" s="139" t="s">
        <v>95</v>
      </c>
      <c r="D27" s="140">
        <v>6</v>
      </c>
      <c r="E27" s="141" t="s">
        <v>96</v>
      </c>
      <c r="F27" s="142" t="s">
        <v>166</v>
      </c>
      <c r="G27" s="141" t="s">
        <v>167</v>
      </c>
      <c r="H27" s="141" t="s">
        <v>67</v>
      </c>
      <c r="I27" s="141" t="s">
        <v>63</v>
      </c>
      <c r="J27" s="141" t="s">
        <v>97</v>
      </c>
      <c r="K27" s="139" t="s">
        <v>98</v>
      </c>
      <c r="L27" s="143" t="s">
        <v>169</v>
      </c>
      <c r="M27" s="144" t="s">
        <v>100</v>
      </c>
      <c r="N27" s="139">
        <v>36.299999999999997</v>
      </c>
      <c r="O27" s="131" t="s">
        <v>167</v>
      </c>
      <c r="P27" s="141"/>
      <c r="Q27" s="92"/>
      <c r="R27" s="93"/>
      <c r="S27" s="116" t="s">
        <v>137</v>
      </c>
    </row>
    <row r="28" spans="1:19" s="55" customFormat="1" ht="28.15" customHeight="1">
      <c r="A28" s="108">
        <v>19</v>
      </c>
      <c r="B28" s="138" t="s">
        <v>172</v>
      </c>
      <c r="C28" s="139" t="s">
        <v>99</v>
      </c>
      <c r="D28" s="140">
        <v>43</v>
      </c>
      <c r="E28" s="141" t="s">
        <v>96</v>
      </c>
      <c r="F28" s="142" t="s">
        <v>173</v>
      </c>
      <c r="G28" s="142" t="s">
        <v>174</v>
      </c>
      <c r="H28" s="142" t="s">
        <v>177</v>
      </c>
      <c r="I28" s="142" t="s">
        <v>49</v>
      </c>
      <c r="J28" s="141" t="s">
        <v>97</v>
      </c>
      <c r="K28" s="139" t="s">
        <v>98</v>
      </c>
      <c r="L28" s="143" t="s">
        <v>176</v>
      </c>
      <c r="M28" s="145">
        <v>93707103</v>
      </c>
      <c r="N28" s="139">
        <v>36.5</v>
      </c>
      <c r="O28" s="131" t="s">
        <v>175</v>
      </c>
      <c r="P28" s="119" t="s">
        <v>116</v>
      </c>
      <c r="Q28" s="92"/>
      <c r="R28" s="93"/>
      <c r="S28" s="116" t="s">
        <v>137</v>
      </c>
    </row>
    <row r="29" spans="1:19" s="55" customFormat="1" ht="28.15" customHeight="1">
      <c r="A29" s="108">
        <v>20</v>
      </c>
      <c r="B29" s="109" t="s">
        <v>178</v>
      </c>
      <c r="C29" s="139" t="s">
        <v>99</v>
      </c>
      <c r="D29" s="140">
        <v>40</v>
      </c>
      <c r="E29" s="141" t="s">
        <v>96</v>
      </c>
      <c r="F29" s="142" t="s">
        <v>179</v>
      </c>
      <c r="G29" s="141" t="s">
        <v>180</v>
      </c>
      <c r="H29" s="141" t="s">
        <v>181</v>
      </c>
      <c r="I29" s="141" t="s">
        <v>39</v>
      </c>
      <c r="J29" s="141" t="s">
        <v>97</v>
      </c>
      <c r="K29" s="139" t="s">
        <v>98</v>
      </c>
      <c r="L29" s="143" t="s">
        <v>176</v>
      </c>
      <c r="M29" s="145">
        <v>81569886</v>
      </c>
      <c r="N29" s="139">
        <v>36.5</v>
      </c>
      <c r="O29" s="131" t="s">
        <v>175</v>
      </c>
      <c r="P29" s="141"/>
      <c r="Q29" s="92"/>
      <c r="R29" s="93"/>
      <c r="S29" s="116" t="s">
        <v>137</v>
      </c>
    </row>
    <row r="30" spans="1:19" s="55" customFormat="1" ht="28.15" customHeight="1">
      <c r="A30" s="108">
        <v>21</v>
      </c>
      <c r="B30" s="138" t="s">
        <v>184</v>
      </c>
      <c r="C30" s="139" t="s">
        <v>95</v>
      </c>
      <c r="D30" s="140">
        <v>31</v>
      </c>
      <c r="E30" s="141" t="s">
        <v>96</v>
      </c>
      <c r="F30" s="142" t="s">
        <v>185</v>
      </c>
      <c r="G30" s="141" t="s">
        <v>186</v>
      </c>
      <c r="H30" s="141" t="s">
        <v>65</v>
      </c>
      <c r="I30" s="141" t="s">
        <v>63</v>
      </c>
      <c r="J30" s="141" t="s">
        <v>97</v>
      </c>
      <c r="K30" s="139" t="s">
        <v>98</v>
      </c>
      <c r="L30" s="143" t="s">
        <v>191</v>
      </c>
      <c r="M30" s="144" t="s">
        <v>187</v>
      </c>
      <c r="N30" s="139">
        <v>36.799999999999997</v>
      </c>
      <c r="O30" s="131" t="s">
        <v>175</v>
      </c>
      <c r="P30" s="119" t="s">
        <v>116</v>
      </c>
      <c r="Q30" s="92"/>
      <c r="R30" s="93"/>
    </row>
    <row r="31" spans="1:19" s="55" customFormat="1" ht="28.15" customHeight="1">
      <c r="A31" s="108">
        <v>22</v>
      </c>
      <c r="B31" s="138" t="s">
        <v>188</v>
      </c>
      <c r="C31" s="139" t="s">
        <v>99</v>
      </c>
      <c r="D31" s="140">
        <v>53</v>
      </c>
      <c r="E31" s="141" t="s">
        <v>96</v>
      </c>
      <c r="F31" s="142" t="s">
        <v>189</v>
      </c>
      <c r="G31" s="142" t="s">
        <v>189</v>
      </c>
      <c r="H31" s="141" t="s">
        <v>68</v>
      </c>
      <c r="I31" s="141" t="s">
        <v>63</v>
      </c>
      <c r="J31" s="141" t="s">
        <v>97</v>
      </c>
      <c r="K31" s="139" t="s">
        <v>98</v>
      </c>
      <c r="L31" s="143" t="s">
        <v>190</v>
      </c>
      <c r="M31" s="144" t="s">
        <v>100</v>
      </c>
      <c r="N31" s="139">
        <v>36.5</v>
      </c>
      <c r="O31" s="131" t="s">
        <v>175</v>
      </c>
      <c r="P31" s="141"/>
      <c r="Q31" s="92"/>
      <c r="R31" s="93"/>
    </row>
    <row r="32" spans="1:19" s="55" customFormat="1" ht="28.15" customHeight="1">
      <c r="A32" s="108">
        <v>23</v>
      </c>
      <c r="B32" s="138" t="s">
        <v>192</v>
      </c>
      <c r="C32" s="139" t="s">
        <v>95</v>
      </c>
      <c r="D32" s="140">
        <v>67</v>
      </c>
      <c r="E32" s="141" t="s">
        <v>96</v>
      </c>
      <c r="F32" s="142" t="s">
        <v>193</v>
      </c>
      <c r="G32" s="142" t="s">
        <v>194</v>
      </c>
      <c r="H32" s="141" t="s">
        <v>195</v>
      </c>
      <c r="I32" s="141" t="s">
        <v>196</v>
      </c>
      <c r="J32" s="141" t="s">
        <v>97</v>
      </c>
      <c r="K32" s="139" t="s">
        <v>98</v>
      </c>
      <c r="L32" s="143" t="s">
        <v>190</v>
      </c>
      <c r="M32" s="144" t="s">
        <v>197</v>
      </c>
      <c r="N32" s="139">
        <v>36.799999999999997</v>
      </c>
      <c r="O32" s="131" t="s">
        <v>167</v>
      </c>
      <c r="P32" s="141"/>
      <c r="Q32" s="92"/>
      <c r="R32" s="93"/>
    </row>
    <row r="33" spans="1:18" s="55" customFormat="1" ht="28.15" customHeight="1">
      <c r="A33" s="108">
        <v>24</v>
      </c>
      <c r="B33" s="138" t="s">
        <v>198</v>
      </c>
      <c r="C33" s="139" t="s">
        <v>99</v>
      </c>
      <c r="D33" s="140">
        <v>35</v>
      </c>
      <c r="E33" s="141" t="s">
        <v>96</v>
      </c>
      <c r="F33" s="142" t="s">
        <v>193</v>
      </c>
      <c r="G33" s="142" t="s">
        <v>194</v>
      </c>
      <c r="H33" s="141" t="s">
        <v>195</v>
      </c>
      <c r="I33" s="141" t="s">
        <v>196</v>
      </c>
      <c r="J33" s="141" t="s">
        <v>97</v>
      </c>
      <c r="K33" s="139" t="s">
        <v>98</v>
      </c>
      <c r="L33" s="143" t="s">
        <v>190</v>
      </c>
      <c r="M33" s="144" t="s">
        <v>197</v>
      </c>
      <c r="N33" s="139">
        <v>36.200000000000003</v>
      </c>
      <c r="O33" s="131" t="s">
        <v>167</v>
      </c>
      <c r="P33" s="141"/>
      <c r="Q33" s="92"/>
      <c r="R33" s="93"/>
    </row>
    <row r="34" spans="1:18" s="55" customFormat="1" ht="28.15" customHeight="1">
      <c r="A34" s="108"/>
      <c r="B34" s="138"/>
      <c r="C34" s="139"/>
      <c r="D34" s="140"/>
      <c r="E34" s="141"/>
      <c r="F34" s="142"/>
      <c r="G34" s="141"/>
      <c r="H34" s="141"/>
      <c r="I34" s="141"/>
      <c r="J34" s="141"/>
      <c r="K34" s="139"/>
      <c r="L34" s="143"/>
      <c r="M34" s="144"/>
      <c r="N34" s="139"/>
      <c r="O34" s="131"/>
      <c r="P34" s="141"/>
      <c r="Q34" s="92"/>
      <c r="R34" s="93"/>
    </row>
    <row r="35" spans="1:18" s="55" customFormat="1" ht="28.15" customHeight="1">
      <c r="A35" s="81"/>
      <c r="B35" s="82"/>
      <c r="C35" s="83"/>
      <c r="D35" s="84"/>
      <c r="E35" s="85"/>
      <c r="F35" s="88"/>
      <c r="G35" s="85"/>
      <c r="H35" s="85"/>
      <c r="I35" s="79"/>
      <c r="J35" s="85"/>
      <c r="K35" s="83"/>
      <c r="L35" s="86"/>
      <c r="M35" s="87"/>
      <c r="N35" s="83"/>
      <c r="O35" s="129"/>
      <c r="P35" s="85"/>
      <c r="Q35" s="92"/>
      <c r="R35" s="93"/>
    </row>
    <row r="36" spans="1:18" s="55" customFormat="1" ht="23.25" customHeight="1">
      <c r="A36" s="61"/>
      <c r="B36" s="62"/>
      <c r="C36" s="63"/>
      <c r="D36" s="64"/>
      <c r="E36" s="65"/>
      <c r="F36" s="75"/>
      <c r="G36" s="65"/>
      <c r="H36" s="65"/>
      <c r="I36" s="102"/>
      <c r="J36" s="65"/>
      <c r="K36" s="66"/>
      <c r="L36" s="66"/>
      <c r="M36" s="66"/>
      <c r="N36" s="66"/>
      <c r="O36" s="66"/>
      <c r="P36" s="66"/>
    </row>
    <row r="37" spans="1:18" s="55" customFormat="1" ht="36" customHeight="1">
      <c r="B37" s="67"/>
      <c r="F37" s="71"/>
      <c r="I37" s="80"/>
      <c r="K37" s="68"/>
      <c r="L37" s="68"/>
      <c r="M37" s="68"/>
      <c r="N37" s="68"/>
      <c r="O37" s="68"/>
      <c r="P37" s="68"/>
    </row>
    <row r="38" spans="1:18" s="55" customFormat="1" ht="24.4" customHeight="1">
      <c r="B38" s="69"/>
      <c r="C38" s="69"/>
      <c r="D38" s="69"/>
      <c r="E38" s="69"/>
      <c r="F38" s="77"/>
      <c r="G38" s="70"/>
      <c r="H38" s="70"/>
      <c r="I38" s="103"/>
      <c r="J38" s="70"/>
      <c r="P38" s="71"/>
    </row>
  </sheetData>
  <mergeCells count="20">
    <mergeCell ref="A8:A9"/>
    <mergeCell ref="B8:B9"/>
    <mergeCell ref="C8:C9"/>
    <mergeCell ref="D8:D9"/>
    <mergeCell ref="E8:E9"/>
    <mergeCell ref="A1:P1"/>
    <mergeCell ref="A2:P2"/>
    <mergeCell ref="A3:P3"/>
    <mergeCell ref="A4:E4"/>
    <mergeCell ref="A5:E5"/>
    <mergeCell ref="S8:S9"/>
    <mergeCell ref="Q8:Q9"/>
    <mergeCell ref="R8:R9"/>
    <mergeCell ref="P8:P9"/>
    <mergeCell ref="F8:I8"/>
    <mergeCell ref="J8:K8"/>
    <mergeCell ref="L8:L9"/>
    <mergeCell ref="M8:M9"/>
    <mergeCell ref="N8:N9"/>
    <mergeCell ref="O8:O9"/>
  </mergeCells>
  <pageMargins left="0.7" right="0.7" top="0.75" bottom="0.75" header="0.3" footer="0.3"/>
  <pageSetup paperSize="9" scale="56" orientation="landscape" horizontalDpi="360" verticalDpi="360" r:id="rId1"/>
  <ignoredErrors>
    <ignoredError sqref="M13 M14:M16 M17:M18 M10:M11 M12 M19:M2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តារាងពលករសរុបប្រចាំថ្ងៃ</vt:lpstr>
      <vt:lpstr>តារាងសរុបតាមខេត្ត</vt:lpstr>
      <vt:lpstr>បញ្ជីឈ្មោះពលករ</vt:lpstr>
      <vt:lpstr>បញ្ជីឈ្មោះពលករ!Print_Titles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CRS-Fin</dc:creator>
  <cp:lastModifiedBy>User</cp:lastModifiedBy>
  <cp:lastPrinted>2021-01-14T08:15:57Z</cp:lastPrinted>
  <dcterms:created xsi:type="dcterms:W3CDTF">2020-12-18T12:23:25Z</dcterms:created>
  <dcterms:modified xsi:type="dcterms:W3CDTF">2021-01-19T08:55:46Z</dcterms:modified>
</cp:coreProperties>
</file>