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16608" windowHeight="9432" activeTab="2"/>
  </bookViews>
  <sheets>
    <sheet name="Лист1" sheetId="1" r:id="rId1"/>
    <sheet name="Лист2" sheetId="2" r:id="rId2"/>
    <sheet name="Лист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/>
  <c r="C48"/>
  <c r="D70" s="1"/>
  <c r="B48"/>
  <c r="A48"/>
  <c r="C47"/>
  <c r="D68" s="1"/>
  <c r="B47"/>
  <c r="A47"/>
  <c r="C46"/>
  <c r="D66" s="1"/>
  <c r="B46"/>
  <c r="A46"/>
  <c r="C45"/>
  <c r="D64" s="1"/>
  <c r="B45"/>
  <c r="A45"/>
  <c r="C44"/>
  <c r="D62" s="1"/>
  <c r="B44"/>
  <c r="A44"/>
  <c r="C43"/>
  <c r="D60" s="1"/>
  <c r="B43"/>
  <c r="A43"/>
  <c r="C42"/>
  <c r="D58" s="1"/>
  <c r="B42"/>
  <c r="A42"/>
  <c r="C41"/>
  <c r="D56" s="1"/>
  <c r="B41"/>
  <c r="A41"/>
  <c r="C40"/>
  <c r="D54" s="1"/>
  <c r="B40"/>
  <c r="A40"/>
  <c r="K31"/>
  <c r="J31"/>
  <c r="I31"/>
  <c r="H31"/>
  <c r="G31"/>
  <c r="F31"/>
  <c r="E31"/>
  <c r="D31"/>
  <c r="L30"/>
  <c r="J30"/>
  <c r="J32" s="1"/>
  <c r="I30"/>
  <c r="H30"/>
  <c r="G30"/>
  <c r="F30"/>
  <c r="E30"/>
  <c r="D30"/>
  <c r="L29"/>
  <c r="L32" s="1"/>
  <c r="K29"/>
  <c r="I29"/>
  <c r="H29"/>
  <c r="G29"/>
  <c r="F29"/>
  <c r="E29"/>
  <c r="D29"/>
  <c r="L28"/>
  <c r="K28"/>
  <c r="J28"/>
  <c r="H28"/>
  <c r="H32" s="1"/>
  <c r="G28"/>
  <c r="F28"/>
  <c r="E28"/>
  <c r="D28"/>
  <c r="L27"/>
  <c r="K27"/>
  <c r="J27"/>
  <c r="I27"/>
  <c r="G27"/>
  <c r="F27"/>
  <c r="E27"/>
  <c r="D27"/>
  <c r="L26"/>
  <c r="K26"/>
  <c r="J26"/>
  <c r="I26"/>
  <c r="H26"/>
  <c r="F26"/>
  <c r="F32" s="1"/>
  <c r="E26"/>
  <c r="D26"/>
  <c r="L25"/>
  <c r="K25"/>
  <c r="J25"/>
  <c r="I25"/>
  <c r="H25"/>
  <c r="G25"/>
  <c r="E25"/>
  <c r="D25"/>
  <c r="L24"/>
  <c r="K24"/>
  <c r="J24"/>
  <c r="I24"/>
  <c r="H24"/>
  <c r="G24"/>
  <c r="F24"/>
  <c r="D24"/>
  <c r="D32" s="1"/>
  <c r="L23"/>
  <c r="K23"/>
  <c r="K32" s="1"/>
  <c r="J23"/>
  <c r="I23"/>
  <c r="I32" s="1"/>
  <c r="H23"/>
  <c r="G23"/>
  <c r="G32" s="1"/>
  <c r="F23"/>
  <c r="E23"/>
  <c r="E32" s="1"/>
  <c r="E9"/>
  <c r="C66"/>
  <c r="H6" i="2"/>
  <c r="D66"/>
  <c r="D64"/>
  <c r="D56"/>
  <c r="C48"/>
  <c r="D70" s="1"/>
  <c r="B48"/>
  <c r="A48"/>
  <c r="C47"/>
  <c r="D68" s="1"/>
  <c r="B47"/>
  <c r="A47"/>
  <c r="C46"/>
  <c r="B46"/>
  <c r="A46"/>
  <c r="C45"/>
  <c r="B45"/>
  <c r="A45"/>
  <c r="C44"/>
  <c r="D62" s="1"/>
  <c r="B44"/>
  <c r="A44"/>
  <c r="C43"/>
  <c r="D60" s="1"/>
  <c r="B43"/>
  <c r="A43"/>
  <c r="C42"/>
  <c r="D58" s="1"/>
  <c r="B42"/>
  <c r="A42"/>
  <c r="C41"/>
  <c r="B41"/>
  <c r="A41"/>
  <c r="C40"/>
  <c r="D54" s="1"/>
  <c r="B40"/>
  <c r="A40"/>
  <c r="L32"/>
  <c r="K31"/>
  <c r="J31"/>
  <c r="I31"/>
  <c r="H31"/>
  <c r="G31"/>
  <c r="F31"/>
  <c r="E31"/>
  <c r="D31"/>
  <c r="L30"/>
  <c r="J30"/>
  <c r="I30"/>
  <c r="H30"/>
  <c r="H32" s="1"/>
  <c r="G30"/>
  <c r="F30"/>
  <c r="E30"/>
  <c r="D30"/>
  <c r="D32" s="1"/>
  <c r="L29"/>
  <c r="K29"/>
  <c r="I29"/>
  <c r="H29"/>
  <c r="G29"/>
  <c r="F29"/>
  <c r="E29"/>
  <c r="D29"/>
  <c r="L28"/>
  <c r="K28"/>
  <c r="J28"/>
  <c r="H28"/>
  <c r="G28"/>
  <c r="F28"/>
  <c r="E28"/>
  <c r="D28"/>
  <c r="L27"/>
  <c r="K27"/>
  <c r="J27"/>
  <c r="I27"/>
  <c r="G27"/>
  <c r="F27"/>
  <c r="E27"/>
  <c r="D27"/>
  <c r="L26"/>
  <c r="K26"/>
  <c r="J26"/>
  <c r="I26"/>
  <c r="H26"/>
  <c r="F26"/>
  <c r="E26"/>
  <c r="D26"/>
  <c r="L25"/>
  <c r="K25"/>
  <c r="J25"/>
  <c r="I25"/>
  <c r="H25"/>
  <c r="G25"/>
  <c r="E25"/>
  <c r="D25"/>
  <c r="L24"/>
  <c r="K24"/>
  <c r="J24"/>
  <c r="I24"/>
  <c r="H24"/>
  <c r="G24"/>
  <c r="F24"/>
  <c r="D24"/>
  <c r="L23"/>
  <c r="K23"/>
  <c r="K32" s="1"/>
  <c r="J23"/>
  <c r="J32" s="1"/>
  <c r="I23"/>
  <c r="I32" s="1"/>
  <c r="H23"/>
  <c r="G23"/>
  <c r="G32" s="1"/>
  <c r="F23"/>
  <c r="F32" s="1"/>
  <c r="E23"/>
  <c r="E32" s="1"/>
  <c r="H17"/>
  <c r="D17"/>
  <c r="H16"/>
  <c r="D16"/>
  <c r="H15"/>
  <c r="D15"/>
  <c r="H14"/>
  <c r="G14"/>
  <c r="D14"/>
  <c r="L13"/>
  <c r="I13"/>
  <c r="G13"/>
  <c r="D13"/>
  <c r="L12"/>
  <c r="I12"/>
  <c r="H12"/>
  <c r="D12"/>
  <c r="L11"/>
  <c r="I11"/>
  <c r="H11"/>
  <c r="D11"/>
  <c r="L10"/>
  <c r="I10"/>
  <c r="H10"/>
  <c r="D10"/>
  <c r="L9"/>
  <c r="I9"/>
  <c r="H9"/>
  <c r="E9"/>
  <c r="C66"/>
  <c r="G9" i="3" l="1"/>
  <c r="G10"/>
  <c r="G11"/>
  <c r="F12"/>
  <c r="K12"/>
  <c r="K13"/>
  <c r="F14"/>
  <c r="F15"/>
  <c r="K15"/>
  <c r="J16"/>
  <c r="F17"/>
  <c r="J17"/>
  <c r="F9"/>
  <c r="J9"/>
  <c r="F10"/>
  <c r="J10"/>
  <c r="E11"/>
  <c r="J11"/>
  <c r="E12"/>
  <c r="J12"/>
  <c r="E13"/>
  <c r="J13"/>
  <c r="E14"/>
  <c r="J14"/>
  <c r="E15"/>
  <c r="I15"/>
  <c r="E16"/>
  <c r="I16"/>
  <c r="E17"/>
  <c r="I17"/>
  <c r="I9"/>
  <c r="I10"/>
  <c r="I11"/>
  <c r="I12"/>
  <c r="D14"/>
  <c r="D15"/>
  <c r="D16"/>
  <c r="D17"/>
  <c r="H17"/>
  <c r="C54"/>
  <c r="C58"/>
  <c r="E57" s="1"/>
  <c r="C62"/>
  <c r="C68"/>
  <c r="E67" s="1"/>
  <c r="C70"/>
  <c r="D10"/>
  <c r="D11"/>
  <c r="D12"/>
  <c r="D13"/>
  <c r="I13"/>
  <c r="H14"/>
  <c r="H15"/>
  <c r="H16"/>
  <c r="H9"/>
  <c r="L9"/>
  <c r="H10"/>
  <c r="L10"/>
  <c r="H11"/>
  <c r="L11"/>
  <c r="H12"/>
  <c r="L12"/>
  <c r="G13"/>
  <c r="L13"/>
  <c r="G14"/>
  <c r="L14"/>
  <c r="G15"/>
  <c r="L15"/>
  <c r="G16"/>
  <c r="L16"/>
  <c r="G17"/>
  <c r="K17"/>
  <c r="P29"/>
  <c r="C56"/>
  <c r="E55" s="1"/>
  <c r="C60"/>
  <c r="K9"/>
  <c r="K10"/>
  <c r="K11"/>
  <c r="F13"/>
  <c r="K14"/>
  <c r="F16"/>
  <c r="P28"/>
  <c r="C64"/>
  <c r="E65" s="1"/>
  <c r="D18" i="2"/>
  <c r="H18"/>
  <c r="H19" s="1"/>
  <c r="D19"/>
  <c r="G15"/>
  <c r="G16"/>
  <c r="F9"/>
  <c r="J9"/>
  <c r="F10"/>
  <c r="J10"/>
  <c r="E11"/>
  <c r="J11"/>
  <c r="E12"/>
  <c r="J12"/>
  <c r="E13"/>
  <c r="J13"/>
  <c r="E14"/>
  <c r="J14"/>
  <c r="E15"/>
  <c r="I15"/>
  <c r="I18" s="1"/>
  <c r="I19" s="1"/>
  <c r="E16"/>
  <c r="I16"/>
  <c r="E17"/>
  <c r="I17"/>
  <c r="C54"/>
  <c r="C58"/>
  <c r="C62"/>
  <c r="C68"/>
  <c r="E67" s="1"/>
  <c r="C70"/>
  <c r="L14"/>
  <c r="L15"/>
  <c r="L16"/>
  <c r="G17"/>
  <c r="K17"/>
  <c r="P29"/>
  <c r="C56"/>
  <c r="E55" s="1"/>
  <c r="C60"/>
  <c r="E59" s="1"/>
  <c r="G9"/>
  <c r="K9"/>
  <c r="G10"/>
  <c r="K10"/>
  <c r="G11"/>
  <c r="K11"/>
  <c r="F12"/>
  <c r="K12"/>
  <c r="F13"/>
  <c r="K13"/>
  <c r="F14"/>
  <c r="K14"/>
  <c r="F15"/>
  <c r="K15"/>
  <c r="F16"/>
  <c r="J16"/>
  <c r="F17"/>
  <c r="J17"/>
  <c r="P28"/>
  <c r="C64"/>
  <c r="E65" s="1"/>
  <c r="L62" i="1"/>
  <c r="K63"/>
  <c r="K61"/>
  <c r="J64"/>
  <c r="J62"/>
  <c r="J60"/>
  <c r="I65"/>
  <c r="I63"/>
  <c r="I61"/>
  <c r="I59"/>
  <c r="H66"/>
  <c r="H64"/>
  <c r="H62"/>
  <c r="H60"/>
  <c r="H58"/>
  <c r="G67"/>
  <c r="G65"/>
  <c r="G63"/>
  <c r="G61"/>
  <c r="G59"/>
  <c r="G57"/>
  <c r="F68"/>
  <c r="F66"/>
  <c r="F64"/>
  <c r="F62"/>
  <c r="F60"/>
  <c r="F58"/>
  <c r="F56"/>
  <c r="E69"/>
  <c r="E67"/>
  <c r="E65"/>
  <c r="E63"/>
  <c r="E61"/>
  <c r="E59"/>
  <c r="E57"/>
  <c r="E55"/>
  <c r="E69" i="3" l="1"/>
  <c r="F68" s="1"/>
  <c r="F66"/>
  <c r="E61"/>
  <c r="D18"/>
  <c r="D19" s="1"/>
  <c r="E18"/>
  <c r="E19" s="1"/>
  <c r="I18"/>
  <c r="I19" s="1"/>
  <c r="E59"/>
  <c r="F60" s="1"/>
  <c r="F56"/>
  <c r="E63"/>
  <c r="F64" s="1"/>
  <c r="H18"/>
  <c r="H19" s="1"/>
  <c r="F18"/>
  <c r="F19" s="1"/>
  <c r="G18"/>
  <c r="G19" s="1"/>
  <c r="K18"/>
  <c r="K19" s="1"/>
  <c r="L18"/>
  <c r="L19" s="1"/>
  <c r="J18"/>
  <c r="J19" s="1"/>
  <c r="F66" i="2"/>
  <c r="L18"/>
  <c r="L19" s="1"/>
  <c r="E57"/>
  <c r="F56" s="1"/>
  <c r="E69"/>
  <c r="E61"/>
  <c r="E18"/>
  <c r="E19" s="1"/>
  <c r="F68"/>
  <c r="G67" s="1"/>
  <c r="F60"/>
  <c r="F58"/>
  <c r="G59" s="1"/>
  <c r="G18"/>
  <c r="G19" s="1"/>
  <c r="K18"/>
  <c r="K19" s="1"/>
  <c r="F18"/>
  <c r="F19" s="1"/>
  <c r="J18"/>
  <c r="J19" s="1"/>
  <c r="E63"/>
  <c r="F64" s="1"/>
  <c r="G65" s="1"/>
  <c r="D70" i="1"/>
  <c r="D68"/>
  <c r="D66"/>
  <c r="D64"/>
  <c r="D62"/>
  <c r="D60"/>
  <c r="D58"/>
  <c r="D56"/>
  <c r="D54"/>
  <c r="C70"/>
  <c r="C68"/>
  <c r="C66"/>
  <c r="C64"/>
  <c r="C62"/>
  <c r="C60"/>
  <c r="C58"/>
  <c r="C56"/>
  <c r="C54"/>
  <c r="C41"/>
  <c r="C42"/>
  <c r="C43"/>
  <c r="C44"/>
  <c r="C45"/>
  <c r="C46"/>
  <c r="C47"/>
  <c r="C48"/>
  <c r="C40"/>
  <c r="A48"/>
  <c r="A41"/>
  <c r="A42"/>
  <c r="A43"/>
  <c r="A44"/>
  <c r="A45"/>
  <c r="A46"/>
  <c r="A47"/>
  <c r="A40"/>
  <c r="B41"/>
  <c r="B42"/>
  <c r="B43"/>
  <c r="B44"/>
  <c r="B45"/>
  <c r="B46"/>
  <c r="B47"/>
  <c r="B48"/>
  <c r="B40"/>
  <c r="P29"/>
  <c r="P28"/>
  <c r="H6"/>
  <c r="P6"/>
  <c r="F19"/>
  <c r="E19"/>
  <c r="G19"/>
  <c r="H19"/>
  <c r="I19"/>
  <c r="J19"/>
  <c r="K19"/>
  <c r="L19"/>
  <c r="D19"/>
  <c r="L32"/>
  <c r="K32"/>
  <c r="J32"/>
  <c r="I32"/>
  <c r="H32"/>
  <c r="G32"/>
  <c r="F32"/>
  <c r="E32"/>
  <c r="D32"/>
  <c r="L30"/>
  <c r="L29"/>
  <c r="K29"/>
  <c r="L28"/>
  <c r="K28"/>
  <c r="J28"/>
  <c r="L27"/>
  <c r="K27"/>
  <c r="J27"/>
  <c r="I27"/>
  <c r="L26"/>
  <c r="K26"/>
  <c r="J26"/>
  <c r="I26"/>
  <c r="H26"/>
  <c r="L25"/>
  <c r="K25"/>
  <c r="J25"/>
  <c r="I25"/>
  <c r="H25"/>
  <c r="G25"/>
  <c r="L24"/>
  <c r="K24"/>
  <c r="J24"/>
  <c r="I24"/>
  <c r="H24"/>
  <c r="G24"/>
  <c r="F24"/>
  <c r="D24"/>
  <c r="K31"/>
  <c r="J31"/>
  <c r="J30"/>
  <c r="I30"/>
  <c r="I31"/>
  <c r="I29"/>
  <c r="H29"/>
  <c r="H30"/>
  <c r="H31"/>
  <c r="H28"/>
  <c r="G31"/>
  <c r="G28"/>
  <c r="G29"/>
  <c r="G30"/>
  <c r="G27"/>
  <c r="F31"/>
  <c r="F27"/>
  <c r="F28"/>
  <c r="F29"/>
  <c r="F30"/>
  <c r="F26"/>
  <c r="E26"/>
  <c r="E27"/>
  <c r="E28"/>
  <c r="E29"/>
  <c r="E30"/>
  <c r="E31"/>
  <c r="E25"/>
  <c r="D25"/>
  <c r="D26"/>
  <c r="D27"/>
  <c r="D28"/>
  <c r="D29"/>
  <c r="D30"/>
  <c r="D31"/>
  <c r="L23"/>
  <c r="K23"/>
  <c r="J23"/>
  <c r="I23"/>
  <c r="H23"/>
  <c r="G23"/>
  <c r="F23"/>
  <c r="E23"/>
  <c r="I18"/>
  <c r="J18"/>
  <c r="K18"/>
  <c r="L18"/>
  <c r="H18"/>
  <c r="G18"/>
  <c r="F18"/>
  <c r="E18"/>
  <c r="D18"/>
  <c r="D10"/>
  <c r="F10"/>
  <c r="G10"/>
  <c r="H10"/>
  <c r="I10"/>
  <c r="J10"/>
  <c r="K10"/>
  <c r="D11"/>
  <c r="E11"/>
  <c r="G11"/>
  <c r="H11"/>
  <c r="I11"/>
  <c r="J11"/>
  <c r="K11"/>
  <c r="D12"/>
  <c r="E12"/>
  <c r="F12"/>
  <c r="H12"/>
  <c r="I12"/>
  <c r="J12"/>
  <c r="K12"/>
  <c r="D13"/>
  <c r="E13"/>
  <c r="F13"/>
  <c r="G13"/>
  <c r="I13"/>
  <c r="J13"/>
  <c r="K13"/>
  <c r="D14"/>
  <c r="E14"/>
  <c r="F14"/>
  <c r="G14"/>
  <c r="H14"/>
  <c r="J14"/>
  <c r="K14"/>
  <c r="D15"/>
  <c r="E15"/>
  <c r="F15"/>
  <c r="G15"/>
  <c r="H15"/>
  <c r="I15"/>
  <c r="K15"/>
  <c r="J16"/>
  <c r="L16"/>
  <c r="D16"/>
  <c r="E16"/>
  <c r="F16"/>
  <c r="G16"/>
  <c r="H16"/>
  <c r="I16"/>
  <c r="E17"/>
  <c r="F17"/>
  <c r="G17"/>
  <c r="H17"/>
  <c r="I17"/>
  <c r="J17"/>
  <c r="K17"/>
  <c r="D17"/>
  <c r="L15"/>
  <c r="L14"/>
  <c r="L13"/>
  <c r="L12"/>
  <c r="L9"/>
  <c r="L11"/>
  <c r="L10"/>
  <c r="P6" i="3" l="1"/>
  <c r="G65"/>
  <c r="G67"/>
  <c r="G57"/>
  <c r="H58" s="1"/>
  <c r="F62"/>
  <c r="G63" s="1"/>
  <c r="H64" s="1"/>
  <c r="F58"/>
  <c r="G59" s="1"/>
  <c r="H66" i="2"/>
  <c r="P6"/>
  <c r="F62"/>
  <c r="G63" s="1"/>
  <c r="H64" s="1"/>
  <c r="I65" s="1"/>
  <c r="G57"/>
  <c r="H58" s="1"/>
  <c r="E9" i="1"/>
  <c r="H66" i="3" l="1"/>
  <c r="I65" s="1"/>
  <c r="G61"/>
  <c r="H62" s="1"/>
  <c r="I63" s="1"/>
  <c r="G61" i="2"/>
  <c r="F9" i="1"/>
  <c r="G9"/>
  <c r="H9"/>
  <c r="I9"/>
  <c r="J9"/>
  <c r="K9"/>
  <c r="J64" i="3" l="1"/>
  <c r="H60"/>
  <c r="H62" i="2"/>
  <c r="I63" s="1"/>
  <c r="J64" s="1"/>
  <c r="H60"/>
  <c r="I61" i="3" l="1"/>
  <c r="J62" s="1"/>
  <c r="K63" s="1"/>
  <c r="I59"/>
  <c r="J60" s="1"/>
  <c r="K61" s="1"/>
  <c r="L62" s="1"/>
  <c r="I61" i="2"/>
  <c r="J62" s="1"/>
  <c r="K63" s="1"/>
  <c r="I59"/>
  <c r="J60" l="1"/>
  <c r="K61" s="1"/>
  <c r="L62" s="1"/>
</calcChain>
</file>

<file path=xl/sharedStrings.xml><?xml version="1.0" encoding="utf-8"?>
<sst xmlns="http://schemas.openxmlformats.org/spreadsheetml/2006/main" count="81" uniqueCount="20">
  <si>
    <t>N</t>
  </si>
  <si>
    <t>Xi</t>
  </si>
  <si>
    <t>F(Xi)</t>
  </si>
  <si>
    <t>Добутки</t>
  </si>
  <si>
    <t>Відношення</t>
  </si>
  <si>
    <t>Різниця чисельника</t>
  </si>
  <si>
    <t xml:space="preserve">Значення аргумента = </t>
  </si>
  <si>
    <t>Різниця знаменника</t>
  </si>
  <si>
    <t>Результат:</t>
  </si>
  <si>
    <t>Мн.другого ступеня</t>
  </si>
  <si>
    <t>Мн.першого ступеня</t>
  </si>
  <si>
    <t>Xi-X</t>
  </si>
  <si>
    <t>P_0,1(X)</t>
  </si>
  <si>
    <t>P_0,1,2(X)</t>
  </si>
  <si>
    <t>P_0-3(X)</t>
  </si>
  <si>
    <t>P_0-4(X)</t>
  </si>
  <si>
    <t>P_0-5(X)</t>
  </si>
  <si>
    <t>P_0-6(X)</t>
  </si>
  <si>
    <t>P_0-7(X)</t>
  </si>
  <si>
    <t>P_0-8(X)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</si>
</sst>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Многочлен</a:t>
            </a:r>
            <a:r>
              <a:rPr lang="ru-RU"/>
              <a:t> </a:t>
            </a:r>
            <a:r>
              <a:rPr lang="ru-RU" b="1"/>
              <a:t>Лангранжа</a:t>
            </a:r>
          </a:p>
        </c:rich>
      </c:tx>
      <c:layout>
        <c:manualLayout>
          <c:xMode val="edge"/>
          <c:yMode val="edge"/>
          <c:x val="0.27290966754155732"/>
          <c:y val="2.7777777777777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8803368328958923E-2"/>
          <c:y val="0.17171296296296301"/>
          <c:w val="0.65954374453193354"/>
          <c:h val="0.77736111111111117"/>
        </c:manualLayout>
      </c:layout>
      <c:scatterChart>
        <c:scatterStyle val="smoothMarker"/>
        <c:ser>
          <c:idx val="0"/>
          <c:order val="0"/>
          <c:tx>
            <c:v>Многочлен Лагранжа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dash"/>
              </a:ln>
              <a:effectLst/>
            </c:spPr>
            <c:trendlineType val="poly"/>
            <c:order val="2"/>
            <c:dispEq val="1"/>
            <c:trendlineLbl>
              <c:layout>
                <c:manualLayout>
                  <c:x val="-6.7980096237970272E-2"/>
                  <c:y val="-5.3737605715952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Eq val="1"/>
            <c:trendlineLbl>
              <c:layout>
                <c:manualLayout>
                  <c:x val="-0.14566054243219601"/>
                  <c:y val="-8.447980460775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Лист1!$B$9:$B$17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Лист1!$C$9:$C$17</c:f>
              <c:numCache>
                <c:formatCode>General</c:formatCode>
                <c:ptCount val="9"/>
                <c:pt idx="0">
                  <c:v>0</c:v>
                </c:pt>
                <c:pt idx="1">
                  <c:v>1.0200000000000001E-2</c:v>
                </c:pt>
                <c:pt idx="2">
                  <c:v>3.9199999999999999E-2</c:v>
                </c:pt>
                <c:pt idx="3">
                  <c:v>0.1042</c:v>
                </c:pt>
                <c:pt idx="4">
                  <c:v>0.2238</c:v>
                </c:pt>
                <c:pt idx="5">
                  <c:v>0.4204</c:v>
                </c:pt>
                <c:pt idx="6">
                  <c:v>0.72040000000000004</c:v>
                </c:pt>
                <c:pt idx="7">
                  <c:v>1.1536999999999999</c:v>
                </c:pt>
                <c:pt idx="8">
                  <c:v>1.7542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A7F-491A-BA62-70D2AFC5DF07}"/>
            </c:ext>
          </c:extLst>
        </c:ser>
        <c:dLbls/>
        <c:axId val="89354624"/>
        <c:axId val="89356160"/>
      </c:scatterChart>
      <c:valAx>
        <c:axId val="893546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56160"/>
        <c:crosses val="autoZero"/>
        <c:crossBetween val="midCat"/>
      </c:valAx>
      <c:valAx>
        <c:axId val="89356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45822397200335"/>
          <c:y val="0.14083151064450272"/>
          <c:w val="0.21198622047244101"/>
          <c:h val="0.7465310586176729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8</xdr:row>
      <xdr:rowOff>157162</xdr:rowOff>
    </xdr:from>
    <xdr:to>
      <xdr:col>19</xdr:col>
      <xdr:colOff>133350</xdr:colOff>
      <xdr:row>23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21F56D3-EF00-4E9C-B195-E7CF9686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447675</xdr:colOff>
      <xdr:row>35</xdr:row>
      <xdr:rowOff>95331</xdr:rowOff>
    </xdr:from>
    <xdr:to>
      <xdr:col>8</xdr:col>
      <xdr:colOff>133350</xdr:colOff>
      <xdr:row>37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BE62854-03F9-4AE3-80E3-9F0E2ECE8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95700" y="6877131"/>
          <a:ext cx="1514475" cy="295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1</xdr:row>
      <xdr:rowOff>171450</xdr:rowOff>
    </xdr:from>
    <xdr:to>
      <xdr:col>10</xdr:col>
      <xdr:colOff>333375</xdr:colOff>
      <xdr:row>3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ABAC20F0-60CA-4A5A-9735-9DCF62C6D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0" y="361950"/>
          <a:ext cx="3295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35</xdr:row>
      <xdr:rowOff>95331</xdr:rowOff>
    </xdr:from>
    <xdr:to>
      <xdr:col>8</xdr:col>
      <xdr:colOff>133350</xdr:colOff>
      <xdr:row>37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BE62854-03F9-4AE3-80E3-9F0E2ECE8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16655" y="6625671"/>
          <a:ext cx="1514475" cy="279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1</xdr:row>
      <xdr:rowOff>171450</xdr:rowOff>
    </xdr:from>
    <xdr:to>
      <xdr:col>10</xdr:col>
      <xdr:colOff>333375</xdr:colOff>
      <xdr:row>3</xdr:row>
      <xdr:rowOff>57150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BAC20F0-60CA-4A5A-9735-9DCF62C6D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705" y="354330"/>
          <a:ext cx="329565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35</xdr:row>
      <xdr:rowOff>95331</xdr:rowOff>
    </xdr:from>
    <xdr:to>
      <xdr:col>8</xdr:col>
      <xdr:colOff>133350</xdr:colOff>
      <xdr:row>37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BE62854-03F9-4AE3-80E3-9F0E2ECE8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16655" y="6625671"/>
          <a:ext cx="1514475" cy="279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1</xdr:row>
      <xdr:rowOff>171450</xdr:rowOff>
    </xdr:from>
    <xdr:to>
      <xdr:col>10</xdr:col>
      <xdr:colOff>333375</xdr:colOff>
      <xdr:row>3</xdr:row>
      <xdr:rowOff>57150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BAC20F0-60CA-4A5A-9735-9DCF62C6D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705" y="354330"/>
          <a:ext cx="329565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P70"/>
  <sheetViews>
    <sheetView topLeftCell="I60" workbookViewId="0">
      <selection sqref="A1:Q76"/>
    </sheetView>
  </sheetViews>
  <sheetFormatPr defaultRowHeight="14.4"/>
  <cols>
    <col min="3" max="3" width="12.109375" bestFit="1" customWidth="1"/>
    <col min="15" max="15" width="21.6640625" bestFit="1" customWidth="1"/>
    <col min="16" max="16" width="17.109375" bestFit="1" customWidth="1"/>
  </cols>
  <sheetData>
    <row r="6" spans="1:16" ht="22.2">
      <c r="A6" s="1"/>
      <c r="B6" s="1"/>
      <c r="C6" s="1"/>
      <c r="D6" s="1"/>
      <c r="E6" s="5" t="s">
        <v>6</v>
      </c>
      <c r="F6" s="1"/>
      <c r="G6" s="1"/>
      <c r="H6" s="4">
        <f>0.27</f>
        <v>0.27</v>
      </c>
      <c r="I6" s="1"/>
      <c r="J6" s="1"/>
      <c r="K6" s="1"/>
      <c r="L6" s="1"/>
      <c r="O6" s="2" t="s">
        <v>8</v>
      </c>
      <c r="P6" s="3">
        <f>D19*C9+E19*C10+F19*C11+G19*C12+H19*C13+I19*C14+J19*C15+K19*C16+L19*C17</f>
        <v>1.7312655901564011E-2</v>
      </c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6">
      <c r="A8" s="1" t="s">
        <v>0</v>
      </c>
      <c r="B8" s="1" t="s">
        <v>1</v>
      </c>
      <c r="C8" s="1" t="s">
        <v>2</v>
      </c>
      <c r="D8" s="1"/>
      <c r="E8" s="1"/>
      <c r="F8" s="1"/>
      <c r="G8" s="1" t="s">
        <v>5</v>
      </c>
      <c r="H8" s="1"/>
      <c r="I8" s="1"/>
      <c r="J8" s="1"/>
      <c r="K8" s="1"/>
      <c r="L8" s="1"/>
    </row>
    <row r="9" spans="1:16">
      <c r="A9" s="1">
        <v>0</v>
      </c>
      <c r="B9" s="1">
        <v>0</v>
      </c>
      <c r="C9" s="1">
        <v>0</v>
      </c>
      <c r="D9" s="1"/>
      <c r="E9" s="1">
        <f>$H$6</f>
        <v>0.27</v>
      </c>
      <c r="F9" s="1">
        <f t="shared" ref="F9:K9" si="0">$H$6</f>
        <v>0.27</v>
      </c>
      <c r="G9" s="1">
        <f t="shared" si="0"/>
        <v>0.27</v>
      </c>
      <c r="H9" s="1">
        <f t="shared" si="0"/>
        <v>0.27</v>
      </c>
      <c r="I9" s="1">
        <f t="shared" si="0"/>
        <v>0.27</v>
      </c>
      <c r="J9" s="1">
        <f t="shared" si="0"/>
        <v>0.27</v>
      </c>
      <c r="K9" s="1">
        <f t="shared" si="0"/>
        <v>0.27</v>
      </c>
      <c r="L9" s="1">
        <f>$H$6</f>
        <v>0.27</v>
      </c>
    </row>
    <row r="10" spans="1:16">
      <c r="A10" s="1">
        <v>1</v>
      </c>
      <c r="B10" s="1">
        <v>0.2</v>
      </c>
      <c r="C10" s="1">
        <v>1.0200000000000001E-2</v>
      </c>
      <c r="D10" s="1">
        <f t="shared" ref="D10:K10" si="1">$H$6-$B$10</f>
        <v>7.0000000000000007E-2</v>
      </c>
      <c r="E10" s="1"/>
      <c r="F10" s="1">
        <f t="shared" si="1"/>
        <v>7.0000000000000007E-2</v>
      </c>
      <c r="G10" s="1">
        <f t="shared" si="1"/>
        <v>7.0000000000000007E-2</v>
      </c>
      <c r="H10" s="1">
        <f t="shared" si="1"/>
        <v>7.0000000000000007E-2</v>
      </c>
      <c r="I10" s="1">
        <f t="shared" si="1"/>
        <v>7.0000000000000007E-2</v>
      </c>
      <c r="J10" s="1">
        <f t="shared" si="1"/>
        <v>7.0000000000000007E-2</v>
      </c>
      <c r="K10" s="1">
        <f t="shared" si="1"/>
        <v>7.0000000000000007E-2</v>
      </c>
      <c r="L10" s="1">
        <f t="shared" ref="L10" si="2">$H$6-$B$10</f>
        <v>7.0000000000000007E-2</v>
      </c>
    </row>
    <row r="11" spans="1:16">
      <c r="A11" s="1">
        <v>2</v>
      </c>
      <c r="B11" s="1">
        <v>0.4</v>
      </c>
      <c r="C11" s="1">
        <v>3.9199999999999999E-2</v>
      </c>
      <c r="D11" s="1">
        <f t="shared" ref="D11:K11" si="3">$H$6-$B$11</f>
        <v>-0.13</v>
      </c>
      <c r="E11" s="1">
        <f t="shared" si="3"/>
        <v>-0.13</v>
      </c>
      <c r="F11" s="1"/>
      <c r="G11" s="1">
        <f t="shared" si="3"/>
        <v>-0.13</v>
      </c>
      <c r="H11" s="1">
        <f t="shared" si="3"/>
        <v>-0.13</v>
      </c>
      <c r="I11" s="1">
        <f t="shared" si="3"/>
        <v>-0.13</v>
      </c>
      <c r="J11" s="1">
        <f t="shared" si="3"/>
        <v>-0.13</v>
      </c>
      <c r="K11" s="1">
        <f t="shared" si="3"/>
        <v>-0.13</v>
      </c>
      <c r="L11" s="1">
        <f t="shared" ref="L11" si="4">$H$6-$B$11</f>
        <v>-0.13</v>
      </c>
    </row>
    <row r="12" spans="1:16">
      <c r="A12" s="1">
        <v>3</v>
      </c>
      <c r="B12" s="1">
        <v>0.6</v>
      </c>
      <c r="C12" s="1">
        <v>0.1042</v>
      </c>
      <c r="D12" s="1">
        <f t="shared" ref="D12:K12" si="5">$H$6-$B$12</f>
        <v>-0.32999999999999996</v>
      </c>
      <c r="E12" s="1">
        <f t="shared" si="5"/>
        <v>-0.32999999999999996</v>
      </c>
      <c r="F12" s="1">
        <f t="shared" si="5"/>
        <v>-0.32999999999999996</v>
      </c>
      <c r="G12" s="1"/>
      <c r="H12" s="1">
        <f t="shared" si="5"/>
        <v>-0.32999999999999996</v>
      </c>
      <c r="I12" s="1">
        <f t="shared" si="5"/>
        <v>-0.32999999999999996</v>
      </c>
      <c r="J12" s="1">
        <f t="shared" si="5"/>
        <v>-0.32999999999999996</v>
      </c>
      <c r="K12" s="1">
        <f t="shared" si="5"/>
        <v>-0.32999999999999996</v>
      </c>
      <c r="L12" s="1">
        <f t="shared" ref="L12" si="6">$H$6-$B$12</f>
        <v>-0.32999999999999996</v>
      </c>
    </row>
    <row r="13" spans="1:16">
      <c r="A13" s="1">
        <v>4</v>
      </c>
      <c r="B13" s="1">
        <v>0.8</v>
      </c>
      <c r="C13" s="1">
        <v>0.2238</v>
      </c>
      <c r="D13" s="1">
        <f t="shared" ref="D13:K13" si="7">$H$6-$B$13</f>
        <v>-0.53</v>
      </c>
      <c r="E13" s="1">
        <f t="shared" si="7"/>
        <v>-0.53</v>
      </c>
      <c r="F13" s="1">
        <f t="shared" si="7"/>
        <v>-0.53</v>
      </c>
      <c r="G13" s="1">
        <f t="shared" si="7"/>
        <v>-0.53</v>
      </c>
      <c r="H13" s="1"/>
      <c r="I13" s="1">
        <f t="shared" si="7"/>
        <v>-0.53</v>
      </c>
      <c r="J13" s="1">
        <f t="shared" si="7"/>
        <v>-0.53</v>
      </c>
      <c r="K13" s="1">
        <f t="shared" si="7"/>
        <v>-0.53</v>
      </c>
      <c r="L13" s="1">
        <f t="shared" ref="L13" si="8">$H$6-$B$13</f>
        <v>-0.53</v>
      </c>
    </row>
    <row r="14" spans="1:16">
      <c r="A14" s="1">
        <v>5</v>
      </c>
      <c r="B14" s="1">
        <v>1</v>
      </c>
      <c r="C14" s="1">
        <v>0.4204</v>
      </c>
      <c r="D14" s="1">
        <f t="shared" ref="D14:K14" si="9">$H$6-$B$14</f>
        <v>-0.73</v>
      </c>
      <c r="E14" s="1">
        <f t="shared" si="9"/>
        <v>-0.73</v>
      </c>
      <c r="F14" s="1">
        <f t="shared" si="9"/>
        <v>-0.73</v>
      </c>
      <c r="G14" s="1">
        <f t="shared" si="9"/>
        <v>-0.73</v>
      </c>
      <c r="H14" s="1">
        <f t="shared" si="9"/>
        <v>-0.73</v>
      </c>
      <c r="I14" s="1"/>
      <c r="J14" s="1">
        <f t="shared" si="9"/>
        <v>-0.73</v>
      </c>
      <c r="K14" s="1">
        <f t="shared" si="9"/>
        <v>-0.73</v>
      </c>
      <c r="L14" s="1">
        <f t="shared" ref="L14" si="10">$H$6-$B$14</f>
        <v>-0.73</v>
      </c>
    </row>
    <row r="15" spans="1:16">
      <c r="A15" s="1">
        <v>6</v>
      </c>
      <c r="B15" s="1">
        <v>1.2</v>
      </c>
      <c r="C15" s="1">
        <v>0.72040000000000004</v>
      </c>
      <c r="D15" s="1">
        <f t="shared" ref="D15:K15" si="11">$H$6-$B$15</f>
        <v>-0.92999999999999994</v>
      </c>
      <c r="E15" s="1">
        <f t="shared" si="11"/>
        <v>-0.92999999999999994</v>
      </c>
      <c r="F15" s="1">
        <f t="shared" si="11"/>
        <v>-0.92999999999999994</v>
      </c>
      <c r="G15" s="1">
        <f t="shared" si="11"/>
        <v>-0.92999999999999994</v>
      </c>
      <c r="H15" s="1">
        <f t="shared" si="11"/>
        <v>-0.92999999999999994</v>
      </c>
      <c r="I15" s="1">
        <f t="shared" si="11"/>
        <v>-0.92999999999999994</v>
      </c>
      <c r="J15" s="1"/>
      <c r="K15" s="1">
        <f t="shared" si="11"/>
        <v>-0.92999999999999994</v>
      </c>
      <c r="L15" s="1">
        <f>$H$6-$B$15</f>
        <v>-0.92999999999999994</v>
      </c>
    </row>
    <row r="16" spans="1:16">
      <c r="A16" s="1">
        <v>7</v>
      </c>
      <c r="B16" s="1">
        <v>1.4</v>
      </c>
      <c r="C16" s="1">
        <v>1.1536999999999999</v>
      </c>
      <c r="D16" s="1">
        <f t="shared" ref="D16:I16" si="12">$H$6-$B$16</f>
        <v>-1.1299999999999999</v>
      </c>
      <c r="E16" s="1">
        <f t="shared" si="12"/>
        <v>-1.1299999999999999</v>
      </c>
      <c r="F16" s="1">
        <f t="shared" si="12"/>
        <v>-1.1299999999999999</v>
      </c>
      <c r="G16" s="1">
        <f t="shared" si="12"/>
        <v>-1.1299999999999999</v>
      </c>
      <c r="H16" s="1">
        <f t="shared" si="12"/>
        <v>-1.1299999999999999</v>
      </c>
      <c r="I16" s="1">
        <f t="shared" si="12"/>
        <v>-1.1299999999999999</v>
      </c>
      <c r="J16" s="1">
        <f>$H$6-$B$16</f>
        <v>-1.1299999999999999</v>
      </c>
      <c r="K16" s="1"/>
      <c r="L16" s="1">
        <f>$H$6-$B$16</f>
        <v>-1.1299999999999999</v>
      </c>
    </row>
    <row r="17" spans="1:16">
      <c r="A17" s="1">
        <v>8</v>
      </c>
      <c r="B17" s="1">
        <v>1.6</v>
      </c>
      <c r="C17" s="1">
        <v>1.7542</v>
      </c>
      <c r="D17" s="1">
        <f>$H$6-$B$17</f>
        <v>-1.33</v>
      </c>
      <c r="E17" s="1">
        <f t="shared" ref="E17:K17" si="13">$H$6-$B$17</f>
        <v>-1.33</v>
      </c>
      <c r="F17" s="1">
        <f t="shared" si="13"/>
        <v>-1.33</v>
      </c>
      <c r="G17" s="1">
        <f t="shared" si="13"/>
        <v>-1.33</v>
      </c>
      <c r="H17" s="1">
        <f t="shared" si="13"/>
        <v>-1.33</v>
      </c>
      <c r="I17" s="1">
        <f t="shared" si="13"/>
        <v>-1.33</v>
      </c>
      <c r="J17" s="1">
        <f t="shared" si="13"/>
        <v>-1.33</v>
      </c>
      <c r="K17" s="1">
        <f t="shared" si="13"/>
        <v>-1.33</v>
      </c>
      <c r="L17" s="1"/>
    </row>
    <row r="18" spans="1:16">
      <c r="A18" s="1"/>
      <c r="B18" s="1"/>
      <c r="C18" s="1" t="s">
        <v>3</v>
      </c>
      <c r="D18" s="1">
        <f>PRODUCT(D9:D17)</f>
        <v>-1.6239292148078999E-3</v>
      </c>
      <c r="E18" s="1">
        <f>PRODUCT(E9:E17)</f>
        <v>-6.2637269714018997E-3</v>
      </c>
      <c r="F18" s="1">
        <f>PRODUCT(F9:F17)</f>
        <v>3.3727760615240997E-3</v>
      </c>
      <c r="G18" s="1">
        <f>PRODUCT(G9:G17)</f>
        <v>1.3286693575701003E-3</v>
      </c>
      <c r="H18" s="1">
        <f>PRODUCT(H9:H17)</f>
        <v>8.2728469433609986E-4</v>
      </c>
      <c r="I18" s="1">
        <f t="shared" ref="I18:L18" si="14">PRODUCT(I9:I17)</f>
        <v>6.0063135342210009E-4</v>
      </c>
      <c r="J18" s="1">
        <f t="shared" si="14"/>
        <v>4.7146332042810005E-4</v>
      </c>
      <c r="K18" s="1">
        <f t="shared" si="14"/>
        <v>3.880184849541E-4</v>
      </c>
      <c r="L18" s="1">
        <f t="shared" si="14"/>
        <v>3.2966984060009999E-4</v>
      </c>
    </row>
    <row r="19" spans="1:16">
      <c r="A19" s="1"/>
      <c r="B19" s="1"/>
      <c r="C19" s="1" t="s">
        <v>4</v>
      </c>
      <c r="D19" s="1">
        <f>D18/D32</f>
        <v>-1.5732821169006341E-2</v>
      </c>
      <c r="E19" s="1">
        <f>E18/E32</f>
        <v>0.48546991035790993</v>
      </c>
      <c r="F19" s="1">
        <f>F18/F32</f>
        <v>0.91492406182836883</v>
      </c>
      <c r="G19" s="1">
        <f t="shared" ref="G19:L19" si="15">G18/G32</f>
        <v>-0.72084926083447276</v>
      </c>
      <c r="H19" s="1">
        <f t="shared" si="15"/>
        <v>0.56103833980041484</v>
      </c>
      <c r="I19" s="1">
        <f t="shared" si="15"/>
        <v>-0.32586336448681641</v>
      </c>
      <c r="J19" s="1">
        <f t="shared" si="15"/>
        <v>0.1278926107932129</v>
      </c>
      <c r="K19" s="1">
        <f t="shared" si="15"/>
        <v>-3.0073357278808589E-2</v>
      </c>
      <c r="L19" s="1">
        <f t="shared" si="15"/>
        <v>3.1938809891967771E-3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>
      <c r="A22" s="1"/>
      <c r="B22" s="1"/>
      <c r="C22" s="1"/>
      <c r="D22" s="1"/>
      <c r="E22" s="1"/>
      <c r="F22" s="1"/>
      <c r="G22" s="1" t="s">
        <v>7</v>
      </c>
      <c r="H22" s="1"/>
      <c r="I22" s="1"/>
      <c r="J22" s="1"/>
      <c r="K22" s="1"/>
      <c r="L22" s="1"/>
    </row>
    <row r="23" spans="1:16">
      <c r="A23" s="1"/>
      <c r="B23" s="1"/>
      <c r="C23" s="1"/>
      <c r="D23" s="1"/>
      <c r="E23" s="1">
        <f>B10</f>
        <v>0.2</v>
      </c>
      <c r="F23" s="1">
        <f>B11</f>
        <v>0.4</v>
      </c>
      <c r="G23" s="1">
        <f>B12</f>
        <v>0.6</v>
      </c>
      <c r="H23" s="1">
        <f>B13</f>
        <v>0.8</v>
      </c>
      <c r="I23" s="1">
        <f>B14</f>
        <v>1</v>
      </c>
      <c r="J23" s="1">
        <f>B15</f>
        <v>1.2</v>
      </c>
      <c r="K23" s="1">
        <f>B16</f>
        <v>1.4</v>
      </c>
      <c r="L23" s="1">
        <f>B17</f>
        <v>1.6</v>
      </c>
    </row>
    <row r="24" spans="1:16">
      <c r="A24" s="1"/>
      <c r="B24" s="1"/>
      <c r="C24" s="1"/>
      <c r="D24" s="1">
        <f>$B$9-B10</f>
        <v>-0.2</v>
      </c>
      <c r="E24" s="1"/>
      <c r="F24" s="1">
        <f>$B$9+B10</f>
        <v>0.2</v>
      </c>
      <c r="G24" s="1">
        <f>B9+B11</f>
        <v>0.4</v>
      </c>
      <c r="H24" s="1">
        <f>B9+B12</f>
        <v>0.6</v>
      </c>
      <c r="I24" s="1">
        <f>B9+B13</f>
        <v>0.8</v>
      </c>
      <c r="J24" s="1">
        <f>B9+B14</f>
        <v>1</v>
      </c>
      <c r="K24" s="1">
        <f>B9+B15</f>
        <v>1.2</v>
      </c>
      <c r="L24" s="1">
        <f>B9+B16</f>
        <v>1.4</v>
      </c>
    </row>
    <row r="25" spans="1:16">
      <c r="A25" s="1"/>
      <c r="B25" s="1"/>
      <c r="C25" s="1"/>
      <c r="D25" s="1">
        <f t="shared" ref="D25:D31" si="16">$B$9-B11</f>
        <v>-0.4</v>
      </c>
      <c r="E25" s="1">
        <f>$B$9-B10</f>
        <v>-0.2</v>
      </c>
      <c r="F25" s="1"/>
      <c r="G25" s="1">
        <f>B9+B10</f>
        <v>0.2</v>
      </c>
      <c r="H25" s="1">
        <f>B9+B11</f>
        <v>0.4</v>
      </c>
      <c r="I25" s="1">
        <f>B9+B12</f>
        <v>0.6</v>
      </c>
      <c r="J25" s="1">
        <f>B9+B13</f>
        <v>0.8</v>
      </c>
      <c r="K25" s="1">
        <f>B9+B14</f>
        <v>1</v>
      </c>
      <c r="L25" s="1">
        <f>B9+B15</f>
        <v>1.2</v>
      </c>
    </row>
    <row r="26" spans="1:16">
      <c r="A26" s="1"/>
      <c r="B26" s="1"/>
      <c r="C26" s="1"/>
      <c r="D26" s="1">
        <f t="shared" si="16"/>
        <v>-0.6</v>
      </c>
      <c r="E26" s="1">
        <f>$B$9-B11</f>
        <v>-0.4</v>
      </c>
      <c r="F26" s="1">
        <f>$B$9-B10</f>
        <v>-0.2</v>
      </c>
      <c r="G26" s="1"/>
      <c r="H26" s="1">
        <f>B9+B10</f>
        <v>0.2</v>
      </c>
      <c r="I26" s="1">
        <f>B9+B11</f>
        <v>0.4</v>
      </c>
      <c r="J26" s="1">
        <f>B9+B12</f>
        <v>0.6</v>
      </c>
      <c r="K26" s="1">
        <f>B9+B13</f>
        <v>0.8</v>
      </c>
      <c r="L26" s="1">
        <f>B9+B14</f>
        <v>1</v>
      </c>
    </row>
    <row r="27" spans="1:16">
      <c r="A27" s="1"/>
      <c r="B27" s="1"/>
      <c r="C27" s="1"/>
      <c r="D27" s="1">
        <f t="shared" si="16"/>
        <v>-0.8</v>
      </c>
      <c r="E27" s="1">
        <f t="shared" ref="E27:E31" si="17">$B$9-B12</f>
        <v>-0.6</v>
      </c>
      <c r="F27" s="1">
        <f t="shared" ref="F27:F30" si="18">$B$9-B11</f>
        <v>-0.4</v>
      </c>
      <c r="G27" s="1">
        <f>$B$9-B10</f>
        <v>-0.2</v>
      </c>
      <c r="H27" s="1"/>
      <c r="I27" s="1">
        <f>B9+B10</f>
        <v>0.2</v>
      </c>
      <c r="J27" s="1">
        <f>B9+B11</f>
        <v>0.4</v>
      </c>
      <c r="K27" s="1">
        <f>B9+B12</f>
        <v>0.6</v>
      </c>
      <c r="L27" s="1">
        <f>B9+B13</f>
        <v>0.8</v>
      </c>
    </row>
    <row r="28" spans="1:16" ht="15.6">
      <c r="A28" s="1"/>
      <c r="B28" s="1"/>
      <c r="C28" s="1"/>
      <c r="D28" s="1">
        <f t="shared" si="16"/>
        <v>-1</v>
      </c>
      <c r="E28" s="1">
        <f t="shared" si="17"/>
        <v>-0.8</v>
      </c>
      <c r="F28" s="1">
        <f t="shared" si="18"/>
        <v>-0.6</v>
      </c>
      <c r="G28" s="1">
        <f t="shared" ref="G28:G30" si="19">$B$9-B11</f>
        <v>-0.4</v>
      </c>
      <c r="H28" s="1">
        <f>$B$9-B10</f>
        <v>-0.2</v>
      </c>
      <c r="I28" s="1"/>
      <c r="J28" s="1">
        <f>B9+B10</f>
        <v>0.2</v>
      </c>
      <c r="K28" s="1">
        <f>B9+B11</f>
        <v>0.4</v>
      </c>
      <c r="L28" s="1">
        <f>B9+B12</f>
        <v>0.6</v>
      </c>
      <c r="O28" s="6" t="s">
        <v>10</v>
      </c>
      <c r="P28">
        <f>1.0105*H6-0.3166</f>
        <v>-4.3764999999999998E-2</v>
      </c>
    </row>
    <row r="29" spans="1:16" ht="15.6">
      <c r="A29" s="1"/>
      <c r="B29" s="1"/>
      <c r="C29" s="1"/>
      <c r="D29" s="1">
        <f t="shared" si="16"/>
        <v>-1.2</v>
      </c>
      <c r="E29" s="1">
        <f t="shared" si="17"/>
        <v>-1</v>
      </c>
      <c r="F29" s="1">
        <f t="shared" si="18"/>
        <v>-0.8</v>
      </c>
      <c r="G29" s="1">
        <f t="shared" si="19"/>
        <v>-0.6</v>
      </c>
      <c r="H29" s="1">
        <f t="shared" ref="H29:H31" si="20">$B$9-B11</f>
        <v>-0.4</v>
      </c>
      <c r="I29" s="1">
        <f>$B$9-B10</f>
        <v>-0.2</v>
      </c>
      <c r="J29" s="1"/>
      <c r="K29" s="1">
        <f>B9+B10</f>
        <v>0.2</v>
      </c>
      <c r="L29" s="1">
        <f>B9+B11</f>
        <v>0.4</v>
      </c>
      <c r="O29" s="6" t="s">
        <v>9</v>
      </c>
      <c r="P29">
        <f>1.0226*H6*H6-0.6256*H6+0.0652</f>
        <v>-2.9164460000000031E-2</v>
      </c>
    </row>
    <row r="30" spans="1:16">
      <c r="A30" s="1"/>
      <c r="B30" s="1"/>
      <c r="C30" s="1"/>
      <c r="D30" s="1">
        <f t="shared" si="16"/>
        <v>-1.4</v>
      </c>
      <c r="E30" s="1">
        <f t="shared" si="17"/>
        <v>-1.2</v>
      </c>
      <c r="F30" s="1">
        <f t="shared" si="18"/>
        <v>-1</v>
      </c>
      <c r="G30" s="1">
        <f t="shared" si="19"/>
        <v>-0.8</v>
      </c>
      <c r="H30" s="1">
        <f t="shared" si="20"/>
        <v>-0.6</v>
      </c>
      <c r="I30" s="1">
        <f t="shared" ref="I30:I31" si="21">$B$9-B11</f>
        <v>-0.4</v>
      </c>
      <c r="J30" s="1">
        <f>$B$9-B10</f>
        <v>-0.2</v>
      </c>
      <c r="K30" s="1"/>
      <c r="L30" s="1">
        <f>B9+B10</f>
        <v>0.2</v>
      </c>
    </row>
    <row r="31" spans="1:16">
      <c r="A31" s="1"/>
      <c r="B31" s="1"/>
      <c r="C31" s="1"/>
      <c r="D31" s="1">
        <f t="shared" si="16"/>
        <v>-1.6</v>
      </c>
      <c r="E31" s="1">
        <f t="shared" si="17"/>
        <v>-1.4</v>
      </c>
      <c r="F31" s="1">
        <f>$B$9-B15</f>
        <v>-1.2</v>
      </c>
      <c r="G31" s="1">
        <f>$B$9-B14</f>
        <v>-1</v>
      </c>
      <c r="H31" s="1">
        <f t="shared" si="20"/>
        <v>-0.8</v>
      </c>
      <c r="I31" s="1">
        <f t="shared" si="21"/>
        <v>-0.6</v>
      </c>
      <c r="J31" s="1">
        <f>$B$9-B11</f>
        <v>-0.4</v>
      </c>
      <c r="K31" s="1">
        <f>$B$9-B10</f>
        <v>-0.2</v>
      </c>
      <c r="L31" s="1"/>
    </row>
    <row r="32" spans="1:16">
      <c r="A32" s="1"/>
      <c r="B32" s="1"/>
      <c r="C32" s="1" t="s">
        <v>3</v>
      </c>
      <c r="D32" s="1">
        <f t="shared" ref="D32:L32" si="22">PRODUCT(D23:D31)</f>
        <v>0.10321920000000002</v>
      </c>
      <c r="E32" s="1">
        <f t="shared" si="22"/>
        <v>-1.2902400000000005E-2</v>
      </c>
      <c r="F32" s="1">
        <f t="shared" si="22"/>
        <v>3.6864000000000011E-3</v>
      </c>
      <c r="G32" s="1">
        <f t="shared" si="22"/>
        <v>-1.8432000000000001E-3</v>
      </c>
      <c r="H32" s="1">
        <f t="shared" si="22"/>
        <v>1.4745600000000002E-3</v>
      </c>
      <c r="I32" s="1">
        <f t="shared" si="22"/>
        <v>-1.8432000000000001E-3</v>
      </c>
      <c r="J32" s="1">
        <f t="shared" si="22"/>
        <v>3.6864000000000003E-3</v>
      </c>
      <c r="K32" s="1">
        <f t="shared" si="22"/>
        <v>-1.2902400000000001E-2</v>
      </c>
      <c r="L32" s="1">
        <f t="shared" si="22"/>
        <v>0.10321920000000001</v>
      </c>
    </row>
    <row r="39" spans="1:3">
      <c r="A39" t="s">
        <v>0</v>
      </c>
      <c r="B39" t="s">
        <v>1</v>
      </c>
      <c r="C39" t="s">
        <v>2</v>
      </c>
    </row>
    <row r="40" spans="1:3">
      <c r="A40">
        <f>A9</f>
        <v>0</v>
      </c>
      <c r="B40">
        <f>B9</f>
        <v>0</v>
      </c>
      <c r="C40">
        <f>C9</f>
        <v>0</v>
      </c>
    </row>
    <row r="41" spans="1:3">
      <c r="A41">
        <f t="shared" ref="A41:A47" si="23">A10</f>
        <v>1</v>
      </c>
      <c r="B41">
        <f t="shared" ref="B41:C48" si="24">B10</f>
        <v>0.2</v>
      </c>
      <c r="C41">
        <f t="shared" si="24"/>
        <v>1.0200000000000001E-2</v>
      </c>
    </row>
    <row r="42" spans="1:3">
      <c r="A42">
        <f t="shared" si="23"/>
        <v>2</v>
      </c>
      <c r="B42">
        <f t="shared" si="24"/>
        <v>0.4</v>
      </c>
      <c r="C42">
        <f t="shared" si="24"/>
        <v>3.9199999999999999E-2</v>
      </c>
    </row>
    <row r="43" spans="1:3">
      <c r="A43">
        <f t="shared" si="23"/>
        <v>3</v>
      </c>
      <c r="B43">
        <f t="shared" si="24"/>
        <v>0.6</v>
      </c>
      <c r="C43">
        <f t="shared" si="24"/>
        <v>0.1042</v>
      </c>
    </row>
    <row r="44" spans="1:3">
      <c r="A44">
        <f t="shared" si="23"/>
        <v>4</v>
      </c>
      <c r="B44">
        <f t="shared" si="24"/>
        <v>0.8</v>
      </c>
      <c r="C44">
        <f t="shared" si="24"/>
        <v>0.2238</v>
      </c>
    </row>
    <row r="45" spans="1:3">
      <c r="A45">
        <f t="shared" si="23"/>
        <v>5</v>
      </c>
      <c r="B45">
        <f t="shared" si="24"/>
        <v>1</v>
      </c>
      <c r="C45">
        <f t="shared" si="24"/>
        <v>0.4204</v>
      </c>
    </row>
    <row r="46" spans="1:3">
      <c r="A46">
        <f t="shared" si="23"/>
        <v>6</v>
      </c>
      <c r="B46">
        <f t="shared" si="24"/>
        <v>1.2</v>
      </c>
      <c r="C46">
        <f t="shared" si="24"/>
        <v>0.72040000000000004</v>
      </c>
    </row>
    <row r="47" spans="1:3">
      <c r="A47">
        <f t="shared" si="23"/>
        <v>7</v>
      </c>
      <c r="B47">
        <f t="shared" si="24"/>
        <v>1.4</v>
      </c>
      <c r="C47">
        <f t="shared" si="24"/>
        <v>1.1536999999999999</v>
      </c>
    </row>
    <row r="48" spans="1:3">
      <c r="A48">
        <f>A17</f>
        <v>8</v>
      </c>
      <c r="B48">
        <f t="shared" si="24"/>
        <v>1.6</v>
      </c>
      <c r="C48">
        <f t="shared" si="24"/>
        <v>1.7542</v>
      </c>
    </row>
    <row r="53" spans="1:12">
      <c r="A53" s="1" t="s">
        <v>0</v>
      </c>
      <c r="B53" s="1" t="s">
        <v>1</v>
      </c>
      <c r="C53" s="1" t="s">
        <v>11</v>
      </c>
      <c r="D53" s="1" t="s">
        <v>2</v>
      </c>
      <c r="E53" s="1" t="s">
        <v>12</v>
      </c>
      <c r="F53" s="1" t="s">
        <v>13</v>
      </c>
      <c r="G53" s="1" t="s">
        <v>14</v>
      </c>
      <c r="H53" s="1" t="s">
        <v>15</v>
      </c>
      <c r="I53" s="1" t="s">
        <v>16</v>
      </c>
      <c r="J53" s="1" t="s">
        <v>17</v>
      </c>
      <c r="K53" s="1" t="s">
        <v>18</v>
      </c>
      <c r="L53" s="1" t="s">
        <v>19</v>
      </c>
    </row>
    <row r="54" spans="1:12">
      <c r="A54" s="1">
        <v>0</v>
      </c>
      <c r="B54" s="1">
        <v>0</v>
      </c>
      <c r="C54" s="1">
        <f>B54-$H$6</f>
        <v>-0.27</v>
      </c>
      <c r="D54" s="1">
        <f>C40</f>
        <v>0</v>
      </c>
    </row>
    <row r="55" spans="1:12">
      <c r="A55" s="1"/>
      <c r="B55" s="1"/>
      <c r="C55" s="1"/>
      <c r="D55" s="1"/>
      <c r="E55">
        <f>(D54*C56-D56*C54)/(B56-B54)</f>
        <v>1.3770000000000001E-2</v>
      </c>
    </row>
    <row r="56" spans="1:12">
      <c r="A56" s="1">
        <v>1</v>
      </c>
      <c r="B56" s="1">
        <v>0.2</v>
      </c>
      <c r="C56" s="1">
        <f>B56-$H$6</f>
        <v>-7.0000000000000007E-2</v>
      </c>
      <c r="D56" s="1">
        <f>C41</f>
        <v>1.0200000000000001E-2</v>
      </c>
      <c r="F56">
        <f>(E55*C58-E57*C54)/(B58-B54)</f>
        <v>1.8211500000000002E-2</v>
      </c>
    </row>
    <row r="57" spans="1:12">
      <c r="A57" s="1"/>
      <c r="B57" s="1"/>
      <c r="C57" s="1"/>
      <c r="D57" s="1"/>
      <c r="E57">
        <f>(D56*C58-D58*C56)/(B58-B56)</f>
        <v>2.0350000000000004E-2</v>
      </c>
      <c r="G57">
        <f>(F56*C60-F58*C54)/(B60-B54)</f>
        <v>1.7331075000000001E-2</v>
      </c>
    </row>
    <row r="58" spans="1:12">
      <c r="A58" s="1">
        <v>2</v>
      </c>
      <c r="B58" s="1">
        <v>0.4</v>
      </c>
      <c r="C58" s="1">
        <f>B58-$H$6</f>
        <v>0.13</v>
      </c>
      <c r="D58" s="1">
        <f>C42</f>
        <v>3.9199999999999999E-2</v>
      </c>
      <c r="F58">
        <f>(E57*C60-E59*C56)/(B60-B56)</f>
        <v>1.6254999999999999E-2</v>
      </c>
      <c r="H58">
        <f>(G57*C62-G59*C54)/(B62-B54)</f>
        <v>1.7360635781249998E-2</v>
      </c>
    </row>
    <row r="59" spans="1:12">
      <c r="A59" s="1"/>
      <c r="B59" s="1"/>
      <c r="C59" s="1"/>
      <c r="D59" s="1"/>
      <c r="E59">
        <f>(D58*C60-D60*C58)/(B60-B58)</f>
        <v>-3.0500000000000154E-3</v>
      </c>
      <c r="G59">
        <f>(F58*C62-F60*C56)/(B62-B56)</f>
        <v>1.7418662499999991E-2</v>
      </c>
      <c r="I59">
        <f>(H58*C64-H60*C54)/(B64-B54)</f>
        <v>1.7333777699999994E-2</v>
      </c>
    </row>
    <row r="60" spans="1:12">
      <c r="A60" s="1">
        <v>3</v>
      </c>
      <c r="B60" s="1">
        <v>0.6</v>
      </c>
      <c r="C60" s="1">
        <f>B60-$H$6</f>
        <v>0.32999999999999996</v>
      </c>
      <c r="D60" s="1">
        <f>C43</f>
        <v>0.1042</v>
      </c>
      <c r="F60">
        <f>(E59*C62-E61*C58)/(B62-B58)</f>
        <v>2.622924999999994E-2</v>
      </c>
      <c r="H60">
        <f>(G59*C64-G61*C56)/(B64-B56)</f>
        <v>1.7261161406249979E-2</v>
      </c>
      <c r="J60">
        <f>(I59*C66-I61*C54)/(B66-B54)</f>
        <v>1.7318800589414051E-2</v>
      </c>
    </row>
    <row r="61" spans="1:12">
      <c r="A61" s="1"/>
      <c r="B61" s="1"/>
      <c r="C61" s="1"/>
      <c r="D61" s="1"/>
      <c r="E61">
        <f>(D60*C62-D62*C60)/(B62-B60)</f>
        <v>-9.313999999999989E-2</v>
      </c>
      <c r="G61">
        <f>(F60*C64-F62*C58)/(B64-B58)</f>
        <v>1.5618649999999864E-2</v>
      </c>
      <c r="I61">
        <f>(H60*C66-H62*C56)/(B66-B56)</f>
        <v>1.7267212764062463E-2</v>
      </c>
      <c r="K61">
        <f>(J60*C68-J62*C54)/(B68-B54)</f>
        <v>1.7312017125366192E-2</v>
      </c>
    </row>
    <row r="62" spans="1:12">
      <c r="A62" s="1">
        <v>4</v>
      </c>
      <c r="B62" s="1">
        <v>0.8</v>
      </c>
      <c r="C62" s="1">
        <f>B62-$H$6</f>
        <v>0.53</v>
      </c>
      <c r="D62" s="1">
        <f>C44</f>
        <v>0.2238</v>
      </c>
      <c r="F62">
        <f>(E61*C64-E63*C60)/(B64-B60)</f>
        <v>7.5201250000000303E-2</v>
      </c>
      <c r="H62">
        <f>(G61*C66-G63*C58)/(B66-B58)</f>
        <v>1.7347609374999781E-2</v>
      </c>
      <c r="J62">
        <f>(I61*C68-I63*C56)/(B68-B56)</f>
        <v>1.7283627072128858E-2</v>
      </c>
      <c r="L62">
        <f>(K61*C70-K63*C54)/(B70-B54)</f>
        <v>1.7312655901564021E-2</v>
      </c>
    </row>
    <row r="63" spans="1:12">
      <c r="A63" s="1"/>
      <c r="B63" s="1"/>
      <c r="C63" s="1"/>
      <c r="D63" s="1"/>
      <c r="E63">
        <f>(D62*C64-D64*C62)/(B64-B62)</f>
        <v>-0.29719000000000018</v>
      </c>
      <c r="G63">
        <f>(F62*C66-F64*C60)/(B66-B60)</f>
        <v>4.9789000000003787E-3</v>
      </c>
      <c r="I63">
        <f>(H62*C68-H64*C58)/(B68-B58)</f>
        <v>1.7548600902343493E-2</v>
      </c>
      <c r="K63">
        <f>(J62*C70-J64*C56)/(B70-B56)</f>
        <v>1.731580246579778E-2</v>
      </c>
    </row>
    <row r="64" spans="1:12">
      <c r="A64" s="1">
        <v>5</v>
      </c>
      <c r="B64" s="1">
        <v>1</v>
      </c>
      <c r="C64" s="1">
        <f>B64-$H$6</f>
        <v>0.73</v>
      </c>
      <c r="D64" s="1">
        <f>C45</f>
        <v>0.4204</v>
      </c>
      <c r="F64">
        <f>(E63*C66-E65*C62)/(B66-B62)</f>
        <v>0.20287825000000015</v>
      </c>
      <c r="H64">
        <f>(G63*C68-G65*C60)/(B68-B60)</f>
        <v>1.5801520703125103E-2</v>
      </c>
      <c r="J64">
        <f>(I63*C70-I65*C58)/(B70-B58)</f>
        <v>1.7927134945507382E-2</v>
      </c>
    </row>
    <row r="65" spans="1:9">
      <c r="A65" s="1"/>
      <c r="B65" s="1"/>
      <c r="C65" s="1"/>
      <c r="D65" s="1"/>
      <c r="E65">
        <f>(D64*C66-D66*C64)/(B66-B64)</f>
        <v>-0.67460000000000031</v>
      </c>
      <c r="G65">
        <f>(F64*C68-F66*C62)/(B68-B62)</f>
        <v>-2.1257756249998958E-2</v>
      </c>
      <c r="I65">
        <f>(H64*C70-H66*C60)/(B70-B60)</f>
        <v>1.4054440503907566E-2</v>
      </c>
    </row>
    <row r="66" spans="1:9">
      <c r="A66" s="1">
        <v>6</v>
      </c>
      <c r="B66" s="1">
        <v>1.2</v>
      </c>
      <c r="C66" s="1">
        <f>B66-$H$6</f>
        <v>0.92999999999999994</v>
      </c>
      <c r="D66" s="1">
        <f>C46</f>
        <v>0.72040000000000004</v>
      </c>
      <c r="F66">
        <f>(E65*C68-E67*C64)/(B68-B64)</f>
        <v>0.45661712499999907</v>
      </c>
      <c r="H66">
        <f>(G65*C70-G67*C62)/(B70-B62)</f>
        <v>2.109570312499643E-2</v>
      </c>
    </row>
    <row r="67" spans="1:9">
      <c r="A67" s="1"/>
      <c r="B67" s="1"/>
      <c r="C67" s="1"/>
      <c r="D67" s="1"/>
      <c r="E67">
        <f>(D66*C68-D68*C66)/(B68-B66)</f>
        <v>-1.2944449999999998</v>
      </c>
      <c r="G67">
        <f>(F66*C70-F68*C64)/(B70-B64)</f>
        <v>-8.5187506249991995E-2</v>
      </c>
    </row>
    <row r="68" spans="1:9">
      <c r="A68" s="1">
        <v>7</v>
      </c>
      <c r="B68" s="1">
        <v>1.4</v>
      </c>
      <c r="C68" s="1">
        <f>B68-$H$6</f>
        <v>1.1299999999999999</v>
      </c>
      <c r="D68" s="1">
        <f>C47</f>
        <v>1.1536999999999999</v>
      </c>
      <c r="F68">
        <f>(E67*C70-E69*C66)/(B70-B66)</f>
        <v>0.90193599999999174</v>
      </c>
    </row>
    <row r="69" spans="1:9">
      <c r="A69" s="1"/>
      <c r="B69" s="1"/>
      <c r="C69" s="1"/>
      <c r="D69" s="1"/>
      <c r="E69">
        <f>(D68*C70-D70*C68)/(B70-B68)</f>
        <v>-2.2391249999999965</v>
      </c>
    </row>
    <row r="70" spans="1:9">
      <c r="A70" s="1">
        <v>8</v>
      </c>
      <c r="B70" s="1">
        <v>1.6</v>
      </c>
      <c r="C70" s="1">
        <f>B70-$H$6</f>
        <v>1.33</v>
      </c>
      <c r="D70" s="1">
        <f>C48</f>
        <v>1.7542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P70"/>
  <sheetViews>
    <sheetView workbookViewId="0">
      <selection activeCell="H7" sqref="H7"/>
    </sheetView>
  </sheetViews>
  <sheetFormatPr defaultRowHeight="14.4"/>
  <sheetData>
    <row r="6" spans="1:16" ht="22.2">
      <c r="A6" s="1"/>
      <c r="B6" s="1"/>
      <c r="C6" s="1"/>
      <c r="D6" s="1"/>
      <c r="E6" s="5" t="s">
        <v>6</v>
      </c>
      <c r="F6" s="1"/>
      <c r="G6" s="1"/>
      <c r="H6" s="4">
        <f>0.92</f>
        <v>0.92</v>
      </c>
      <c r="I6" s="1"/>
      <c r="J6" s="1"/>
      <c r="K6" s="1"/>
      <c r="L6" s="1"/>
      <c r="O6" s="2" t="s">
        <v>8</v>
      </c>
      <c r="P6" s="3">
        <f>D19*C9+E19*C10+F19*C11+G19*C12+H19*C13+I19*C14+J19*C15+K19*C16+L19*C17</f>
        <v>0.33091356764159979</v>
      </c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6">
      <c r="A8" s="1" t="s">
        <v>0</v>
      </c>
      <c r="B8" s="1" t="s">
        <v>1</v>
      </c>
      <c r="C8" s="1" t="s">
        <v>2</v>
      </c>
      <c r="D8" s="1"/>
      <c r="E8" s="1"/>
      <c r="F8" s="1"/>
      <c r="G8" s="1" t="s">
        <v>5</v>
      </c>
      <c r="H8" s="1"/>
      <c r="I8" s="1"/>
      <c r="J8" s="1"/>
      <c r="K8" s="1"/>
      <c r="L8" s="1"/>
    </row>
    <row r="9" spans="1:16">
      <c r="A9" s="1">
        <v>0</v>
      </c>
      <c r="B9" s="1">
        <v>0</v>
      </c>
      <c r="C9" s="1">
        <v>0</v>
      </c>
      <c r="D9" s="1"/>
      <c r="E9" s="1">
        <f>$H$6</f>
        <v>0.92</v>
      </c>
      <c r="F9" s="1">
        <f t="shared" ref="F9:K9" si="0">$H$6</f>
        <v>0.92</v>
      </c>
      <c r="G9" s="1">
        <f t="shared" si="0"/>
        <v>0.92</v>
      </c>
      <c r="H9" s="1">
        <f t="shared" si="0"/>
        <v>0.92</v>
      </c>
      <c r="I9" s="1">
        <f t="shared" si="0"/>
        <v>0.92</v>
      </c>
      <c r="J9" s="1">
        <f t="shared" si="0"/>
        <v>0.92</v>
      </c>
      <c r="K9" s="1">
        <f t="shared" si="0"/>
        <v>0.92</v>
      </c>
      <c r="L9" s="1">
        <f>$H$6</f>
        <v>0.92</v>
      </c>
    </row>
    <row r="10" spans="1:16">
      <c r="A10" s="1">
        <v>1</v>
      </c>
      <c r="B10" s="1">
        <v>0.2</v>
      </c>
      <c r="C10" s="1">
        <v>1.0200000000000001E-2</v>
      </c>
      <c r="D10" s="1">
        <f t="shared" ref="D10:L10" si="1">$H$6-$B$10</f>
        <v>0.72</v>
      </c>
      <c r="E10" s="1"/>
      <c r="F10" s="1">
        <f t="shared" si="1"/>
        <v>0.72</v>
      </c>
      <c r="G10" s="1">
        <f t="shared" si="1"/>
        <v>0.72</v>
      </c>
      <c r="H10" s="1">
        <f t="shared" si="1"/>
        <v>0.72</v>
      </c>
      <c r="I10" s="1">
        <f t="shared" si="1"/>
        <v>0.72</v>
      </c>
      <c r="J10" s="1">
        <f t="shared" si="1"/>
        <v>0.72</v>
      </c>
      <c r="K10" s="1">
        <f t="shared" si="1"/>
        <v>0.72</v>
      </c>
      <c r="L10" s="1">
        <f t="shared" si="1"/>
        <v>0.72</v>
      </c>
    </row>
    <row r="11" spans="1:16">
      <c r="A11" s="1">
        <v>2</v>
      </c>
      <c r="B11" s="1">
        <v>0.4</v>
      </c>
      <c r="C11" s="1">
        <v>3.9199999999999999E-2</v>
      </c>
      <c r="D11" s="1">
        <f t="shared" ref="D11:L11" si="2">$H$6-$B$11</f>
        <v>0.52</v>
      </c>
      <c r="E11" s="1">
        <f t="shared" si="2"/>
        <v>0.52</v>
      </c>
      <c r="F11" s="1"/>
      <c r="G11" s="1">
        <f t="shared" si="2"/>
        <v>0.52</v>
      </c>
      <c r="H11" s="1">
        <f t="shared" si="2"/>
        <v>0.52</v>
      </c>
      <c r="I11" s="1">
        <f t="shared" si="2"/>
        <v>0.52</v>
      </c>
      <c r="J11" s="1">
        <f t="shared" si="2"/>
        <v>0.52</v>
      </c>
      <c r="K11" s="1">
        <f t="shared" si="2"/>
        <v>0.52</v>
      </c>
      <c r="L11" s="1">
        <f t="shared" si="2"/>
        <v>0.52</v>
      </c>
    </row>
    <row r="12" spans="1:16">
      <c r="A12" s="1">
        <v>3</v>
      </c>
      <c r="B12" s="1">
        <v>0.6</v>
      </c>
      <c r="C12" s="1">
        <v>0.1042</v>
      </c>
      <c r="D12" s="1">
        <f t="shared" ref="D12:L12" si="3">$H$6-$B$12</f>
        <v>0.32000000000000006</v>
      </c>
      <c r="E12" s="1">
        <f t="shared" si="3"/>
        <v>0.32000000000000006</v>
      </c>
      <c r="F12" s="1">
        <f t="shared" si="3"/>
        <v>0.32000000000000006</v>
      </c>
      <c r="G12" s="1"/>
      <c r="H12" s="1">
        <f t="shared" si="3"/>
        <v>0.32000000000000006</v>
      </c>
      <c r="I12" s="1">
        <f t="shared" si="3"/>
        <v>0.32000000000000006</v>
      </c>
      <c r="J12" s="1">
        <f t="shared" si="3"/>
        <v>0.32000000000000006</v>
      </c>
      <c r="K12" s="1">
        <f t="shared" si="3"/>
        <v>0.32000000000000006</v>
      </c>
      <c r="L12" s="1">
        <f t="shared" si="3"/>
        <v>0.32000000000000006</v>
      </c>
    </row>
    <row r="13" spans="1:16">
      <c r="A13" s="1">
        <v>4</v>
      </c>
      <c r="B13" s="1">
        <v>0.8</v>
      </c>
      <c r="C13" s="1">
        <v>0.2238</v>
      </c>
      <c r="D13" s="1">
        <f t="shared" ref="D13:L13" si="4">$H$6-$B$13</f>
        <v>0.12</v>
      </c>
      <c r="E13" s="1">
        <f t="shared" si="4"/>
        <v>0.12</v>
      </c>
      <c r="F13" s="1">
        <f t="shared" si="4"/>
        <v>0.12</v>
      </c>
      <c r="G13" s="1">
        <f t="shared" si="4"/>
        <v>0.12</v>
      </c>
      <c r="H13" s="1"/>
      <c r="I13" s="1">
        <f t="shared" si="4"/>
        <v>0.12</v>
      </c>
      <c r="J13" s="1">
        <f t="shared" si="4"/>
        <v>0.12</v>
      </c>
      <c r="K13" s="1">
        <f t="shared" si="4"/>
        <v>0.12</v>
      </c>
      <c r="L13" s="1">
        <f t="shared" si="4"/>
        <v>0.12</v>
      </c>
    </row>
    <row r="14" spans="1:16">
      <c r="A14" s="1">
        <v>5</v>
      </c>
      <c r="B14" s="1">
        <v>1</v>
      </c>
      <c r="C14" s="1">
        <v>0.4204</v>
      </c>
      <c r="D14" s="1">
        <f t="shared" ref="D14:L14" si="5">$H$6-$B$14</f>
        <v>-7.999999999999996E-2</v>
      </c>
      <c r="E14" s="1">
        <f t="shared" si="5"/>
        <v>-7.999999999999996E-2</v>
      </c>
      <c r="F14" s="1">
        <f t="shared" si="5"/>
        <v>-7.999999999999996E-2</v>
      </c>
      <c r="G14" s="1">
        <f t="shared" si="5"/>
        <v>-7.999999999999996E-2</v>
      </c>
      <c r="H14" s="1">
        <f t="shared" si="5"/>
        <v>-7.999999999999996E-2</v>
      </c>
      <c r="I14" s="1"/>
      <c r="J14" s="1">
        <f t="shared" si="5"/>
        <v>-7.999999999999996E-2</v>
      </c>
      <c r="K14" s="1">
        <f t="shared" si="5"/>
        <v>-7.999999999999996E-2</v>
      </c>
      <c r="L14" s="1">
        <f t="shared" si="5"/>
        <v>-7.999999999999996E-2</v>
      </c>
    </row>
    <row r="15" spans="1:16">
      <c r="A15" s="1">
        <v>6</v>
      </c>
      <c r="B15" s="1">
        <v>1.2</v>
      </c>
      <c r="C15" s="1">
        <v>0.72040000000000004</v>
      </c>
      <c r="D15" s="1">
        <f t="shared" ref="D15:K15" si="6">$H$6-$B$15</f>
        <v>-0.27999999999999992</v>
      </c>
      <c r="E15" s="1">
        <f t="shared" si="6"/>
        <v>-0.27999999999999992</v>
      </c>
      <c r="F15" s="1">
        <f t="shared" si="6"/>
        <v>-0.27999999999999992</v>
      </c>
      <c r="G15" s="1">
        <f t="shared" si="6"/>
        <v>-0.27999999999999992</v>
      </c>
      <c r="H15" s="1">
        <f t="shared" si="6"/>
        <v>-0.27999999999999992</v>
      </c>
      <c r="I15" s="1">
        <f t="shared" si="6"/>
        <v>-0.27999999999999992</v>
      </c>
      <c r="J15" s="1"/>
      <c r="K15" s="1">
        <f t="shared" si="6"/>
        <v>-0.27999999999999992</v>
      </c>
      <c r="L15" s="1">
        <f>$H$6-$B$15</f>
        <v>-0.27999999999999992</v>
      </c>
    </row>
    <row r="16" spans="1:16">
      <c r="A16" s="1">
        <v>7</v>
      </c>
      <c r="B16" s="1">
        <v>1.4</v>
      </c>
      <c r="C16" s="1">
        <v>1.1536999999999999</v>
      </c>
      <c r="D16" s="1">
        <f t="shared" ref="D16:I16" si="7">$H$6-$B$16</f>
        <v>-0.47999999999999987</v>
      </c>
      <c r="E16" s="1">
        <f t="shared" si="7"/>
        <v>-0.47999999999999987</v>
      </c>
      <c r="F16" s="1">
        <f t="shared" si="7"/>
        <v>-0.47999999999999987</v>
      </c>
      <c r="G16" s="1">
        <f t="shared" si="7"/>
        <v>-0.47999999999999987</v>
      </c>
      <c r="H16" s="1">
        <f t="shared" si="7"/>
        <v>-0.47999999999999987</v>
      </c>
      <c r="I16" s="1">
        <f t="shared" si="7"/>
        <v>-0.47999999999999987</v>
      </c>
      <c r="J16" s="1">
        <f>$H$6-$B$16</f>
        <v>-0.47999999999999987</v>
      </c>
      <c r="K16" s="1"/>
      <c r="L16" s="1">
        <f>$H$6-$B$16</f>
        <v>-0.47999999999999987</v>
      </c>
    </row>
    <row r="17" spans="1:16">
      <c r="A17" s="1">
        <v>8</v>
      </c>
      <c r="B17" s="1">
        <v>1.6</v>
      </c>
      <c r="C17" s="1">
        <v>1.7542</v>
      </c>
      <c r="D17" s="1">
        <f>$H$6-$B$17</f>
        <v>-0.68</v>
      </c>
      <c r="E17" s="1">
        <f t="shared" ref="E17:K17" si="8">$H$6-$B$17</f>
        <v>-0.68</v>
      </c>
      <c r="F17" s="1">
        <f t="shared" si="8"/>
        <v>-0.68</v>
      </c>
      <c r="G17" s="1">
        <f t="shared" si="8"/>
        <v>-0.68</v>
      </c>
      <c r="H17" s="1">
        <f t="shared" si="8"/>
        <v>-0.68</v>
      </c>
      <c r="I17" s="1">
        <f t="shared" si="8"/>
        <v>-0.68</v>
      </c>
      <c r="J17" s="1">
        <f t="shared" si="8"/>
        <v>-0.68</v>
      </c>
      <c r="K17" s="1">
        <f t="shared" si="8"/>
        <v>-0.68</v>
      </c>
      <c r="L17" s="1"/>
    </row>
    <row r="18" spans="1:16">
      <c r="A18" s="1"/>
      <c r="B18" s="1"/>
      <c r="C18" s="1" t="s">
        <v>3</v>
      </c>
      <c r="D18" s="1">
        <f>PRODUCT(D9:D17)</f>
        <v>1.0511513026559991E-4</v>
      </c>
      <c r="E18" s="1">
        <f>PRODUCT(E9:E17)</f>
        <v>1.3431377756159991E-4</v>
      </c>
      <c r="F18" s="1">
        <f>PRODUCT(F9:F17)</f>
        <v>1.8597292277759984E-4</v>
      </c>
      <c r="G18" s="1">
        <f>PRODUCT(G9:G17)</f>
        <v>3.0220599951359971E-4</v>
      </c>
      <c r="H18" s="1">
        <f>PRODUCT(H9:H17)</f>
        <v>8.0588266536959932E-4</v>
      </c>
      <c r="I18" s="1">
        <f t="shared" ref="I18:L18" si="9">PRODUCT(I9:I17)</f>
        <v>-1.2088239980543997E-3</v>
      </c>
      <c r="J18" s="1">
        <f t="shared" si="9"/>
        <v>-3.4537828515839985E-4</v>
      </c>
      <c r="K18" s="1">
        <f t="shared" si="9"/>
        <v>-2.0147066634239988E-4</v>
      </c>
      <c r="L18" s="1">
        <f t="shared" si="9"/>
        <v>-1.4221458800639985E-4</v>
      </c>
    </row>
    <row r="19" spans="1:16">
      <c r="A19" s="1"/>
      <c r="B19" s="1"/>
      <c r="C19" s="1" t="s">
        <v>4</v>
      </c>
      <c r="D19" s="1">
        <f>D18/D32</f>
        <v>1.0183679999999989E-3</v>
      </c>
      <c r="E19" s="1">
        <f>E18/E32</f>
        <v>-1.0409983999999988E-2</v>
      </c>
      <c r="F19" s="1">
        <f>F18/F32</f>
        <v>5.0448383999999943E-2</v>
      </c>
      <c r="G19" s="1">
        <f t="shared" ref="G19:L19" si="10">G18/G32</f>
        <v>-0.16395724799999983</v>
      </c>
      <c r="H19" s="1">
        <f t="shared" si="10"/>
        <v>0.54652415999999948</v>
      </c>
      <c r="I19" s="1">
        <f t="shared" si="10"/>
        <v>0.65582899199999978</v>
      </c>
      <c r="J19" s="1">
        <f t="shared" si="10"/>
        <v>-9.3689855999999946E-2</v>
      </c>
      <c r="K19" s="1">
        <f t="shared" si="10"/>
        <v>1.5614975999999989E-2</v>
      </c>
      <c r="L19" s="1">
        <f t="shared" si="10"/>
        <v>-1.3777919999999983E-3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>
      <c r="A22" s="1"/>
      <c r="B22" s="1"/>
      <c r="C22" s="1"/>
      <c r="D22" s="1"/>
      <c r="E22" s="1"/>
      <c r="F22" s="1"/>
      <c r="G22" s="1" t="s">
        <v>7</v>
      </c>
      <c r="H22" s="1"/>
      <c r="I22" s="1"/>
      <c r="J22" s="1"/>
      <c r="K22" s="1"/>
      <c r="L22" s="1"/>
    </row>
    <row r="23" spans="1:16">
      <c r="A23" s="1"/>
      <c r="B23" s="1"/>
      <c r="C23" s="1"/>
      <c r="D23" s="1"/>
      <c r="E23" s="1">
        <f>B10</f>
        <v>0.2</v>
      </c>
      <c r="F23" s="1">
        <f>B11</f>
        <v>0.4</v>
      </c>
      <c r="G23" s="1">
        <f>B12</f>
        <v>0.6</v>
      </c>
      <c r="H23" s="1">
        <f>B13</f>
        <v>0.8</v>
      </c>
      <c r="I23" s="1">
        <f>B14</f>
        <v>1</v>
      </c>
      <c r="J23" s="1">
        <f>B15</f>
        <v>1.2</v>
      </c>
      <c r="K23" s="1">
        <f>B16</f>
        <v>1.4</v>
      </c>
      <c r="L23" s="1">
        <f>B17</f>
        <v>1.6</v>
      </c>
    </row>
    <row r="24" spans="1:16">
      <c r="A24" s="1"/>
      <c r="B24" s="1"/>
      <c r="C24" s="1"/>
      <c r="D24" s="1">
        <f>$B$9-B10</f>
        <v>-0.2</v>
      </c>
      <c r="E24" s="1"/>
      <c r="F24" s="1">
        <f>$B$9+B10</f>
        <v>0.2</v>
      </c>
      <c r="G24" s="1">
        <f>B9+B11</f>
        <v>0.4</v>
      </c>
      <c r="H24" s="1">
        <f>B9+B12</f>
        <v>0.6</v>
      </c>
      <c r="I24" s="1">
        <f>B9+B13</f>
        <v>0.8</v>
      </c>
      <c r="J24" s="1">
        <f>B9+B14</f>
        <v>1</v>
      </c>
      <c r="K24" s="1">
        <f>B9+B15</f>
        <v>1.2</v>
      </c>
      <c r="L24" s="1">
        <f>B9+B16</f>
        <v>1.4</v>
      </c>
    </row>
    <row r="25" spans="1:16">
      <c r="A25" s="1"/>
      <c r="B25" s="1"/>
      <c r="C25" s="1"/>
      <c r="D25" s="1">
        <f t="shared" ref="D25:D31" si="11">$B$9-B11</f>
        <v>-0.4</v>
      </c>
      <c r="E25" s="1">
        <f>$B$9-B10</f>
        <v>-0.2</v>
      </c>
      <c r="F25" s="1"/>
      <c r="G25" s="1">
        <f>B9+B10</f>
        <v>0.2</v>
      </c>
      <c r="H25" s="1">
        <f>B9+B11</f>
        <v>0.4</v>
      </c>
      <c r="I25" s="1">
        <f>B9+B12</f>
        <v>0.6</v>
      </c>
      <c r="J25" s="1">
        <f>B9+B13</f>
        <v>0.8</v>
      </c>
      <c r="K25" s="1">
        <f>B9+B14</f>
        <v>1</v>
      </c>
      <c r="L25" s="1">
        <f>B9+B15</f>
        <v>1.2</v>
      </c>
    </row>
    <row r="26" spans="1:16">
      <c r="A26" s="1"/>
      <c r="B26" s="1"/>
      <c r="C26" s="1"/>
      <c r="D26" s="1">
        <f t="shared" si="11"/>
        <v>-0.6</v>
      </c>
      <c r="E26" s="1">
        <f>$B$9-B11</f>
        <v>-0.4</v>
      </c>
      <c r="F26" s="1">
        <f>$B$9-B10</f>
        <v>-0.2</v>
      </c>
      <c r="G26" s="1"/>
      <c r="H26" s="1">
        <f>B9+B10</f>
        <v>0.2</v>
      </c>
      <c r="I26" s="1">
        <f>B9+B11</f>
        <v>0.4</v>
      </c>
      <c r="J26" s="1">
        <f>B9+B12</f>
        <v>0.6</v>
      </c>
      <c r="K26" s="1">
        <f>B9+B13</f>
        <v>0.8</v>
      </c>
      <c r="L26" s="1">
        <f>B9+B14</f>
        <v>1</v>
      </c>
    </row>
    <row r="27" spans="1:16">
      <c r="A27" s="1"/>
      <c r="B27" s="1"/>
      <c r="C27" s="1"/>
      <c r="D27" s="1">
        <f t="shared" si="11"/>
        <v>-0.8</v>
      </c>
      <c r="E27" s="1">
        <f t="shared" ref="E27:E31" si="12">$B$9-B12</f>
        <v>-0.6</v>
      </c>
      <c r="F27" s="1">
        <f t="shared" ref="F27:F30" si="13">$B$9-B11</f>
        <v>-0.4</v>
      </c>
      <c r="G27" s="1">
        <f>$B$9-B10</f>
        <v>-0.2</v>
      </c>
      <c r="H27" s="1"/>
      <c r="I27" s="1">
        <f>B9+B10</f>
        <v>0.2</v>
      </c>
      <c r="J27" s="1">
        <f>B9+B11</f>
        <v>0.4</v>
      </c>
      <c r="K27" s="1">
        <f>B9+B12</f>
        <v>0.6</v>
      </c>
      <c r="L27" s="1">
        <f>B9+B13</f>
        <v>0.8</v>
      </c>
    </row>
    <row r="28" spans="1:16" ht="15.6">
      <c r="A28" s="1"/>
      <c r="B28" s="1"/>
      <c r="C28" s="1"/>
      <c r="D28" s="1">
        <f t="shared" si="11"/>
        <v>-1</v>
      </c>
      <c r="E28" s="1">
        <f t="shared" si="12"/>
        <v>-0.8</v>
      </c>
      <c r="F28" s="1">
        <f t="shared" si="13"/>
        <v>-0.6</v>
      </c>
      <c r="G28" s="1">
        <f t="shared" ref="G28:G30" si="14">$B$9-B11</f>
        <v>-0.4</v>
      </c>
      <c r="H28" s="1">
        <f>$B$9-B10</f>
        <v>-0.2</v>
      </c>
      <c r="I28" s="1"/>
      <c r="J28" s="1">
        <f>B9+B10</f>
        <v>0.2</v>
      </c>
      <c r="K28" s="1">
        <f>B9+B11</f>
        <v>0.4</v>
      </c>
      <c r="L28" s="1">
        <f>B9+B12</f>
        <v>0.6</v>
      </c>
      <c r="O28" s="6" t="s">
        <v>10</v>
      </c>
      <c r="P28">
        <f>1.0105*H6-0.3166</f>
        <v>0.61306000000000005</v>
      </c>
    </row>
    <row r="29" spans="1:16" ht="15.6">
      <c r="A29" s="1"/>
      <c r="B29" s="1"/>
      <c r="C29" s="1"/>
      <c r="D29" s="1">
        <f t="shared" si="11"/>
        <v>-1.2</v>
      </c>
      <c r="E29" s="1">
        <f t="shared" si="12"/>
        <v>-1</v>
      </c>
      <c r="F29" s="1">
        <f t="shared" si="13"/>
        <v>-0.8</v>
      </c>
      <c r="G29" s="1">
        <f t="shared" si="14"/>
        <v>-0.6</v>
      </c>
      <c r="H29" s="1">
        <f t="shared" ref="H29:H31" si="15">$B$9-B11</f>
        <v>-0.4</v>
      </c>
      <c r="I29" s="1">
        <f>$B$9-B10</f>
        <v>-0.2</v>
      </c>
      <c r="J29" s="1"/>
      <c r="K29" s="1">
        <f>B9+B10</f>
        <v>0.2</v>
      </c>
      <c r="L29" s="1">
        <f>B9+B11</f>
        <v>0.4</v>
      </c>
      <c r="O29" s="6" t="s">
        <v>9</v>
      </c>
      <c r="P29">
        <f>1.0226*H6*H6-0.6256*H6+0.0652</f>
        <v>0.35517663999999988</v>
      </c>
    </row>
    <row r="30" spans="1:16">
      <c r="A30" s="1"/>
      <c r="B30" s="1"/>
      <c r="C30" s="1"/>
      <c r="D30" s="1">
        <f t="shared" si="11"/>
        <v>-1.4</v>
      </c>
      <c r="E30" s="1">
        <f t="shared" si="12"/>
        <v>-1.2</v>
      </c>
      <c r="F30" s="1">
        <f t="shared" si="13"/>
        <v>-1</v>
      </c>
      <c r="G30" s="1">
        <f t="shared" si="14"/>
        <v>-0.8</v>
      </c>
      <c r="H30" s="1">
        <f t="shared" si="15"/>
        <v>-0.6</v>
      </c>
      <c r="I30" s="1">
        <f t="shared" ref="I30:I31" si="16">$B$9-B11</f>
        <v>-0.4</v>
      </c>
      <c r="J30" s="1">
        <f>$B$9-B10</f>
        <v>-0.2</v>
      </c>
      <c r="K30" s="1"/>
      <c r="L30" s="1">
        <f>B9+B10</f>
        <v>0.2</v>
      </c>
    </row>
    <row r="31" spans="1:16">
      <c r="A31" s="1"/>
      <c r="B31" s="1"/>
      <c r="C31" s="1"/>
      <c r="D31" s="1">
        <f t="shared" si="11"/>
        <v>-1.6</v>
      </c>
      <c r="E31" s="1">
        <f t="shared" si="12"/>
        <v>-1.4</v>
      </c>
      <c r="F31" s="1">
        <f>$B$9-B15</f>
        <v>-1.2</v>
      </c>
      <c r="G31" s="1">
        <f>$B$9-B14</f>
        <v>-1</v>
      </c>
      <c r="H31" s="1">
        <f t="shared" si="15"/>
        <v>-0.8</v>
      </c>
      <c r="I31" s="1">
        <f t="shared" si="16"/>
        <v>-0.6</v>
      </c>
      <c r="J31" s="1">
        <f>$B$9-B11</f>
        <v>-0.4</v>
      </c>
      <c r="K31" s="1">
        <f>$B$9-B10</f>
        <v>-0.2</v>
      </c>
      <c r="L31" s="1"/>
    </row>
    <row r="32" spans="1:16">
      <c r="A32" s="1"/>
      <c r="B32" s="1"/>
      <c r="C32" s="1" t="s">
        <v>3</v>
      </c>
      <c r="D32" s="1">
        <f t="shared" ref="D32:L32" si="17">PRODUCT(D23:D31)</f>
        <v>0.10321920000000002</v>
      </c>
      <c r="E32" s="1">
        <f t="shared" si="17"/>
        <v>-1.2902400000000005E-2</v>
      </c>
      <c r="F32" s="1">
        <f t="shared" si="17"/>
        <v>3.6864000000000011E-3</v>
      </c>
      <c r="G32" s="1">
        <f t="shared" si="17"/>
        <v>-1.8432000000000001E-3</v>
      </c>
      <c r="H32" s="1">
        <f t="shared" si="17"/>
        <v>1.4745600000000002E-3</v>
      </c>
      <c r="I32" s="1">
        <f t="shared" si="17"/>
        <v>-1.8432000000000001E-3</v>
      </c>
      <c r="J32" s="1">
        <f t="shared" si="17"/>
        <v>3.6864000000000003E-3</v>
      </c>
      <c r="K32" s="1">
        <f t="shared" si="17"/>
        <v>-1.2902400000000001E-2</v>
      </c>
      <c r="L32" s="1">
        <f t="shared" si="17"/>
        <v>0.10321920000000001</v>
      </c>
    </row>
    <row r="39" spans="1:3">
      <c r="A39" t="s">
        <v>0</v>
      </c>
      <c r="B39" t="s">
        <v>1</v>
      </c>
      <c r="C39" t="s">
        <v>2</v>
      </c>
    </row>
    <row r="40" spans="1:3">
      <c r="A40">
        <f>A9</f>
        <v>0</v>
      </c>
      <c r="B40">
        <f>B9</f>
        <v>0</v>
      </c>
      <c r="C40">
        <f>C9</f>
        <v>0</v>
      </c>
    </row>
    <row r="41" spans="1:3">
      <c r="A41">
        <f t="shared" ref="A41:C48" si="18">A10</f>
        <v>1</v>
      </c>
      <c r="B41">
        <f t="shared" si="18"/>
        <v>0.2</v>
      </c>
      <c r="C41">
        <f t="shared" si="18"/>
        <v>1.0200000000000001E-2</v>
      </c>
    </row>
    <row r="42" spans="1:3">
      <c r="A42">
        <f t="shared" si="18"/>
        <v>2</v>
      </c>
      <c r="B42">
        <f t="shared" si="18"/>
        <v>0.4</v>
      </c>
      <c r="C42">
        <f t="shared" si="18"/>
        <v>3.9199999999999999E-2</v>
      </c>
    </row>
    <row r="43" spans="1:3">
      <c r="A43">
        <f t="shared" si="18"/>
        <v>3</v>
      </c>
      <c r="B43">
        <f t="shared" si="18"/>
        <v>0.6</v>
      </c>
      <c r="C43">
        <f t="shared" si="18"/>
        <v>0.1042</v>
      </c>
    </row>
    <row r="44" spans="1:3">
      <c r="A44">
        <f t="shared" si="18"/>
        <v>4</v>
      </c>
      <c r="B44">
        <f t="shared" si="18"/>
        <v>0.8</v>
      </c>
      <c r="C44">
        <f t="shared" si="18"/>
        <v>0.2238</v>
      </c>
    </row>
    <row r="45" spans="1:3">
      <c r="A45">
        <f t="shared" si="18"/>
        <v>5</v>
      </c>
      <c r="B45">
        <f t="shared" si="18"/>
        <v>1</v>
      </c>
      <c r="C45">
        <f t="shared" si="18"/>
        <v>0.4204</v>
      </c>
    </row>
    <row r="46" spans="1:3">
      <c r="A46">
        <f t="shared" si="18"/>
        <v>6</v>
      </c>
      <c r="B46">
        <f t="shared" si="18"/>
        <v>1.2</v>
      </c>
      <c r="C46">
        <f t="shared" si="18"/>
        <v>0.72040000000000004</v>
      </c>
    </row>
    <row r="47" spans="1:3">
      <c r="A47">
        <f t="shared" si="18"/>
        <v>7</v>
      </c>
      <c r="B47">
        <f t="shared" si="18"/>
        <v>1.4</v>
      </c>
      <c r="C47">
        <f t="shared" si="18"/>
        <v>1.1536999999999999</v>
      </c>
    </row>
    <row r="48" spans="1:3">
      <c r="A48">
        <f>A17</f>
        <v>8</v>
      </c>
      <c r="B48">
        <f t="shared" si="18"/>
        <v>1.6</v>
      </c>
      <c r="C48">
        <f t="shared" si="18"/>
        <v>1.7542</v>
      </c>
    </row>
    <row r="53" spans="1:12">
      <c r="A53" s="1" t="s">
        <v>0</v>
      </c>
      <c r="B53" s="1" t="s">
        <v>1</v>
      </c>
      <c r="C53" s="1" t="s">
        <v>11</v>
      </c>
      <c r="D53" s="1" t="s">
        <v>2</v>
      </c>
      <c r="E53" s="1" t="s">
        <v>12</v>
      </c>
      <c r="F53" s="1" t="s">
        <v>13</v>
      </c>
      <c r="G53" s="1" t="s">
        <v>14</v>
      </c>
      <c r="H53" s="1" t="s">
        <v>15</v>
      </c>
      <c r="I53" s="1" t="s">
        <v>16</v>
      </c>
      <c r="J53" s="1" t="s">
        <v>17</v>
      </c>
      <c r="K53" s="1" t="s">
        <v>18</v>
      </c>
      <c r="L53" s="1" t="s">
        <v>19</v>
      </c>
    </row>
    <row r="54" spans="1:12">
      <c r="A54" s="1">
        <v>0</v>
      </c>
      <c r="B54" s="1">
        <v>0</v>
      </c>
      <c r="C54" s="1">
        <f>B54-$H$6</f>
        <v>-0.92</v>
      </c>
      <c r="D54" s="1">
        <f>C40</f>
        <v>0</v>
      </c>
    </row>
    <row r="55" spans="1:12">
      <c r="A55" s="1"/>
      <c r="B55" s="1"/>
      <c r="C55" s="1"/>
      <c r="D55" s="1"/>
      <c r="E55">
        <f>(D54*C56-D56*C54)/(B56-B54)</f>
        <v>4.6920000000000003E-2</v>
      </c>
    </row>
    <row r="56" spans="1:12">
      <c r="A56" s="1">
        <v>1</v>
      </c>
      <c r="B56" s="1">
        <v>0.2</v>
      </c>
      <c r="C56" s="1">
        <f>B56-$H$6</f>
        <v>-0.72</v>
      </c>
      <c r="D56" s="1">
        <f>C41</f>
        <v>1.0200000000000001E-2</v>
      </c>
      <c r="F56">
        <f>(E55*C58-E57*C54)/(B58-B54)</f>
        <v>0.20258399999999999</v>
      </c>
    </row>
    <row r="57" spans="1:12">
      <c r="A57" s="1"/>
      <c r="B57" s="1"/>
      <c r="C57" s="1"/>
      <c r="D57" s="1"/>
      <c r="E57">
        <f>(D56*C58-D58*C56)/(B58-B56)</f>
        <v>0.11459999999999999</v>
      </c>
      <c r="G57">
        <f>(F56*C60-F58*C54)/(B60-B54)</f>
        <v>0.32601120000000017</v>
      </c>
    </row>
    <row r="58" spans="1:12">
      <c r="A58" s="1">
        <v>2</v>
      </c>
      <c r="B58" s="1">
        <v>0.4</v>
      </c>
      <c r="C58" s="1">
        <f>B58-$H$6</f>
        <v>-0.52</v>
      </c>
      <c r="D58" s="1">
        <f>C42</f>
        <v>3.9199999999999999E-2</v>
      </c>
      <c r="F58">
        <f>(E57*C60-E59*C56)/(B60-B56)</f>
        <v>0.28308000000000011</v>
      </c>
      <c r="H58">
        <f>(G57*C62-G59*C54)/(B62-B54)</f>
        <v>0.33002975999999967</v>
      </c>
    </row>
    <row r="59" spans="1:12">
      <c r="A59" s="1"/>
      <c r="B59" s="1"/>
      <c r="C59" s="1"/>
      <c r="D59" s="1"/>
      <c r="E59">
        <f>(D58*C60-D60*C58)/(B60-B58)</f>
        <v>0.20820000000000005</v>
      </c>
      <c r="G59">
        <f>(F58*C62-F60*C56)/(B62-B56)</f>
        <v>0.32950559999999973</v>
      </c>
      <c r="I59">
        <f>(H58*C64-H60*C54)/(B64-B54)</f>
        <v>0.33085643519999991</v>
      </c>
    </row>
    <row r="60" spans="1:12">
      <c r="A60" s="1">
        <v>3</v>
      </c>
      <c r="B60" s="1">
        <v>0.6</v>
      </c>
      <c r="C60" s="1">
        <f>B60-$H$6</f>
        <v>-0.32000000000000006</v>
      </c>
      <c r="D60" s="1">
        <f>C43</f>
        <v>0.1042</v>
      </c>
      <c r="F60">
        <f>(E59*C62-E61*C58)/(B62-B58)</f>
        <v>0.32176799999999989</v>
      </c>
      <c r="H60">
        <f>(G59*C64-G61*C56)/(B64-B56)</f>
        <v>0.33092831999999994</v>
      </c>
      <c r="J60">
        <f>(I59*C66-I61*C54)/(B66-B54)</f>
        <v>0.33090695424</v>
      </c>
    </row>
    <row r="61" spans="1:12">
      <c r="A61" s="1"/>
      <c r="B61" s="1"/>
      <c r="C61" s="1"/>
      <c r="D61" s="1"/>
      <c r="E61">
        <f>(D60*C62-D62*C60)/(B62-B60)</f>
        <v>0.29555999999999993</v>
      </c>
      <c r="G61">
        <f>(F60*C64-F62*C58)/(B64-B58)</f>
        <v>0.3310864</v>
      </c>
      <c r="I61">
        <f>(H60*C66-H62*C56)/(B66-B56)</f>
        <v>0.33092232959999995</v>
      </c>
      <c r="K61">
        <f>(J60*C68-J62*C54)/(B68-B54)</f>
        <v>0.3309138432</v>
      </c>
    </row>
    <row r="62" spans="1:12">
      <c r="A62" s="1">
        <v>4</v>
      </c>
      <c r="B62" s="1">
        <v>0.8</v>
      </c>
      <c r="C62" s="1">
        <f>B62-$H$6</f>
        <v>-0.12</v>
      </c>
      <c r="D62" s="1">
        <f>C44</f>
        <v>0.2238</v>
      </c>
      <c r="F62">
        <f>(E61*C64-E63*C60)/(B64-B60)</f>
        <v>0.33252000000000004</v>
      </c>
      <c r="H62">
        <f>(G61*C66-G63*C58)/(B66-B58)</f>
        <v>0.33091999999999999</v>
      </c>
      <c r="J62">
        <f>(I61*C68-I63*C56)/(B68-B56)</f>
        <v>0.33091743744000002</v>
      </c>
      <c r="L62">
        <f>(K61*C70-K63*C54)/(B70-B54)</f>
        <v>0.33091356764160001</v>
      </c>
    </row>
    <row r="63" spans="1:12">
      <c r="A63" s="1"/>
      <c r="B63" s="1"/>
      <c r="C63" s="1"/>
      <c r="D63" s="1"/>
      <c r="E63">
        <f>(D62*C64-D64*C62)/(B64-B62)</f>
        <v>0.34176000000000006</v>
      </c>
      <c r="G63">
        <f>(F62*C66-F64*C60)/(B66-B60)</f>
        <v>0.33083040000000002</v>
      </c>
      <c r="I63">
        <f>(H62*C68-H64*C58)/(B68-B58)</f>
        <v>0.330914176</v>
      </c>
      <c r="K63">
        <f>(J62*C70-J64*C56)/(B70-B56)</f>
        <v>0.33091336396799997</v>
      </c>
    </row>
    <row r="64" spans="1:12">
      <c r="A64" s="1">
        <v>5</v>
      </c>
      <c r="B64" s="1">
        <v>1</v>
      </c>
      <c r="C64" s="1">
        <f>B64-$H$6</f>
        <v>7.999999999999996E-2</v>
      </c>
      <c r="D64" s="1">
        <f>C45</f>
        <v>0.4204</v>
      </c>
      <c r="F64">
        <f>(E63*C66-E65*C62)/(B66-B62)</f>
        <v>0.32935200000000003</v>
      </c>
      <c r="H64">
        <f>(G63*C68-G65*C60)/(B68-B60)</f>
        <v>0.33090880000000006</v>
      </c>
      <c r="J64">
        <f>(I63*C70-I65*C58)/(B70-B58)</f>
        <v>0.33090951680000003</v>
      </c>
    </row>
    <row r="65" spans="1:9">
      <c r="A65" s="1"/>
      <c r="B65" s="1"/>
      <c r="C65" s="1"/>
      <c r="D65" s="1"/>
      <c r="E65">
        <f>(D64*C66-D66*C64)/(B66-B64)</f>
        <v>0.30040000000000006</v>
      </c>
      <c r="G65">
        <f>(F64*C68-F66*C62)/(B68-B62)</f>
        <v>0.33102640000000005</v>
      </c>
      <c r="I65">
        <f>(H64*C70-H66*C60)/(B70-B60)</f>
        <v>0.33090342400000006</v>
      </c>
    </row>
    <row r="66" spans="1:9">
      <c r="A66" s="1">
        <v>6</v>
      </c>
      <c r="B66" s="1">
        <v>1.2</v>
      </c>
      <c r="C66" s="1">
        <f>B66-$H$6</f>
        <v>0.27999999999999992</v>
      </c>
      <c r="D66" s="1">
        <f>C46</f>
        <v>0.72040000000000004</v>
      </c>
      <c r="F66">
        <f>(E65*C68-E67*C64)/(B68-B64)</f>
        <v>0.33772400000000002</v>
      </c>
      <c r="H66">
        <f>(G65*C70-G67*C62)/(B70-B62)</f>
        <v>0.33089200000000002</v>
      </c>
    </row>
    <row r="67" spans="1:9">
      <c r="A67" s="1"/>
      <c r="B67" s="1"/>
      <c r="C67" s="1"/>
      <c r="D67" s="1"/>
      <c r="E67">
        <f>(D66*C68-D68*C66)/(B68-B66)</f>
        <v>0.1137800000000003</v>
      </c>
      <c r="G67">
        <f>(F66*C70-F68*C64)/(B70-B64)</f>
        <v>0.33013040000000005</v>
      </c>
    </row>
    <row r="68" spans="1:9">
      <c r="A68" s="1">
        <v>7</v>
      </c>
      <c r="B68" s="1">
        <v>1.4</v>
      </c>
      <c r="C68" s="1">
        <f>B68-$H$6</f>
        <v>0.47999999999999987</v>
      </c>
      <c r="D68" s="1">
        <f>C47</f>
        <v>1.1536999999999999</v>
      </c>
      <c r="F68">
        <f>(E67*C70-E69*C66)/(B70-B66)</f>
        <v>0.39467599999999936</v>
      </c>
    </row>
    <row r="69" spans="1:9">
      <c r="A69" s="1"/>
      <c r="B69" s="1"/>
      <c r="C69" s="1"/>
      <c r="D69" s="1"/>
      <c r="E69">
        <f>(D68*C70-D70*C68)/(B70-B68)</f>
        <v>-0.28749999999999859</v>
      </c>
    </row>
    <row r="70" spans="1:9">
      <c r="A70" s="1">
        <v>8</v>
      </c>
      <c r="B70" s="1">
        <v>1.6</v>
      </c>
      <c r="C70" s="1">
        <f>B70-$H$6</f>
        <v>0.68</v>
      </c>
      <c r="D70" s="1">
        <f>C48</f>
        <v>1.7542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6:P70"/>
  <sheetViews>
    <sheetView tabSelected="1" workbookViewId="0">
      <selection activeCell="H7" sqref="H7"/>
    </sheetView>
  </sheetViews>
  <sheetFormatPr defaultRowHeight="14.4"/>
  <sheetData>
    <row r="6" spans="1:16" ht="22.2">
      <c r="A6" s="1"/>
      <c r="B6" s="1"/>
      <c r="C6" s="1"/>
      <c r="D6" s="1"/>
      <c r="E6" s="5" t="s">
        <v>6</v>
      </c>
      <c r="F6" s="1"/>
      <c r="G6" s="1"/>
      <c r="H6" s="4">
        <f>1.65</f>
        <v>1.65</v>
      </c>
      <c r="I6" s="1"/>
      <c r="J6" s="1"/>
      <c r="K6" s="1"/>
      <c r="L6" s="1"/>
      <c r="O6" s="2" t="s">
        <v>8</v>
      </c>
      <c r="P6" s="3">
        <f>D19*C9+E19*C10+F19*C11+G19*C12+H19*C13+I19*C14+J19*C15+K19*C16+L19*C17</f>
        <v>1.9350337467908894</v>
      </c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6">
      <c r="A8" s="1" t="s">
        <v>0</v>
      </c>
      <c r="B8" s="1" t="s">
        <v>1</v>
      </c>
      <c r="C8" s="1" t="s">
        <v>2</v>
      </c>
      <c r="D8" s="1"/>
      <c r="E8" s="1"/>
      <c r="F8" s="1"/>
      <c r="G8" s="1" t="s">
        <v>5</v>
      </c>
      <c r="H8" s="1"/>
      <c r="I8" s="1"/>
      <c r="J8" s="1"/>
      <c r="K8" s="1"/>
      <c r="L8" s="1"/>
    </row>
    <row r="9" spans="1:16">
      <c r="A9" s="1">
        <v>0</v>
      </c>
      <c r="B9" s="1">
        <v>0</v>
      </c>
      <c r="C9" s="1">
        <v>0</v>
      </c>
      <c r="D9" s="1"/>
      <c r="E9" s="1">
        <f>$H$6</f>
        <v>1.65</v>
      </c>
      <c r="F9" s="1">
        <f t="shared" ref="F9:K9" si="0">$H$6</f>
        <v>1.65</v>
      </c>
      <c r="G9" s="1">
        <f t="shared" si="0"/>
        <v>1.65</v>
      </c>
      <c r="H9" s="1">
        <f t="shared" si="0"/>
        <v>1.65</v>
      </c>
      <c r="I9" s="1">
        <f t="shared" si="0"/>
        <v>1.65</v>
      </c>
      <c r="J9" s="1">
        <f t="shared" si="0"/>
        <v>1.65</v>
      </c>
      <c r="K9" s="1">
        <f t="shared" si="0"/>
        <v>1.65</v>
      </c>
      <c r="L9" s="1">
        <f>$H$6</f>
        <v>1.65</v>
      </c>
    </row>
    <row r="10" spans="1:16">
      <c r="A10" s="1">
        <v>1</v>
      </c>
      <c r="B10" s="1">
        <v>0.2</v>
      </c>
      <c r="C10" s="1">
        <v>1.0200000000000001E-2</v>
      </c>
      <c r="D10" s="1">
        <f t="shared" ref="D10:L10" si="1">$H$6-$B$10</f>
        <v>1.45</v>
      </c>
      <c r="E10" s="1"/>
      <c r="F10" s="1">
        <f t="shared" si="1"/>
        <v>1.45</v>
      </c>
      <c r="G10" s="1">
        <f t="shared" si="1"/>
        <v>1.45</v>
      </c>
      <c r="H10" s="1">
        <f t="shared" si="1"/>
        <v>1.45</v>
      </c>
      <c r="I10" s="1">
        <f t="shared" si="1"/>
        <v>1.45</v>
      </c>
      <c r="J10" s="1">
        <f t="shared" si="1"/>
        <v>1.45</v>
      </c>
      <c r="K10" s="1">
        <f t="shared" si="1"/>
        <v>1.45</v>
      </c>
      <c r="L10" s="1">
        <f t="shared" si="1"/>
        <v>1.45</v>
      </c>
    </row>
    <row r="11" spans="1:16">
      <c r="A11" s="1">
        <v>2</v>
      </c>
      <c r="B11" s="1">
        <v>0.4</v>
      </c>
      <c r="C11" s="1">
        <v>3.9199999999999999E-2</v>
      </c>
      <c r="D11" s="1">
        <f t="shared" ref="D11:L11" si="2">$H$6-$B$11</f>
        <v>1.25</v>
      </c>
      <c r="E11" s="1">
        <f t="shared" si="2"/>
        <v>1.25</v>
      </c>
      <c r="F11" s="1"/>
      <c r="G11" s="1">
        <f t="shared" si="2"/>
        <v>1.25</v>
      </c>
      <c r="H11" s="1">
        <f t="shared" si="2"/>
        <v>1.25</v>
      </c>
      <c r="I11" s="1">
        <f t="shared" si="2"/>
        <v>1.25</v>
      </c>
      <c r="J11" s="1">
        <f t="shared" si="2"/>
        <v>1.25</v>
      </c>
      <c r="K11" s="1">
        <f t="shared" si="2"/>
        <v>1.25</v>
      </c>
      <c r="L11" s="1">
        <f t="shared" si="2"/>
        <v>1.25</v>
      </c>
    </row>
    <row r="12" spans="1:16">
      <c r="A12" s="1">
        <v>3</v>
      </c>
      <c r="B12" s="1">
        <v>0.6</v>
      </c>
      <c r="C12" s="1">
        <v>0.1042</v>
      </c>
      <c r="D12" s="1">
        <f t="shared" ref="D12:L12" si="3">$H$6-$B$12</f>
        <v>1.0499999999999998</v>
      </c>
      <c r="E12" s="1">
        <f t="shared" si="3"/>
        <v>1.0499999999999998</v>
      </c>
      <c r="F12" s="1">
        <f t="shared" si="3"/>
        <v>1.0499999999999998</v>
      </c>
      <c r="G12" s="1"/>
      <c r="H12" s="1">
        <f t="shared" si="3"/>
        <v>1.0499999999999998</v>
      </c>
      <c r="I12" s="1">
        <f t="shared" si="3"/>
        <v>1.0499999999999998</v>
      </c>
      <c r="J12" s="1">
        <f t="shared" si="3"/>
        <v>1.0499999999999998</v>
      </c>
      <c r="K12" s="1">
        <f t="shared" si="3"/>
        <v>1.0499999999999998</v>
      </c>
      <c r="L12" s="1">
        <f t="shared" si="3"/>
        <v>1.0499999999999998</v>
      </c>
    </row>
    <row r="13" spans="1:16">
      <c r="A13" s="1">
        <v>4</v>
      </c>
      <c r="B13" s="1">
        <v>0.8</v>
      </c>
      <c r="C13" s="1">
        <v>0.2238</v>
      </c>
      <c r="D13" s="1">
        <f t="shared" ref="D13:L13" si="4">$H$6-$B$13</f>
        <v>0.84999999999999987</v>
      </c>
      <c r="E13" s="1">
        <f t="shared" si="4"/>
        <v>0.84999999999999987</v>
      </c>
      <c r="F13" s="1">
        <f t="shared" si="4"/>
        <v>0.84999999999999987</v>
      </c>
      <c r="G13" s="1">
        <f t="shared" si="4"/>
        <v>0.84999999999999987</v>
      </c>
      <c r="H13" s="1"/>
      <c r="I13" s="1">
        <f t="shared" si="4"/>
        <v>0.84999999999999987</v>
      </c>
      <c r="J13" s="1">
        <f t="shared" si="4"/>
        <v>0.84999999999999987</v>
      </c>
      <c r="K13" s="1">
        <f t="shared" si="4"/>
        <v>0.84999999999999987</v>
      </c>
      <c r="L13" s="1">
        <f t="shared" si="4"/>
        <v>0.84999999999999987</v>
      </c>
    </row>
    <row r="14" spans="1:16">
      <c r="A14" s="1">
        <v>5</v>
      </c>
      <c r="B14" s="1">
        <v>1</v>
      </c>
      <c r="C14" s="1">
        <v>0.4204</v>
      </c>
      <c r="D14" s="1">
        <f t="shared" ref="D14:L14" si="5">$H$6-$B$14</f>
        <v>0.64999999999999991</v>
      </c>
      <c r="E14" s="1">
        <f t="shared" si="5"/>
        <v>0.64999999999999991</v>
      </c>
      <c r="F14" s="1">
        <f t="shared" si="5"/>
        <v>0.64999999999999991</v>
      </c>
      <c r="G14" s="1">
        <f t="shared" si="5"/>
        <v>0.64999999999999991</v>
      </c>
      <c r="H14" s="1">
        <f t="shared" si="5"/>
        <v>0.64999999999999991</v>
      </c>
      <c r="I14" s="1"/>
      <c r="J14" s="1">
        <f t="shared" si="5"/>
        <v>0.64999999999999991</v>
      </c>
      <c r="K14" s="1">
        <f t="shared" si="5"/>
        <v>0.64999999999999991</v>
      </c>
      <c r="L14" s="1">
        <f t="shared" si="5"/>
        <v>0.64999999999999991</v>
      </c>
    </row>
    <row r="15" spans="1:16">
      <c r="A15" s="1">
        <v>6</v>
      </c>
      <c r="B15" s="1">
        <v>1.2</v>
      </c>
      <c r="C15" s="1">
        <v>0.72040000000000004</v>
      </c>
      <c r="D15" s="1">
        <f t="shared" ref="D15:K15" si="6">$H$6-$B$15</f>
        <v>0.44999999999999996</v>
      </c>
      <c r="E15" s="1">
        <f t="shared" si="6"/>
        <v>0.44999999999999996</v>
      </c>
      <c r="F15" s="1">
        <f t="shared" si="6"/>
        <v>0.44999999999999996</v>
      </c>
      <c r="G15" s="1">
        <f t="shared" si="6"/>
        <v>0.44999999999999996</v>
      </c>
      <c r="H15" s="1">
        <f t="shared" si="6"/>
        <v>0.44999999999999996</v>
      </c>
      <c r="I15" s="1">
        <f t="shared" si="6"/>
        <v>0.44999999999999996</v>
      </c>
      <c r="J15" s="1"/>
      <c r="K15" s="1">
        <f t="shared" si="6"/>
        <v>0.44999999999999996</v>
      </c>
      <c r="L15" s="1">
        <f>$H$6-$B$15</f>
        <v>0.44999999999999996</v>
      </c>
    </row>
    <row r="16" spans="1:16">
      <c r="A16" s="1">
        <v>7</v>
      </c>
      <c r="B16" s="1">
        <v>1.4</v>
      </c>
      <c r="C16" s="1">
        <v>1.1536999999999999</v>
      </c>
      <c r="D16" s="1">
        <f t="shared" ref="D16:I16" si="7">$H$6-$B$16</f>
        <v>0.25</v>
      </c>
      <c r="E16" s="1">
        <f t="shared" si="7"/>
        <v>0.25</v>
      </c>
      <c r="F16" s="1">
        <f t="shared" si="7"/>
        <v>0.25</v>
      </c>
      <c r="G16" s="1">
        <f t="shared" si="7"/>
        <v>0.25</v>
      </c>
      <c r="H16" s="1">
        <f t="shared" si="7"/>
        <v>0.25</v>
      </c>
      <c r="I16" s="1">
        <f t="shared" si="7"/>
        <v>0.25</v>
      </c>
      <c r="J16" s="1">
        <f>$H$6-$B$16</f>
        <v>0.25</v>
      </c>
      <c r="K16" s="1"/>
      <c r="L16" s="1">
        <f>$H$6-$B$16</f>
        <v>0.25</v>
      </c>
    </row>
    <row r="17" spans="1:16">
      <c r="A17" s="1">
        <v>8</v>
      </c>
      <c r="B17" s="1">
        <v>1.6</v>
      </c>
      <c r="C17" s="1">
        <v>1.7542</v>
      </c>
      <c r="D17" s="1">
        <f>$H$6-$B$17</f>
        <v>4.9999999999999822E-2</v>
      </c>
      <c r="E17" s="1">
        <f t="shared" ref="E17:K17" si="8">$H$6-$B$17</f>
        <v>4.9999999999999822E-2</v>
      </c>
      <c r="F17" s="1">
        <f t="shared" si="8"/>
        <v>4.9999999999999822E-2</v>
      </c>
      <c r="G17" s="1">
        <f t="shared" si="8"/>
        <v>4.9999999999999822E-2</v>
      </c>
      <c r="H17" s="1">
        <f t="shared" si="8"/>
        <v>4.9999999999999822E-2</v>
      </c>
      <c r="I17" s="1">
        <f t="shared" si="8"/>
        <v>4.9999999999999822E-2</v>
      </c>
      <c r="J17" s="1">
        <f t="shared" si="8"/>
        <v>4.9999999999999822E-2</v>
      </c>
      <c r="K17" s="1">
        <f t="shared" si="8"/>
        <v>4.9999999999999822E-2</v>
      </c>
      <c r="L17" s="1"/>
    </row>
    <row r="18" spans="1:16">
      <c r="A18" s="1"/>
      <c r="B18" s="1"/>
      <c r="C18" s="1" t="s">
        <v>3</v>
      </c>
      <c r="D18" s="1">
        <f>PRODUCT(D9:D17)</f>
        <v>5.9145556640624762E-3</v>
      </c>
      <c r="E18" s="1">
        <f>PRODUCT(E9:E17)</f>
        <v>6.7303564453124725E-3</v>
      </c>
      <c r="F18" s="1">
        <f>PRODUCT(F9:F17)</f>
        <v>7.8072134765624661E-3</v>
      </c>
      <c r="G18" s="1">
        <f>PRODUCT(G9:G17)</f>
        <v>9.2943017578124617E-3</v>
      </c>
      <c r="H18" s="1">
        <f>PRODUCT(H9:H17)</f>
        <v>1.1481196289062454E-2</v>
      </c>
      <c r="I18" s="1">
        <f t="shared" ref="I18:L18" si="9">PRODUCT(I9:I17)</f>
        <v>1.5013872070312439E-2</v>
      </c>
      <c r="J18" s="1">
        <f t="shared" si="9"/>
        <v>2.1686704101562409E-2</v>
      </c>
      <c r="K18" s="1">
        <f t="shared" si="9"/>
        <v>3.9036067382812331E-2</v>
      </c>
      <c r="L18" s="1">
        <f t="shared" si="9"/>
        <v>0.19518033691406236</v>
      </c>
    </row>
    <row r="19" spans="1:16">
      <c r="A19" s="1"/>
      <c r="B19" s="1"/>
      <c r="C19" s="1" t="s">
        <v>4</v>
      </c>
      <c r="D19" s="1">
        <f>D18/D32</f>
        <v>5.7300925254821534E-2</v>
      </c>
      <c r="E19" s="1">
        <f>E18/E32</f>
        <v>-0.52163600921630626</v>
      </c>
      <c r="F19" s="1">
        <f>F18/F32</f>
        <v>2.1178421974182031</v>
      </c>
      <c r="G19" s="1">
        <f t="shared" ref="G19:L19" si="10">G18/G32</f>
        <v>-5.0424814224242951</v>
      </c>
      <c r="H19" s="1">
        <f t="shared" si="10"/>
        <v>7.7861845493316322</v>
      </c>
      <c r="I19" s="1">
        <f t="shared" si="10"/>
        <v>-8.1455469131469389</v>
      </c>
      <c r="J19" s="1">
        <f t="shared" si="10"/>
        <v>5.8828949928283443</v>
      </c>
      <c r="K19" s="1">
        <f t="shared" si="10"/>
        <v>-3.0254888534545765</v>
      </c>
      <c r="L19" s="1">
        <f t="shared" si="10"/>
        <v>1.8909305334091171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>
      <c r="A22" s="1"/>
      <c r="B22" s="1"/>
      <c r="C22" s="1"/>
      <c r="D22" s="1"/>
      <c r="E22" s="1"/>
      <c r="F22" s="1"/>
      <c r="G22" s="1" t="s">
        <v>7</v>
      </c>
      <c r="H22" s="1"/>
      <c r="I22" s="1"/>
      <c r="J22" s="1"/>
      <c r="K22" s="1"/>
      <c r="L22" s="1"/>
    </row>
    <row r="23" spans="1:16">
      <c r="A23" s="1"/>
      <c r="B23" s="1"/>
      <c r="C23" s="1"/>
      <c r="D23" s="1"/>
      <c r="E23" s="1">
        <f>B10</f>
        <v>0.2</v>
      </c>
      <c r="F23" s="1">
        <f>B11</f>
        <v>0.4</v>
      </c>
      <c r="G23" s="1">
        <f>B12</f>
        <v>0.6</v>
      </c>
      <c r="H23" s="1">
        <f>B13</f>
        <v>0.8</v>
      </c>
      <c r="I23" s="1">
        <f>B14</f>
        <v>1</v>
      </c>
      <c r="J23" s="1">
        <f>B15</f>
        <v>1.2</v>
      </c>
      <c r="K23" s="1">
        <f>B16</f>
        <v>1.4</v>
      </c>
      <c r="L23" s="1">
        <f>B17</f>
        <v>1.6</v>
      </c>
    </row>
    <row r="24" spans="1:16">
      <c r="A24" s="1"/>
      <c r="B24" s="1"/>
      <c r="C24" s="1"/>
      <c r="D24" s="1">
        <f>$B$9-B10</f>
        <v>-0.2</v>
      </c>
      <c r="E24" s="1"/>
      <c r="F24" s="1">
        <f>$B$9+B10</f>
        <v>0.2</v>
      </c>
      <c r="G24" s="1">
        <f>B9+B11</f>
        <v>0.4</v>
      </c>
      <c r="H24" s="1">
        <f>B9+B12</f>
        <v>0.6</v>
      </c>
      <c r="I24" s="1">
        <f>B9+B13</f>
        <v>0.8</v>
      </c>
      <c r="J24" s="1">
        <f>B9+B14</f>
        <v>1</v>
      </c>
      <c r="K24" s="1">
        <f>B9+B15</f>
        <v>1.2</v>
      </c>
      <c r="L24" s="1">
        <f>B9+B16</f>
        <v>1.4</v>
      </c>
    </row>
    <row r="25" spans="1:16">
      <c r="A25" s="1"/>
      <c r="B25" s="1"/>
      <c r="C25" s="1"/>
      <c r="D25" s="1">
        <f t="shared" ref="D25:D31" si="11">$B$9-B11</f>
        <v>-0.4</v>
      </c>
      <c r="E25" s="1">
        <f>$B$9-B10</f>
        <v>-0.2</v>
      </c>
      <c r="F25" s="1"/>
      <c r="G25" s="1">
        <f>B9+B10</f>
        <v>0.2</v>
      </c>
      <c r="H25" s="1">
        <f>B9+B11</f>
        <v>0.4</v>
      </c>
      <c r="I25" s="1">
        <f>B9+B12</f>
        <v>0.6</v>
      </c>
      <c r="J25" s="1">
        <f>B9+B13</f>
        <v>0.8</v>
      </c>
      <c r="K25" s="1">
        <f>B9+B14</f>
        <v>1</v>
      </c>
      <c r="L25" s="1">
        <f>B9+B15</f>
        <v>1.2</v>
      </c>
    </row>
    <row r="26" spans="1:16">
      <c r="A26" s="1"/>
      <c r="B26" s="1"/>
      <c r="C26" s="1"/>
      <c r="D26" s="1">
        <f t="shared" si="11"/>
        <v>-0.6</v>
      </c>
      <c r="E26" s="1">
        <f>$B$9-B11</f>
        <v>-0.4</v>
      </c>
      <c r="F26" s="1">
        <f>$B$9-B10</f>
        <v>-0.2</v>
      </c>
      <c r="G26" s="1"/>
      <c r="H26" s="1">
        <f>B9+B10</f>
        <v>0.2</v>
      </c>
      <c r="I26" s="1">
        <f>B9+B11</f>
        <v>0.4</v>
      </c>
      <c r="J26" s="1">
        <f>B9+B12</f>
        <v>0.6</v>
      </c>
      <c r="K26" s="1">
        <f>B9+B13</f>
        <v>0.8</v>
      </c>
      <c r="L26" s="1">
        <f>B9+B14</f>
        <v>1</v>
      </c>
    </row>
    <row r="27" spans="1:16">
      <c r="A27" s="1"/>
      <c r="B27" s="1"/>
      <c r="C27" s="1"/>
      <c r="D27" s="1">
        <f t="shared" si="11"/>
        <v>-0.8</v>
      </c>
      <c r="E27" s="1">
        <f t="shared" ref="E27:E31" si="12">$B$9-B12</f>
        <v>-0.6</v>
      </c>
      <c r="F27" s="1">
        <f t="shared" ref="F27:F30" si="13">$B$9-B11</f>
        <v>-0.4</v>
      </c>
      <c r="G27" s="1">
        <f>$B$9-B10</f>
        <v>-0.2</v>
      </c>
      <c r="H27" s="1"/>
      <c r="I27" s="1">
        <f>B9+B10</f>
        <v>0.2</v>
      </c>
      <c r="J27" s="1">
        <f>B9+B11</f>
        <v>0.4</v>
      </c>
      <c r="K27" s="1">
        <f>B9+B12</f>
        <v>0.6</v>
      </c>
      <c r="L27" s="1">
        <f>B9+B13</f>
        <v>0.8</v>
      </c>
    </row>
    <row r="28" spans="1:16" ht="15.6">
      <c r="A28" s="1"/>
      <c r="B28" s="1"/>
      <c r="C28" s="1"/>
      <c r="D28" s="1">
        <f t="shared" si="11"/>
        <v>-1</v>
      </c>
      <c r="E28" s="1">
        <f t="shared" si="12"/>
        <v>-0.8</v>
      </c>
      <c r="F28" s="1">
        <f t="shared" si="13"/>
        <v>-0.6</v>
      </c>
      <c r="G28" s="1">
        <f t="shared" ref="G28:G30" si="14">$B$9-B11</f>
        <v>-0.4</v>
      </c>
      <c r="H28" s="1">
        <f>$B$9-B10</f>
        <v>-0.2</v>
      </c>
      <c r="I28" s="1"/>
      <c r="J28" s="1">
        <f>B9+B10</f>
        <v>0.2</v>
      </c>
      <c r="K28" s="1">
        <f>B9+B11</f>
        <v>0.4</v>
      </c>
      <c r="L28" s="1">
        <f>B9+B12</f>
        <v>0.6</v>
      </c>
      <c r="O28" s="6" t="s">
        <v>10</v>
      </c>
      <c r="P28">
        <f>1.0105*H6-0.3166</f>
        <v>1.3507249999999997</v>
      </c>
    </row>
    <row r="29" spans="1:16" ht="15.6">
      <c r="A29" s="1"/>
      <c r="B29" s="1"/>
      <c r="C29" s="1"/>
      <c r="D29" s="1">
        <f t="shared" si="11"/>
        <v>-1.2</v>
      </c>
      <c r="E29" s="1">
        <f t="shared" si="12"/>
        <v>-1</v>
      </c>
      <c r="F29" s="1">
        <f t="shared" si="13"/>
        <v>-0.8</v>
      </c>
      <c r="G29" s="1">
        <f t="shared" si="14"/>
        <v>-0.6</v>
      </c>
      <c r="H29" s="1">
        <f t="shared" ref="H29:H31" si="15">$B$9-B11</f>
        <v>-0.4</v>
      </c>
      <c r="I29" s="1">
        <f>$B$9-B10</f>
        <v>-0.2</v>
      </c>
      <c r="J29" s="1"/>
      <c r="K29" s="1">
        <f>B9+B10</f>
        <v>0.2</v>
      </c>
      <c r="L29" s="1">
        <f>B9+B11</f>
        <v>0.4</v>
      </c>
      <c r="O29" s="6" t="s">
        <v>9</v>
      </c>
      <c r="P29">
        <f>1.0226*H6*H6-0.6256*H6+0.0652</f>
        <v>1.8169884999999992</v>
      </c>
    </row>
    <row r="30" spans="1:16">
      <c r="A30" s="1"/>
      <c r="B30" s="1"/>
      <c r="C30" s="1"/>
      <c r="D30" s="1">
        <f t="shared" si="11"/>
        <v>-1.4</v>
      </c>
      <c r="E30" s="1">
        <f t="shared" si="12"/>
        <v>-1.2</v>
      </c>
      <c r="F30" s="1">
        <f t="shared" si="13"/>
        <v>-1</v>
      </c>
      <c r="G30" s="1">
        <f t="shared" si="14"/>
        <v>-0.8</v>
      </c>
      <c r="H30" s="1">
        <f t="shared" si="15"/>
        <v>-0.6</v>
      </c>
      <c r="I30" s="1">
        <f t="shared" ref="I30:I31" si="16">$B$9-B11</f>
        <v>-0.4</v>
      </c>
      <c r="J30" s="1">
        <f>$B$9-B10</f>
        <v>-0.2</v>
      </c>
      <c r="K30" s="1"/>
      <c r="L30" s="1">
        <f>B9+B10</f>
        <v>0.2</v>
      </c>
    </row>
    <row r="31" spans="1:16">
      <c r="A31" s="1"/>
      <c r="B31" s="1"/>
      <c r="C31" s="1"/>
      <c r="D31" s="1">
        <f t="shared" si="11"/>
        <v>-1.6</v>
      </c>
      <c r="E31" s="1">
        <f t="shared" si="12"/>
        <v>-1.4</v>
      </c>
      <c r="F31" s="1">
        <f>$B$9-B15</f>
        <v>-1.2</v>
      </c>
      <c r="G31" s="1">
        <f>$B$9-B14</f>
        <v>-1</v>
      </c>
      <c r="H31" s="1">
        <f t="shared" si="15"/>
        <v>-0.8</v>
      </c>
      <c r="I31" s="1">
        <f t="shared" si="16"/>
        <v>-0.6</v>
      </c>
      <c r="J31" s="1">
        <f>$B$9-B11</f>
        <v>-0.4</v>
      </c>
      <c r="K31" s="1">
        <f>$B$9-B10</f>
        <v>-0.2</v>
      </c>
      <c r="L31" s="1"/>
    </row>
    <row r="32" spans="1:16">
      <c r="A32" s="1"/>
      <c r="B32" s="1"/>
      <c r="C32" s="1" t="s">
        <v>3</v>
      </c>
      <c r="D32" s="1">
        <f t="shared" ref="D32:L32" si="17">PRODUCT(D23:D31)</f>
        <v>0.10321920000000002</v>
      </c>
      <c r="E32" s="1">
        <f t="shared" si="17"/>
        <v>-1.2902400000000005E-2</v>
      </c>
      <c r="F32" s="1">
        <f t="shared" si="17"/>
        <v>3.6864000000000011E-3</v>
      </c>
      <c r="G32" s="1">
        <f t="shared" si="17"/>
        <v>-1.8432000000000001E-3</v>
      </c>
      <c r="H32" s="1">
        <f t="shared" si="17"/>
        <v>1.4745600000000002E-3</v>
      </c>
      <c r="I32" s="1">
        <f t="shared" si="17"/>
        <v>-1.8432000000000001E-3</v>
      </c>
      <c r="J32" s="1">
        <f t="shared" si="17"/>
        <v>3.6864000000000003E-3</v>
      </c>
      <c r="K32" s="1">
        <f t="shared" si="17"/>
        <v>-1.2902400000000001E-2</v>
      </c>
      <c r="L32" s="1">
        <f t="shared" si="17"/>
        <v>0.10321920000000001</v>
      </c>
    </row>
    <row r="39" spans="1:3">
      <c r="A39" t="s">
        <v>0</v>
      </c>
      <c r="B39" t="s">
        <v>1</v>
      </c>
      <c r="C39" t="s">
        <v>2</v>
      </c>
    </row>
    <row r="40" spans="1:3">
      <c r="A40">
        <f>A9</f>
        <v>0</v>
      </c>
      <c r="B40">
        <f>B9</f>
        <v>0</v>
      </c>
      <c r="C40">
        <f>C9</f>
        <v>0</v>
      </c>
    </row>
    <row r="41" spans="1:3">
      <c r="A41">
        <f t="shared" ref="A41:C48" si="18">A10</f>
        <v>1</v>
      </c>
      <c r="B41">
        <f t="shared" si="18"/>
        <v>0.2</v>
      </c>
      <c r="C41">
        <f t="shared" si="18"/>
        <v>1.0200000000000001E-2</v>
      </c>
    </row>
    <row r="42" spans="1:3">
      <c r="A42">
        <f t="shared" si="18"/>
        <v>2</v>
      </c>
      <c r="B42">
        <f t="shared" si="18"/>
        <v>0.4</v>
      </c>
      <c r="C42">
        <f t="shared" si="18"/>
        <v>3.9199999999999999E-2</v>
      </c>
    </row>
    <row r="43" spans="1:3">
      <c r="A43">
        <f t="shared" si="18"/>
        <v>3</v>
      </c>
      <c r="B43">
        <f t="shared" si="18"/>
        <v>0.6</v>
      </c>
      <c r="C43">
        <f t="shared" si="18"/>
        <v>0.1042</v>
      </c>
    </row>
    <row r="44" spans="1:3">
      <c r="A44">
        <f t="shared" si="18"/>
        <v>4</v>
      </c>
      <c r="B44">
        <f t="shared" si="18"/>
        <v>0.8</v>
      </c>
      <c r="C44">
        <f t="shared" si="18"/>
        <v>0.2238</v>
      </c>
    </row>
    <row r="45" spans="1:3">
      <c r="A45">
        <f t="shared" si="18"/>
        <v>5</v>
      </c>
      <c r="B45">
        <f t="shared" si="18"/>
        <v>1</v>
      </c>
      <c r="C45">
        <f t="shared" si="18"/>
        <v>0.4204</v>
      </c>
    </row>
    <row r="46" spans="1:3">
      <c r="A46">
        <f t="shared" si="18"/>
        <v>6</v>
      </c>
      <c r="B46">
        <f t="shared" si="18"/>
        <v>1.2</v>
      </c>
      <c r="C46">
        <f t="shared" si="18"/>
        <v>0.72040000000000004</v>
      </c>
    </row>
    <row r="47" spans="1:3">
      <c r="A47">
        <f t="shared" si="18"/>
        <v>7</v>
      </c>
      <c r="B47">
        <f t="shared" si="18"/>
        <v>1.4</v>
      </c>
      <c r="C47">
        <f t="shared" si="18"/>
        <v>1.1536999999999999</v>
      </c>
    </row>
    <row r="48" spans="1:3">
      <c r="A48">
        <f>A17</f>
        <v>8</v>
      </c>
      <c r="B48">
        <f t="shared" si="18"/>
        <v>1.6</v>
      </c>
      <c r="C48">
        <f t="shared" si="18"/>
        <v>1.7542</v>
      </c>
    </row>
    <row r="53" spans="1:12">
      <c r="A53" s="1" t="s">
        <v>0</v>
      </c>
      <c r="B53" s="1" t="s">
        <v>1</v>
      </c>
      <c r="C53" s="1" t="s">
        <v>11</v>
      </c>
      <c r="D53" s="1" t="s">
        <v>2</v>
      </c>
      <c r="E53" s="1" t="s">
        <v>12</v>
      </c>
      <c r="F53" s="1" t="s">
        <v>13</v>
      </c>
      <c r="G53" s="1" t="s">
        <v>14</v>
      </c>
      <c r="H53" s="1" t="s">
        <v>15</v>
      </c>
      <c r="I53" s="1" t="s">
        <v>16</v>
      </c>
      <c r="J53" s="1" t="s">
        <v>17</v>
      </c>
      <c r="K53" s="1" t="s">
        <v>18</v>
      </c>
      <c r="L53" s="1" t="s">
        <v>19</v>
      </c>
    </row>
    <row r="54" spans="1:12">
      <c r="A54" s="1">
        <v>0</v>
      </c>
      <c r="B54" s="1">
        <v>0</v>
      </c>
      <c r="C54" s="1">
        <f>B54-$H$6</f>
        <v>-1.65</v>
      </c>
      <c r="D54" s="1">
        <f>C40</f>
        <v>0</v>
      </c>
    </row>
    <row r="55" spans="1:12">
      <c r="A55" s="1"/>
      <c r="B55" s="1"/>
      <c r="C55" s="1"/>
      <c r="D55" s="1"/>
      <c r="E55">
        <f>(D54*C56-D56*C54)/(B56-B54)</f>
        <v>8.4150000000000003E-2</v>
      </c>
    </row>
    <row r="56" spans="1:12">
      <c r="A56" s="1">
        <v>1</v>
      </c>
      <c r="B56" s="1">
        <v>0.2</v>
      </c>
      <c r="C56" s="1">
        <f>B56-$H$6</f>
        <v>-1.45</v>
      </c>
      <c r="D56" s="1">
        <f>C41</f>
        <v>1.0200000000000001E-2</v>
      </c>
      <c r="F56">
        <f>(E55*C58-E57*C54)/(B58-B54)</f>
        <v>0.64638749999999978</v>
      </c>
    </row>
    <row r="57" spans="1:12">
      <c r="A57" s="1"/>
      <c r="B57" s="1"/>
      <c r="C57" s="1"/>
      <c r="D57" s="1"/>
      <c r="E57">
        <f>(D56*C58-D58*C56)/(B58-B56)</f>
        <v>0.22044999999999995</v>
      </c>
      <c r="G57">
        <f>(F56*C60-F58*C54)/(B60-B54)</f>
        <v>1.7180281250000033</v>
      </c>
    </row>
    <row r="58" spans="1:12">
      <c r="A58" s="1">
        <v>2</v>
      </c>
      <c r="B58" s="1">
        <v>0.4</v>
      </c>
      <c r="C58" s="1">
        <f>B58-$H$6</f>
        <v>-1.25</v>
      </c>
      <c r="D58" s="1">
        <f>C42</f>
        <v>3.9199999999999999E-2</v>
      </c>
      <c r="F58">
        <f>(E57*C60-E59*C56)/(B60-B56)</f>
        <v>1.036075000000001</v>
      </c>
      <c r="H58">
        <f>(G57*C62-G59*C54)/(B62-B54)</f>
        <v>1.8325129882812354</v>
      </c>
    </row>
    <row r="59" spans="1:12">
      <c r="A59" s="1"/>
      <c r="B59" s="1"/>
      <c r="C59" s="1"/>
      <c r="D59" s="1"/>
      <c r="E59">
        <f>(D58*C60-D60*C58)/(B60-B58)</f>
        <v>0.44545000000000018</v>
      </c>
      <c r="G59">
        <f>(F58*C62-F60*C56)/(B62-B56)</f>
        <v>1.7735359374999946</v>
      </c>
      <c r="I59">
        <f>(H58*C64-H60*C54)/(B64-B54)</f>
        <v>1.999333789062524</v>
      </c>
    </row>
    <row r="60" spans="1:12">
      <c r="A60" s="1">
        <v>3</v>
      </c>
      <c r="B60" s="1">
        <v>0.6</v>
      </c>
      <c r="C60" s="1">
        <f>B60-$H$6</f>
        <v>-1.0499999999999998</v>
      </c>
      <c r="D60" s="1">
        <f>C43</f>
        <v>0.1042</v>
      </c>
      <c r="F60">
        <f>(E59*C62-E61*C58)/(B62-B58)</f>
        <v>1.3412312499999983</v>
      </c>
      <c r="H60">
        <f>(G59*C64-G61*C56)/(B64-B56)</f>
        <v>1.9336165039062587</v>
      </c>
      <c r="J60">
        <f>(I59*C66-I61*C54)/(B66-B54)</f>
        <v>1.9165026275634633</v>
      </c>
    </row>
    <row r="61" spans="1:12">
      <c r="A61" s="1"/>
      <c r="B61" s="1"/>
      <c r="C61" s="1"/>
      <c r="D61" s="1"/>
      <c r="E61">
        <f>(D60*C62-D62*C60)/(B62-B60)</f>
        <v>0.73209999999999964</v>
      </c>
      <c r="G61">
        <f>(F60*C64-F62*C58)/(B64-B58)</f>
        <v>1.8618562500000024</v>
      </c>
      <c r="I61">
        <f>(H60*C66-H62*C56)/(B66-B56)</f>
        <v>1.9390929443359344</v>
      </c>
      <c r="K61">
        <f>(J60*C68-J62*C54)/(B68-B54)</f>
        <v>1.9346555606842022</v>
      </c>
    </row>
    <row r="62" spans="1:12">
      <c r="A62" s="1">
        <v>4</v>
      </c>
      <c r="B62" s="1">
        <v>0.8</v>
      </c>
      <c r="C62" s="1">
        <f>B62-$H$6</f>
        <v>-0.84999999999999987</v>
      </c>
      <c r="D62" s="1">
        <f>C44</f>
        <v>0.2238</v>
      </c>
      <c r="F62">
        <f>(E61*C64-E63*C60)/(B64-B60)</f>
        <v>1.5911312500000001</v>
      </c>
      <c r="H62">
        <f>(G61*C66-G63*C58)/(B66-B58)</f>
        <v>1.9373933593750006</v>
      </c>
      <c r="J62">
        <f>(I61*C68-I63*C56)/(B68-B56)</f>
        <v>1.9319051162719691</v>
      </c>
      <c r="L62">
        <f>(K61*C70-K63*C54)/(B70-B54)</f>
        <v>1.9350337467908858</v>
      </c>
    </row>
    <row r="63" spans="1:12">
      <c r="A63" s="1"/>
      <c r="B63" s="1"/>
      <c r="C63" s="1"/>
      <c r="D63" s="1"/>
      <c r="E63">
        <f>(D62*C64-D64*C62)/(B64-B62)</f>
        <v>1.05935</v>
      </c>
      <c r="G63">
        <f>(F62*C66-F64*C60)/(B66-B60)</f>
        <v>1.9102000000000012</v>
      </c>
      <c r="I63">
        <f>(H62*C68-H64*C58)/(B68-B58)</f>
        <v>1.9331443969726527</v>
      </c>
      <c r="K63">
        <f>(J62*C70-J64*C56)/(B70-B56)</f>
        <v>1.9350222866058349</v>
      </c>
    </row>
    <row r="64" spans="1:12">
      <c r="A64" s="1">
        <v>5</v>
      </c>
      <c r="B64" s="1">
        <v>1</v>
      </c>
      <c r="C64" s="1">
        <f>B64-$H$6</f>
        <v>-0.64999999999999991</v>
      </c>
      <c r="D64" s="1">
        <f>C45</f>
        <v>0.4204</v>
      </c>
      <c r="F64">
        <f>(E63*C66-E65*C62)/(B66-B62)</f>
        <v>1.7734562500000008</v>
      </c>
      <c r="H64">
        <f>(G63*C68-G65*C60)/(B68-B60)</f>
        <v>1.9339941894531223</v>
      </c>
      <c r="J64">
        <f>(I63*C70-I65*C58)/(B70-B58)</f>
        <v>1.9349147979736325</v>
      </c>
    </row>
    <row r="65" spans="1:9">
      <c r="A65" s="1"/>
      <c r="B65" s="1"/>
      <c r="C65" s="1"/>
      <c r="D65" s="1"/>
      <c r="E65">
        <f>(D64*C66-D66*C64)/(B66-B64)</f>
        <v>1.3954000000000002</v>
      </c>
      <c r="G65">
        <f>(F64*C68-F66*C62)/(B68-B62)</f>
        <v>1.9283289062499984</v>
      </c>
      <c r="I65">
        <f>(H64*C70-H66*C60)/(B70-B60)</f>
        <v>1.9348439819335934</v>
      </c>
    </row>
    <row r="66" spans="1:9">
      <c r="A66" s="1">
        <v>6</v>
      </c>
      <c r="B66" s="1">
        <v>1.2</v>
      </c>
      <c r="C66" s="1">
        <f>B66-$H$6</f>
        <v>-0.44999999999999996</v>
      </c>
      <c r="D66" s="1">
        <f>C46</f>
        <v>0.72040000000000004</v>
      </c>
      <c r="F66">
        <f>(E65*C68-E67*C64)/(B68-B64)</f>
        <v>1.8827781249999991</v>
      </c>
      <c r="H66">
        <f>(G65*C70-G67*C62)/(B70-B62)</f>
        <v>1.9348035156249994</v>
      </c>
    </row>
    <row r="67" spans="1:9">
      <c r="A67" s="1"/>
      <c r="B67" s="1"/>
      <c r="C67" s="1"/>
      <c r="D67" s="1"/>
      <c r="E67">
        <f>(D66*C68-D68*C66)/(B68-B66)</f>
        <v>1.6953249999999995</v>
      </c>
      <c r="G67">
        <f>(F66*C70-F68*C64)/(B70-B64)</f>
        <v>1.9344226562499993</v>
      </c>
    </row>
    <row r="68" spans="1:9">
      <c r="A68" s="1">
        <v>7</v>
      </c>
      <c r="B68" s="1">
        <v>1.4</v>
      </c>
      <c r="C68" s="1">
        <f>B68-$H$6</f>
        <v>-0.25</v>
      </c>
      <c r="D68" s="1">
        <f>C47</f>
        <v>1.1536999999999999</v>
      </c>
      <c r="F68">
        <f>(E67*C70-E69*C66)/(B70-B66)</f>
        <v>1.9304499999999993</v>
      </c>
    </row>
    <row r="69" spans="1:9">
      <c r="A69" s="1"/>
      <c r="B69" s="1"/>
      <c r="C69" s="1"/>
      <c r="D69" s="1"/>
      <c r="E69">
        <f>(D68*C70-D70*C68)/(B70-B68)</f>
        <v>1.9043249999999994</v>
      </c>
    </row>
    <row r="70" spans="1:9">
      <c r="A70" s="1">
        <v>8</v>
      </c>
      <c r="B70" s="1">
        <v>1.6</v>
      </c>
      <c r="C70" s="1">
        <f>B70-$H$6</f>
        <v>-4.9999999999999822E-2</v>
      </c>
      <c r="D70" s="1">
        <f>C48</f>
        <v>1.7542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2021-03-13T15:55:27Z</dcterms:modified>
</cp:coreProperties>
</file>