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panka\Downloads\"/>
    </mc:Choice>
  </mc:AlternateContent>
  <xr:revisionPtr revIDLastSave="0" documentId="13_ncr:1_{95F1B64F-914B-4864-9ECF-A957E9319604}" xr6:coauthVersionLast="47" xr6:coauthVersionMax="47" xr10:uidLastSave="{00000000-0000-0000-0000-000000000000}"/>
  <bookViews>
    <workbookView minimized="1" xWindow="1068" yWindow="1068" windowWidth="12960" windowHeight="7338" activeTab="5" xr2:uid="{3E9BCD0C-878D-4935-9786-A48B97705743}"/>
  </bookViews>
  <sheets>
    <sheet name="Sheet1" sheetId="2" r:id="rId1"/>
    <sheet name="Sheet2" sheetId="3" r:id="rId2"/>
    <sheet name="Sheet8" sheetId="9" r:id="rId3"/>
    <sheet name="Sheet4" sheetId="10" r:id="rId4"/>
    <sheet name="Sheet3" sheetId="4" r:id="rId5"/>
    <sheet name="Master Sheet" sheetId="11" r:id="rId6"/>
  </sheets>
  <externalReferences>
    <externalReference r:id="rId7"/>
    <externalReference r:id="rId8"/>
  </externalReferences>
  <definedNames>
    <definedName name="_xlnm._FilterDatabase" localSheetId="5" hidden="1">'Master Sheet'!$A$1:$J$135</definedName>
    <definedName name="_xlnm._FilterDatabase" localSheetId="4" hidden="1">Sheet3!$A$1:$J$61</definedName>
    <definedName name="_xlcn.WorksheetConnection_MasterSheetA1J5021" hidden="1">'[2]Master Sheet'!$A$1:$J$503</definedName>
    <definedName name="Party_List">[1]!Table5[Party List]</definedName>
    <definedName name="Slicer_Date__Month">#N/A</definedName>
    <definedName name="Slicer_Item_Name">#N/A</definedName>
    <definedName name="Slicer_Item_Name1">#N/A</definedName>
    <definedName name="Slicer_Party_Name">#N/A</definedName>
  </definedNames>
  <calcPr calcId="191029"/>
  <pivotCaches>
    <pivotCache cacheId="0" r:id="rId9"/>
    <pivotCache cacheId="1" r:id="rId10"/>
  </pivotCaches>
  <extLst>
    <ext xmlns:x14="http://schemas.microsoft.com/office/spreadsheetml/2009/9/main" uri="{876F7934-8845-4945-9796-88D515C7AA90}">
      <x14:pivotCaches>
        <pivotCache cacheId="2"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ster Sheet!$A$1:$J$502"/>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02" i="11" l="1"/>
  <c r="H501" i="11"/>
  <c r="H500" i="11"/>
  <c r="I500" i="11" s="1"/>
  <c r="H499" i="11"/>
  <c r="H498" i="11"/>
  <c r="H497" i="11"/>
  <c r="H496" i="11"/>
  <c r="H495" i="11"/>
  <c r="H494" i="11"/>
  <c r="H493" i="11"/>
  <c r="I493" i="11" s="1"/>
  <c r="J493" i="11" s="1"/>
  <c r="H492" i="11"/>
  <c r="I492" i="11" s="1"/>
  <c r="J492" i="11" s="1"/>
  <c r="H491" i="11"/>
  <c r="H490" i="11"/>
  <c r="H489" i="11"/>
  <c r="I489" i="11" s="1"/>
  <c r="J489" i="11" s="1"/>
  <c r="H488" i="11"/>
  <c r="I488" i="11" s="1"/>
  <c r="I487" i="11"/>
  <c r="J487" i="11" s="1"/>
  <c r="H487" i="11"/>
  <c r="H486" i="11"/>
  <c r="H485" i="11"/>
  <c r="I485" i="11" s="1"/>
  <c r="J485" i="11" s="1"/>
  <c r="H484" i="11"/>
  <c r="I484" i="11" s="1"/>
  <c r="H483" i="11"/>
  <c r="I483" i="11" s="1"/>
  <c r="J483" i="11" s="1"/>
  <c r="H482" i="11"/>
  <c r="I482" i="11" s="1"/>
  <c r="H481" i="11"/>
  <c r="H480" i="11"/>
  <c r="I480" i="11" s="1"/>
  <c r="H479" i="11"/>
  <c r="I478" i="11"/>
  <c r="J478" i="11" s="1"/>
  <c r="H478" i="11"/>
  <c r="I477" i="11"/>
  <c r="J477" i="11" s="1"/>
  <c r="H477" i="11"/>
  <c r="H476" i="11"/>
  <c r="I476" i="11" s="1"/>
  <c r="J476" i="11" s="1"/>
  <c r="H475" i="11"/>
  <c r="H474" i="11"/>
  <c r="H473" i="11"/>
  <c r="H472" i="11"/>
  <c r="I472" i="11" s="1"/>
  <c r="I471" i="11"/>
  <c r="J471" i="11" s="1"/>
  <c r="H471" i="11"/>
  <c r="H470" i="11"/>
  <c r="H469" i="11"/>
  <c r="H468" i="11"/>
  <c r="H467" i="11"/>
  <c r="I467" i="11" s="1"/>
  <c r="H466" i="11"/>
  <c r="I466" i="11" s="1"/>
  <c r="J466" i="11" s="1"/>
  <c r="H465" i="11"/>
  <c r="H464" i="11"/>
  <c r="H463" i="11"/>
  <c r="H462" i="11"/>
  <c r="H461" i="11"/>
  <c r="H460" i="11"/>
  <c r="I460" i="11" s="1"/>
  <c r="J460" i="11" s="1"/>
  <c r="H459" i="11"/>
  <c r="H458" i="11"/>
  <c r="H457" i="11"/>
  <c r="I457" i="11" s="1"/>
  <c r="J457" i="11" s="1"/>
  <c r="H456" i="11"/>
  <c r="I456" i="11" s="1"/>
  <c r="I455" i="11"/>
  <c r="J455" i="11" s="1"/>
  <c r="H455" i="11"/>
  <c r="H454" i="11"/>
  <c r="H453" i="11"/>
  <c r="H452" i="11"/>
  <c r="H451" i="11"/>
  <c r="I451" i="11" s="1"/>
  <c r="J451" i="11" s="1"/>
  <c r="H450" i="11"/>
  <c r="H449" i="11"/>
  <c r="H448" i="11"/>
  <c r="H447" i="11"/>
  <c r="I447" i="11" s="1"/>
  <c r="J446" i="11"/>
  <c r="H446" i="11"/>
  <c r="I446" i="11" s="1"/>
  <c r="I445" i="11"/>
  <c r="J445" i="11" s="1"/>
  <c r="H445" i="11"/>
  <c r="H444" i="11"/>
  <c r="I444" i="11" s="1"/>
  <c r="J444" i="11" s="1"/>
  <c r="H443" i="11"/>
  <c r="H442" i="11"/>
  <c r="H441" i="11"/>
  <c r="H440" i="11"/>
  <c r="J439" i="11"/>
  <c r="I439" i="11"/>
  <c r="H439" i="11"/>
  <c r="H438" i="11"/>
  <c r="H437" i="11"/>
  <c r="H436" i="11"/>
  <c r="H435" i="11"/>
  <c r="H434" i="11"/>
  <c r="I434" i="11" s="1"/>
  <c r="H433" i="11"/>
  <c r="H432" i="11"/>
  <c r="H431" i="11"/>
  <c r="H430" i="11"/>
  <c r="H429" i="11"/>
  <c r="H428" i="11"/>
  <c r="I428" i="11" s="1"/>
  <c r="J428" i="11" s="1"/>
  <c r="H427" i="11"/>
  <c r="H426" i="11"/>
  <c r="H425" i="11"/>
  <c r="I425" i="11" s="1"/>
  <c r="J425" i="11" s="1"/>
  <c r="H424" i="11"/>
  <c r="I423" i="11"/>
  <c r="J423" i="11" s="1"/>
  <c r="H423" i="11"/>
  <c r="H422" i="11"/>
  <c r="H421" i="11"/>
  <c r="H420" i="11"/>
  <c r="H419" i="11"/>
  <c r="I419" i="11" s="1"/>
  <c r="J419" i="11" s="1"/>
  <c r="H418" i="11"/>
  <c r="I418" i="11" s="1"/>
  <c r="H417" i="11"/>
  <c r="H416" i="11"/>
  <c r="H415" i="11"/>
  <c r="H414" i="11"/>
  <c r="I413" i="11"/>
  <c r="J413" i="11" s="1"/>
  <c r="H413" i="11"/>
  <c r="H412" i="11"/>
  <c r="I412" i="11" s="1"/>
  <c r="J412" i="11" s="1"/>
  <c r="H411" i="11"/>
  <c r="H410" i="11"/>
  <c r="I409" i="11"/>
  <c r="J409" i="11" s="1"/>
  <c r="H409" i="11"/>
  <c r="H408" i="11"/>
  <c r="I408" i="11" s="1"/>
  <c r="I407" i="11"/>
  <c r="J407" i="11" s="1"/>
  <c r="H407" i="11"/>
  <c r="H406" i="11"/>
  <c r="H405" i="11"/>
  <c r="H404" i="11"/>
  <c r="H403" i="11"/>
  <c r="I402" i="11"/>
  <c r="J402" i="11" s="1"/>
  <c r="H402" i="11"/>
  <c r="H401" i="11"/>
  <c r="H400" i="11"/>
  <c r="H399" i="11"/>
  <c r="H398" i="11"/>
  <c r="H397" i="11"/>
  <c r="I397" i="11" s="1"/>
  <c r="H396" i="11"/>
  <c r="I396" i="11" s="1"/>
  <c r="J396" i="11" s="1"/>
  <c r="H395" i="11"/>
  <c r="H394" i="11"/>
  <c r="H393" i="11"/>
  <c r="I393" i="11" s="1"/>
  <c r="J393" i="11" s="1"/>
  <c r="H392" i="11"/>
  <c r="J391" i="11"/>
  <c r="I391" i="11"/>
  <c r="H391" i="11"/>
  <c r="H390" i="11"/>
  <c r="H389" i="11"/>
  <c r="H388" i="11"/>
  <c r="H387" i="11"/>
  <c r="I387" i="11" s="1"/>
  <c r="J387" i="11" s="1"/>
  <c r="H386" i="11"/>
  <c r="I386" i="11" s="1"/>
  <c r="H385" i="11"/>
  <c r="H384" i="11"/>
  <c r="I383" i="11"/>
  <c r="J383" i="11" s="1"/>
  <c r="H383" i="11"/>
  <c r="H382" i="11"/>
  <c r="I381" i="11"/>
  <c r="J381" i="11" s="1"/>
  <c r="H381" i="11"/>
  <c r="H380" i="11"/>
  <c r="I380" i="11" s="1"/>
  <c r="J380" i="11" s="1"/>
  <c r="H379" i="11"/>
  <c r="H378" i="11"/>
  <c r="H377" i="11"/>
  <c r="I376" i="11"/>
  <c r="J376" i="11" s="1"/>
  <c r="H376" i="11"/>
  <c r="I375" i="11"/>
  <c r="J375" i="11" s="1"/>
  <c r="H375" i="11"/>
  <c r="H374" i="11"/>
  <c r="H373" i="11"/>
  <c r="H372" i="11"/>
  <c r="I372" i="11" s="1"/>
  <c r="H371" i="11"/>
  <c r="H370" i="11"/>
  <c r="H369" i="11"/>
  <c r="I368" i="11"/>
  <c r="H368" i="11"/>
  <c r="H367" i="11"/>
  <c r="H366" i="11"/>
  <c r="H365" i="11"/>
  <c r="J364" i="11"/>
  <c r="H364" i="11"/>
  <c r="I364" i="11" s="1"/>
  <c r="H363" i="11"/>
  <c r="H362" i="11"/>
  <c r="H361" i="11"/>
  <c r="I361" i="11" s="1"/>
  <c r="J361" i="11" s="1"/>
  <c r="H360" i="11"/>
  <c r="J359" i="11"/>
  <c r="I359" i="11"/>
  <c r="H359" i="11"/>
  <c r="H358" i="11"/>
  <c r="H357" i="11"/>
  <c r="H356" i="11"/>
  <c r="I356" i="11" s="1"/>
  <c r="H355" i="11"/>
  <c r="I355" i="11" s="1"/>
  <c r="J355" i="11" s="1"/>
  <c r="H353" i="11"/>
  <c r="I353" i="11" s="1"/>
  <c r="H352" i="11"/>
  <c r="H351" i="11"/>
  <c r="H350" i="11"/>
  <c r="I350" i="11" s="1"/>
  <c r="J350" i="11" s="1"/>
  <c r="H349" i="11"/>
  <c r="I348" i="11"/>
  <c r="J348" i="11" s="1"/>
  <c r="H348" i="11"/>
  <c r="H347" i="11"/>
  <c r="I347" i="11" s="1"/>
  <c r="J347" i="11" s="1"/>
  <c r="H346" i="11"/>
  <c r="H345" i="11"/>
  <c r="H344" i="11"/>
  <c r="H343" i="11"/>
  <c r="I343" i="11" s="1"/>
  <c r="J343" i="11" s="1"/>
  <c r="I342" i="11"/>
  <c r="J342" i="11" s="1"/>
  <c r="H342" i="11"/>
  <c r="H341" i="11"/>
  <c r="H340" i="11"/>
  <c r="H339" i="11"/>
  <c r="H338" i="11"/>
  <c r="I338" i="11" s="1"/>
  <c r="I337" i="11"/>
  <c r="J337" i="11" s="1"/>
  <c r="H337" i="11"/>
  <c r="H336" i="11"/>
  <c r="H335" i="11"/>
  <c r="H334" i="11"/>
  <c r="H333" i="11"/>
  <c r="H332" i="11"/>
  <c r="H331" i="11"/>
  <c r="I331" i="11" s="1"/>
  <c r="J331" i="11" s="1"/>
  <c r="H330" i="11"/>
  <c r="H329" i="11"/>
  <c r="I329" i="11" s="1"/>
  <c r="H328" i="11"/>
  <c r="I328" i="11" s="1"/>
  <c r="J328" i="11" s="1"/>
  <c r="H327" i="11"/>
  <c r="I326" i="11"/>
  <c r="J326" i="11" s="1"/>
  <c r="H326" i="11"/>
  <c r="H325" i="11"/>
  <c r="H324" i="11"/>
  <c r="H323" i="11"/>
  <c r="H322" i="11"/>
  <c r="I322" i="11" s="1"/>
  <c r="J322" i="11" s="1"/>
  <c r="H321" i="11"/>
  <c r="H320" i="11"/>
  <c r="H319" i="11"/>
  <c r="H318" i="11"/>
  <c r="H317" i="11"/>
  <c r="I316" i="11"/>
  <c r="J316" i="11" s="1"/>
  <c r="H316" i="11"/>
  <c r="H315" i="11"/>
  <c r="I315" i="11" s="1"/>
  <c r="J315" i="11" s="1"/>
  <c r="H314" i="11"/>
  <c r="H313" i="11"/>
  <c r="H312" i="11"/>
  <c r="H311" i="11"/>
  <c r="I310" i="11"/>
  <c r="J310" i="11" s="1"/>
  <c r="H310" i="11"/>
  <c r="H309" i="11"/>
  <c r="H308" i="11"/>
  <c r="I307" i="11"/>
  <c r="H307" i="11"/>
  <c r="H306" i="11"/>
  <c r="H305" i="11"/>
  <c r="I304" i="11"/>
  <c r="H304" i="11"/>
  <c r="J304" i="11" s="1"/>
  <c r="I303" i="11"/>
  <c r="H303" i="11"/>
  <c r="H302" i="11"/>
  <c r="H301" i="11"/>
  <c r="I300" i="11"/>
  <c r="J300" i="11" s="1"/>
  <c r="H300" i="11"/>
  <c r="H299" i="11"/>
  <c r="I299" i="11" s="1"/>
  <c r="J299" i="11" s="1"/>
  <c r="H298" i="11"/>
  <c r="H297" i="11"/>
  <c r="H296" i="11"/>
  <c r="H295" i="11"/>
  <c r="I294" i="11"/>
  <c r="J294" i="11" s="1"/>
  <c r="H294" i="11"/>
  <c r="H293" i="11"/>
  <c r="H292" i="11"/>
  <c r="H291" i="11"/>
  <c r="I291" i="11" s="1"/>
  <c r="J291" i="11" s="1"/>
  <c r="H290" i="11"/>
  <c r="H289" i="11"/>
  <c r="I288" i="11"/>
  <c r="H288" i="11"/>
  <c r="J288" i="11" s="1"/>
  <c r="H287" i="11"/>
  <c r="H286" i="11"/>
  <c r="H285" i="11"/>
  <c r="H284" i="11"/>
  <c r="H282" i="11"/>
  <c r="I282" i="11" s="1"/>
  <c r="J282" i="11" s="1"/>
  <c r="H281" i="11"/>
  <c r="J280" i="11"/>
  <c r="I280" i="11"/>
  <c r="H280" i="11"/>
  <c r="I279" i="11"/>
  <c r="J279" i="11" s="1"/>
  <c r="H279" i="11"/>
  <c r="H278" i="11"/>
  <c r="J277" i="11"/>
  <c r="I277" i="11"/>
  <c r="H277" i="11"/>
  <c r="H276" i="11"/>
  <c r="H275" i="11"/>
  <c r="H274" i="11"/>
  <c r="H273" i="11"/>
  <c r="H272" i="11"/>
  <c r="I272" i="11" s="1"/>
  <c r="J272" i="11" s="1"/>
  <c r="I271" i="11"/>
  <c r="H271" i="11"/>
  <c r="J271" i="11" s="1"/>
  <c r="H270" i="11"/>
  <c r="H269" i="11"/>
  <c r="H268" i="11"/>
  <c r="H267" i="11"/>
  <c r="H266" i="11"/>
  <c r="I266" i="11" s="1"/>
  <c r="J266" i="11" s="1"/>
  <c r="H265" i="11"/>
  <c r="J264" i="11"/>
  <c r="H264" i="11"/>
  <c r="I264" i="11" s="1"/>
  <c r="H263" i="11"/>
  <c r="H262" i="11"/>
  <c r="I262" i="11" s="1"/>
  <c r="I261" i="11"/>
  <c r="J261" i="11" s="1"/>
  <c r="H261" i="11"/>
  <c r="H260" i="11"/>
  <c r="H259" i="11"/>
  <c r="H258" i="11"/>
  <c r="I258" i="11" s="1"/>
  <c r="J258" i="11" s="1"/>
  <c r="H257" i="11"/>
  <c r="H256" i="11"/>
  <c r="I256" i="11" s="1"/>
  <c r="J256" i="11" s="1"/>
  <c r="I255" i="11"/>
  <c r="H255" i="11"/>
  <c r="J255" i="11" s="1"/>
  <c r="H254" i="11"/>
  <c r="H253" i="11"/>
  <c r="I253" i="11" s="1"/>
  <c r="H252" i="11"/>
  <c r="I252" i="11" s="1"/>
  <c r="J252" i="11" s="1"/>
  <c r="H251" i="11"/>
  <c r="H250" i="11"/>
  <c r="I250" i="11" s="1"/>
  <c r="J250" i="11" s="1"/>
  <c r="H249" i="11"/>
  <c r="H248" i="11"/>
  <c r="I248" i="11" s="1"/>
  <c r="J248" i="11" s="1"/>
  <c r="H247" i="11"/>
  <c r="I247" i="11" s="1"/>
  <c r="I246" i="11"/>
  <c r="J246" i="11" s="1"/>
  <c r="H246" i="11"/>
  <c r="I245" i="11"/>
  <c r="J245" i="11" s="1"/>
  <c r="H245" i="11"/>
  <c r="H244" i="11"/>
  <c r="H243" i="11"/>
  <c r="I242" i="11"/>
  <c r="J242" i="11" s="1"/>
  <c r="H242" i="11"/>
  <c r="H241" i="11"/>
  <c r="I240" i="11"/>
  <c r="J240" i="11" s="1"/>
  <c r="H240" i="11"/>
  <c r="I239" i="11"/>
  <c r="H239" i="11"/>
  <c r="J239" i="11" s="1"/>
  <c r="H238" i="11"/>
  <c r="H237" i="11"/>
  <c r="H236" i="11"/>
  <c r="I236" i="11" s="1"/>
  <c r="H235" i="11"/>
  <c r="H234" i="11"/>
  <c r="I234" i="11" s="1"/>
  <c r="J234" i="11" s="1"/>
  <c r="H233" i="11"/>
  <c r="H232" i="11"/>
  <c r="H231" i="11"/>
  <c r="H230" i="11"/>
  <c r="I229" i="11"/>
  <c r="J229" i="11" s="1"/>
  <c r="H229" i="11"/>
  <c r="H228" i="11"/>
  <c r="I227" i="11"/>
  <c r="J227" i="11" s="1"/>
  <c r="H227" i="11"/>
  <c r="H226" i="11"/>
  <c r="H225" i="11"/>
  <c r="H224" i="11"/>
  <c r="H223" i="11"/>
  <c r="H222" i="11"/>
  <c r="I221" i="11"/>
  <c r="J221" i="11" s="1"/>
  <c r="H221" i="11"/>
  <c r="H220" i="11"/>
  <c r="H219" i="11"/>
  <c r="I219" i="11" s="1"/>
  <c r="H218" i="11"/>
  <c r="I218" i="11" s="1"/>
  <c r="J218" i="11" s="1"/>
  <c r="H217" i="11"/>
  <c r="H216" i="11"/>
  <c r="I216" i="11" s="1"/>
  <c r="H215" i="11"/>
  <c r="J214" i="11"/>
  <c r="H214" i="11"/>
  <c r="I214" i="11" s="1"/>
  <c r="I213" i="11"/>
  <c r="J213" i="11" s="1"/>
  <c r="H213" i="11"/>
  <c r="H211" i="11"/>
  <c r="H210" i="11"/>
  <c r="H209" i="11"/>
  <c r="H208" i="11"/>
  <c r="I208" i="11" s="1"/>
  <c r="H207" i="11"/>
  <c r="I207" i="11" s="1"/>
  <c r="J207" i="11" s="1"/>
  <c r="I206" i="11"/>
  <c r="J206" i="11" s="1"/>
  <c r="H206" i="11"/>
  <c r="I205" i="11"/>
  <c r="H205" i="11"/>
  <c r="H204" i="11"/>
  <c r="H203" i="11"/>
  <c r="H202" i="11"/>
  <c r="I202" i="11" s="1"/>
  <c r="J201" i="11"/>
  <c r="H201" i="11"/>
  <c r="I201" i="11" s="1"/>
  <c r="H200" i="11"/>
  <c r="H199" i="11"/>
  <c r="I198" i="11"/>
  <c r="J198" i="11" s="1"/>
  <c r="H198" i="11"/>
  <c r="H197" i="11"/>
  <c r="I197" i="11" s="1"/>
  <c r="I196" i="11"/>
  <c r="J196" i="11" s="1"/>
  <c r="H196" i="11"/>
  <c r="H195" i="11"/>
  <c r="H194" i="11"/>
  <c r="I194" i="11" s="1"/>
  <c r="J194" i="11" s="1"/>
  <c r="H193" i="11"/>
  <c r="H192" i="11"/>
  <c r="I191" i="11"/>
  <c r="J191" i="11" s="1"/>
  <c r="H191" i="11"/>
  <c r="H190" i="11"/>
  <c r="H189" i="11"/>
  <c r="I189" i="11" s="1"/>
  <c r="I188" i="11"/>
  <c r="J188" i="11" s="1"/>
  <c r="H188" i="11"/>
  <c r="H187" i="11"/>
  <c r="H186" i="11"/>
  <c r="H185" i="11"/>
  <c r="I185" i="11" s="1"/>
  <c r="J185" i="11" s="1"/>
  <c r="H184" i="11"/>
  <c r="I183" i="11"/>
  <c r="J183" i="11" s="1"/>
  <c r="H183" i="11"/>
  <c r="H182" i="11"/>
  <c r="H181" i="11"/>
  <c r="I180" i="11"/>
  <c r="J180" i="11" s="1"/>
  <c r="H180" i="11"/>
  <c r="H179" i="11"/>
  <c r="J178" i="11"/>
  <c r="H178" i="11"/>
  <c r="I178" i="11" s="1"/>
  <c r="H177" i="11"/>
  <c r="I176" i="11"/>
  <c r="J176" i="11" s="1"/>
  <c r="H176" i="11"/>
  <c r="H175" i="11"/>
  <c r="H174" i="11"/>
  <c r="H173" i="11"/>
  <c r="H172" i="11"/>
  <c r="I172" i="11" s="1"/>
  <c r="I171" i="11"/>
  <c r="J171" i="11" s="1"/>
  <c r="H171" i="11"/>
  <c r="H170" i="11"/>
  <c r="J169" i="11"/>
  <c r="H169" i="11"/>
  <c r="I169" i="11" s="1"/>
  <c r="H168" i="11"/>
  <c r="H167" i="11"/>
  <c r="H166" i="11"/>
  <c r="H165" i="11"/>
  <c r="I164" i="11"/>
  <c r="J164" i="11" s="1"/>
  <c r="H164" i="11"/>
  <c r="H163" i="11"/>
  <c r="H162" i="11"/>
  <c r="I162" i="11" s="1"/>
  <c r="J162" i="11" s="1"/>
  <c r="H161" i="11"/>
  <c r="H160" i="11"/>
  <c r="I160" i="11" s="1"/>
  <c r="J160" i="11" s="1"/>
  <c r="H159" i="11"/>
  <c r="H158" i="11"/>
  <c r="H157" i="11"/>
  <c r="I156" i="11"/>
  <c r="J156" i="11" s="1"/>
  <c r="H156" i="11"/>
  <c r="H155" i="11"/>
  <c r="H154" i="11"/>
  <c r="I154" i="11" s="1"/>
  <c r="J153" i="11"/>
  <c r="H153" i="11"/>
  <c r="I153" i="11" s="1"/>
  <c r="H152" i="11"/>
  <c r="H151" i="11"/>
  <c r="H150" i="11"/>
  <c r="H149" i="11"/>
  <c r="I148" i="11"/>
  <c r="J148" i="11" s="1"/>
  <c r="H148" i="11"/>
  <c r="H147" i="11"/>
  <c r="H146" i="11"/>
  <c r="H145" i="11"/>
  <c r="I145" i="11" s="1"/>
  <c r="J145" i="11" s="1"/>
  <c r="H144" i="11"/>
  <c r="H143" i="11"/>
  <c r="H142" i="11"/>
  <c r="H135" i="11"/>
  <c r="H134" i="11"/>
  <c r="H133" i="11"/>
  <c r="H132" i="11"/>
  <c r="I132" i="11" s="1"/>
  <c r="J132" i="11" s="1"/>
  <c r="J131" i="11"/>
  <c r="H131" i="11"/>
  <c r="I131" i="11" s="1"/>
  <c r="H130" i="11"/>
  <c r="H129" i="11"/>
  <c r="H128" i="11"/>
  <c r="H127" i="11"/>
  <c r="I126" i="11"/>
  <c r="J126" i="11" s="1"/>
  <c r="H126" i="11"/>
  <c r="H125" i="11"/>
  <c r="H124" i="11"/>
  <c r="I124" i="11" s="1"/>
  <c r="J124" i="11" s="1"/>
  <c r="H123" i="11"/>
  <c r="H122" i="11"/>
  <c r="I122" i="11" s="1"/>
  <c r="H121" i="11"/>
  <c r="I121" i="11" s="1"/>
  <c r="J121" i="11" s="1"/>
  <c r="H120" i="11"/>
  <c r="H119" i="11"/>
  <c r="I118" i="11"/>
  <c r="J118" i="11" s="1"/>
  <c r="H118" i="11"/>
  <c r="H117" i="11"/>
  <c r="H116" i="11"/>
  <c r="H115" i="11"/>
  <c r="I115" i="11" s="1"/>
  <c r="J115" i="11" s="1"/>
  <c r="H114" i="11"/>
  <c r="H113" i="11"/>
  <c r="H112" i="11"/>
  <c r="I112" i="11" s="1"/>
  <c r="J112" i="11" s="1"/>
  <c r="H111" i="11"/>
  <c r="I110" i="11"/>
  <c r="J110" i="11" s="1"/>
  <c r="H110" i="11"/>
  <c r="H109" i="11"/>
  <c r="H108" i="11"/>
  <c r="H107" i="11"/>
  <c r="H106" i="11"/>
  <c r="H105" i="11"/>
  <c r="I104" i="11"/>
  <c r="H104" i="11"/>
  <c r="J104" i="11" s="1"/>
  <c r="I103" i="11"/>
  <c r="H103" i="11"/>
  <c r="I102" i="11"/>
  <c r="J102" i="11" s="1"/>
  <c r="H102" i="11"/>
  <c r="H101" i="11"/>
  <c r="H100" i="11"/>
  <c r="H99" i="11"/>
  <c r="I99" i="11" s="1"/>
  <c r="J99" i="11" s="1"/>
  <c r="H98" i="11"/>
  <c r="H97" i="11"/>
  <c r="H96" i="11"/>
  <c r="I96" i="11" s="1"/>
  <c r="J95" i="11"/>
  <c r="I95" i="11"/>
  <c r="H95" i="11"/>
  <c r="I94" i="11"/>
  <c r="J94" i="11" s="1"/>
  <c r="H94" i="11"/>
  <c r="H93" i="11"/>
  <c r="H92" i="11"/>
  <c r="H91" i="11"/>
  <c r="H90" i="11"/>
  <c r="H89" i="11"/>
  <c r="I88" i="11"/>
  <c r="H88" i="11"/>
  <c r="J88" i="11" s="1"/>
  <c r="I87" i="11"/>
  <c r="J87" i="11" s="1"/>
  <c r="H87" i="11"/>
  <c r="H86" i="11"/>
  <c r="H85" i="11"/>
  <c r="H84" i="11"/>
  <c r="H83" i="11"/>
  <c r="I83" i="11" s="1"/>
  <c r="J83" i="11" s="1"/>
  <c r="H82" i="11"/>
  <c r="I81" i="11"/>
  <c r="J81" i="11" s="1"/>
  <c r="H81" i="11"/>
  <c r="H80" i="11"/>
  <c r="H79" i="11"/>
  <c r="I78" i="11"/>
  <c r="J78" i="11" s="1"/>
  <c r="H78" i="11"/>
  <c r="H77" i="11"/>
  <c r="H76" i="11"/>
  <c r="I75" i="11"/>
  <c r="J75" i="11" s="1"/>
  <c r="H75" i="11"/>
  <c r="H74" i="11"/>
  <c r="H73" i="11"/>
  <c r="H72" i="11"/>
  <c r="H71" i="11"/>
  <c r="I71" i="11" s="1"/>
  <c r="J71" i="11" s="1"/>
  <c r="H70" i="11"/>
  <c r="I69" i="11"/>
  <c r="J69" i="11" s="1"/>
  <c r="H69" i="11"/>
  <c r="H68" i="11"/>
  <c r="H67" i="11"/>
  <c r="I67" i="11" s="1"/>
  <c r="J67" i="11" s="1"/>
  <c r="H66" i="11"/>
  <c r="H65" i="11"/>
  <c r="H64" i="11"/>
  <c r="I63" i="11"/>
  <c r="J63" i="11" s="1"/>
  <c r="H63" i="11"/>
  <c r="J62" i="11"/>
  <c r="I62" i="11"/>
  <c r="H62" i="11"/>
  <c r="H61" i="11"/>
  <c r="H60" i="11"/>
  <c r="I60" i="11" s="1"/>
  <c r="J60" i="11" s="1"/>
  <c r="H59" i="11"/>
  <c r="H58" i="11"/>
  <c r="I57" i="11"/>
  <c r="J57" i="11" s="1"/>
  <c r="H57" i="11"/>
  <c r="H56" i="11"/>
  <c r="H55" i="11"/>
  <c r="H54" i="11"/>
  <c r="H53" i="11"/>
  <c r="H52" i="11"/>
  <c r="H51" i="11"/>
  <c r="I51" i="11" s="1"/>
  <c r="J51" i="11" s="1"/>
  <c r="H50" i="11"/>
  <c r="H49" i="11"/>
  <c r="H48" i="11"/>
  <c r="I48" i="11" s="1"/>
  <c r="H47" i="11"/>
  <c r="I47" i="11" s="1"/>
  <c r="J47" i="11" s="1"/>
  <c r="I46" i="11"/>
  <c r="J46" i="11" s="1"/>
  <c r="H46" i="11"/>
  <c r="H45" i="11"/>
  <c r="H44" i="11"/>
  <c r="I44" i="11" s="1"/>
  <c r="J44" i="11" s="1"/>
  <c r="H43" i="11"/>
  <c r="H42" i="11"/>
  <c r="H41" i="11"/>
  <c r="H40" i="11"/>
  <c r="J39" i="11"/>
  <c r="I39" i="11"/>
  <c r="H39" i="11"/>
  <c r="H38" i="11"/>
  <c r="I38" i="11" s="1"/>
  <c r="J38" i="11" s="1"/>
  <c r="H37" i="11"/>
  <c r="H36" i="11"/>
  <c r="I36" i="11" s="1"/>
  <c r="H35" i="11"/>
  <c r="I35" i="11" s="1"/>
  <c r="J35" i="11" s="1"/>
  <c r="H34" i="11"/>
  <c r="I34" i="11" s="1"/>
  <c r="H33" i="11"/>
  <c r="H32" i="11"/>
  <c r="I32" i="11" s="1"/>
  <c r="J32" i="11" s="1"/>
  <c r="H31" i="11"/>
  <c r="I30" i="11"/>
  <c r="J30" i="11" s="1"/>
  <c r="H30" i="11"/>
  <c r="H29" i="11"/>
  <c r="H28" i="11"/>
  <c r="H27" i="11"/>
  <c r="I27" i="11" s="1"/>
  <c r="H26" i="11"/>
  <c r="I26" i="11" s="1"/>
  <c r="J26" i="11" s="1"/>
  <c r="H25" i="11"/>
  <c r="H24" i="11"/>
  <c r="H23" i="11"/>
  <c r="I23" i="11" s="1"/>
  <c r="J23" i="11" s="1"/>
  <c r="H22" i="11"/>
  <c r="H21" i="11"/>
  <c r="I21" i="11" s="1"/>
  <c r="H20" i="11"/>
  <c r="I20" i="11" s="1"/>
  <c r="J20" i="11" s="1"/>
  <c r="H19" i="11"/>
  <c r="I19" i="11" s="1"/>
  <c r="J19" i="11" s="1"/>
  <c r="H18" i="11"/>
  <c r="H17" i="11"/>
  <c r="H16" i="11"/>
  <c r="I15" i="11"/>
  <c r="H15" i="11"/>
  <c r="J14" i="11"/>
  <c r="I14" i="11"/>
  <c r="H14" i="11"/>
  <c r="H13" i="11"/>
  <c r="H12" i="11"/>
  <c r="H11" i="11"/>
  <c r="I11" i="11" s="1"/>
  <c r="H10" i="11"/>
  <c r="I10" i="11" s="1"/>
  <c r="J10" i="11" s="1"/>
  <c r="H9" i="11"/>
  <c r="H8" i="11"/>
  <c r="H7" i="11"/>
  <c r="H6" i="11"/>
  <c r="I6" i="11" s="1"/>
  <c r="H5" i="11"/>
  <c r="I5" i="11" s="1"/>
  <c r="J5" i="11" s="1"/>
  <c r="H4" i="11"/>
  <c r="J3" i="11"/>
  <c r="H3" i="11"/>
  <c r="I3" i="11" s="1"/>
  <c r="H2" i="11"/>
  <c r="I2" i="11" s="1"/>
  <c r="D58" i="2"/>
  <c r="E58" i="2"/>
  <c r="F58" i="2"/>
  <c r="G58" i="2"/>
  <c r="H58" i="2"/>
  <c r="I58" i="2"/>
  <c r="D59" i="2"/>
  <c r="E59" i="2"/>
  <c r="F59" i="2"/>
  <c r="G59" i="2"/>
  <c r="H59" i="2"/>
  <c r="I59" i="2"/>
  <c r="D60" i="2"/>
  <c r="E60" i="2"/>
  <c r="F60" i="2"/>
  <c r="G60" i="2"/>
  <c r="H60" i="2"/>
  <c r="I60" i="2"/>
  <c r="D61" i="2"/>
  <c r="E61" i="2"/>
  <c r="F61" i="2"/>
  <c r="G61" i="2"/>
  <c r="H61" i="2"/>
  <c r="I61" i="2"/>
  <c r="D62" i="2"/>
  <c r="E62" i="2"/>
  <c r="F62" i="2"/>
  <c r="G62" i="2"/>
  <c r="H62" i="2"/>
  <c r="I62" i="2"/>
  <c r="D63" i="2"/>
  <c r="E63" i="2"/>
  <c r="F63" i="2"/>
  <c r="G63" i="2"/>
  <c r="H63" i="2"/>
  <c r="I63" i="2"/>
  <c r="D64" i="2"/>
  <c r="E64" i="2"/>
  <c r="F64" i="2"/>
  <c r="G64" i="2"/>
  <c r="H64" i="2"/>
  <c r="I64" i="2"/>
  <c r="D65" i="2"/>
  <c r="E65" i="2"/>
  <c r="F65" i="2"/>
  <c r="G65" i="2"/>
  <c r="H65" i="2"/>
  <c r="I65" i="2"/>
  <c r="D66" i="2"/>
  <c r="E66" i="2"/>
  <c r="F66" i="2"/>
  <c r="G66" i="2"/>
  <c r="H66" i="2"/>
  <c r="I66" i="2"/>
  <c r="D67" i="2"/>
  <c r="E67" i="2"/>
  <c r="F67" i="2"/>
  <c r="G67" i="2"/>
  <c r="H67" i="2"/>
  <c r="I67" i="2"/>
  <c r="H61" i="4"/>
  <c r="H60" i="4"/>
  <c r="H59" i="4"/>
  <c r="H58" i="4"/>
  <c r="H57" i="4"/>
  <c r="H56" i="4"/>
  <c r="I56" i="4" s="1"/>
  <c r="J56" i="4" s="1"/>
  <c r="H55" i="4"/>
  <c r="H54" i="4"/>
  <c r="H53" i="4"/>
  <c r="H52" i="4"/>
  <c r="H51" i="4"/>
  <c r="I51" i="4" s="1"/>
  <c r="J51" i="4" s="1"/>
  <c r="H50" i="4"/>
  <c r="H49" i="4"/>
  <c r="H48" i="4"/>
  <c r="H47" i="4"/>
  <c r="H46" i="4"/>
  <c r="H45" i="4"/>
  <c r="H44" i="4"/>
  <c r="H43" i="4"/>
  <c r="H42" i="4"/>
  <c r="H41" i="4"/>
  <c r="H40" i="4"/>
  <c r="I40" i="4" s="1"/>
  <c r="H39" i="4"/>
  <c r="H38" i="4"/>
  <c r="H37" i="4"/>
  <c r="H36" i="4"/>
  <c r="H35" i="4"/>
  <c r="I35" i="4" s="1"/>
  <c r="J35" i="4" s="1"/>
  <c r="H34" i="4"/>
  <c r="H33" i="4"/>
  <c r="H32" i="4"/>
  <c r="H31" i="4"/>
  <c r="H30" i="4"/>
  <c r="I30" i="4" s="1"/>
  <c r="J30" i="4" s="1"/>
  <c r="H29" i="4"/>
  <c r="H28" i="4"/>
  <c r="H27" i="4"/>
  <c r="H26" i="4"/>
  <c r="H25" i="4"/>
  <c r="H24" i="4"/>
  <c r="I24" i="4" s="1"/>
  <c r="J24" i="4" s="1"/>
  <c r="H23" i="4"/>
  <c r="H22" i="4"/>
  <c r="H21" i="4"/>
  <c r="H20" i="4"/>
  <c r="I20" i="4" s="1"/>
  <c r="J20" i="4" s="1"/>
  <c r="H19" i="4"/>
  <c r="I19" i="4" s="1"/>
  <c r="J19" i="4" s="1"/>
  <c r="H18" i="4"/>
  <c r="H17" i="4"/>
  <c r="H16" i="4"/>
  <c r="H15" i="4"/>
  <c r="H14" i="4"/>
  <c r="H13" i="4"/>
  <c r="H12" i="4"/>
  <c r="H11" i="4"/>
  <c r="H10" i="4"/>
  <c r="H9" i="4"/>
  <c r="H8" i="4"/>
  <c r="I8" i="4" s="1"/>
  <c r="J8" i="4" s="1"/>
  <c r="H7" i="4"/>
  <c r="H6" i="4"/>
  <c r="H5" i="4"/>
  <c r="H4" i="4"/>
  <c r="H3" i="4"/>
  <c r="I3" i="4" s="1"/>
  <c r="J3" i="4" s="1"/>
  <c r="H2" i="4"/>
  <c r="E43" i="3"/>
  <c r="E44" i="3"/>
  <c r="E45" i="3"/>
  <c r="E46" i="3"/>
  <c r="E47" i="3"/>
  <c r="E48" i="3"/>
  <c r="E49" i="3"/>
  <c r="E50" i="3"/>
  <c r="E51" i="3"/>
  <c r="E52" i="3"/>
  <c r="E53" i="3"/>
  <c r="E54" i="3"/>
  <c r="E55" i="3"/>
  <c r="E56" i="3"/>
  <c r="E57" i="3"/>
  <c r="E58" i="3"/>
  <c r="E59" i="3"/>
  <c r="E60" i="3"/>
  <c r="E61" i="3"/>
  <c r="E62" i="3"/>
  <c r="E63" i="3"/>
  <c r="E64" i="3"/>
  <c r="E42" i="3"/>
  <c r="S15" i="3"/>
  <c r="J230" i="11" l="1"/>
  <c r="J237" i="11"/>
  <c r="J293" i="11"/>
  <c r="I365" i="11"/>
  <c r="J365" i="11" s="1"/>
  <c r="J16" i="11"/>
  <c r="J128" i="11"/>
  <c r="I281" i="11"/>
  <c r="J281" i="11"/>
  <c r="I17" i="11"/>
  <c r="J17" i="11"/>
  <c r="J74" i="11"/>
  <c r="J105" i="11"/>
  <c r="I215" i="11"/>
  <c r="J215" i="11" s="1"/>
  <c r="I403" i="11"/>
  <c r="J403" i="11" s="1"/>
  <c r="I106" i="11"/>
  <c r="J106" i="11"/>
  <c r="J192" i="11"/>
  <c r="J356" i="11"/>
  <c r="J429" i="11"/>
  <c r="J467" i="11"/>
  <c r="J96" i="11"/>
  <c r="J308" i="11"/>
  <c r="J370" i="11"/>
  <c r="I65" i="11"/>
  <c r="J65" i="11"/>
  <c r="I230" i="11"/>
  <c r="I394" i="11"/>
  <c r="J394" i="11" s="1"/>
  <c r="J133" i="11"/>
  <c r="J172" i="11"/>
  <c r="J231" i="11"/>
  <c r="J420" i="11"/>
  <c r="J24" i="11"/>
  <c r="J58" i="11"/>
  <c r="J100" i="11"/>
  <c r="J222" i="11"/>
  <c r="I384" i="11"/>
  <c r="J384" i="11" s="1"/>
  <c r="I25" i="11"/>
  <c r="J25" i="11" s="1"/>
  <c r="I58" i="11"/>
  <c r="I222" i="11"/>
  <c r="I165" i="11"/>
  <c r="J165" i="11" s="1"/>
  <c r="J447" i="11"/>
  <c r="J473" i="11"/>
  <c r="I113" i="11"/>
  <c r="J113" i="11" s="1"/>
  <c r="J224" i="11"/>
  <c r="I257" i="11"/>
  <c r="J257" i="11" s="1"/>
  <c r="I327" i="11"/>
  <c r="J327" i="11"/>
  <c r="J48" i="11"/>
  <c r="J82" i="11"/>
  <c r="J154" i="11"/>
  <c r="I224" i="11"/>
  <c r="I292" i="11"/>
  <c r="J292" i="11" s="1"/>
  <c r="J338" i="11"/>
  <c r="J388" i="11"/>
  <c r="I474" i="11"/>
  <c r="J474" i="11" s="1"/>
  <c r="J4" i="11"/>
  <c r="J40" i="11"/>
  <c r="J127" i="11"/>
  <c r="J329" i="11"/>
  <c r="I146" i="11"/>
  <c r="J146" i="11" s="1"/>
  <c r="I238" i="11"/>
  <c r="J238" i="11" s="1"/>
  <c r="I317" i="11"/>
  <c r="J317" i="11" s="1"/>
  <c r="I440" i="11"/>
  <c r="J440" i="11"/>
  <c r="I41" i="11"/>
  <c r="J41" i="11" s="1"/>
  <c r="J170" i="11"/>
  <c r="J203" i="11"/>
  <c r="I273" i="11"/>
  <c r="J273" i="11" s="1"/>
  <c r="J318" i="11"/>
  <c r="J6" i="11"/>
  <c r="J42" i="11"/>
  <c r="I319" i="11"/>
  <c r="J319" i="11" s="1"/>
  <c r="I64" i="11"/>
  <c r="J64" i="11" s="1"/>
  <c r="I274" i="11"/>
  <c r="J274" i="11" s="1"/>
  <c r="J297" i="11"/>
  <c r="J320" i="11"/>
  <c r="I357" i="11"/>
  <c r="J357" i="11" s="1"/>
  <c r="I33" i="11"/>
  <c r="J33" i="11" s="1"/>
  <c r="I97" i="11"/>
  <c r="J97" i="11" s="1"/>
  <c r="J150" i="11"/>
  <c r="I265" i="11"/>
  <c r="J265" i="11"/>
  <c r="I345" i="11"/>
  <c r="J345" i="11" s="1"/>
  <c r="I494" i="11"/>
  <c r="J494" i="11"/>
  <c r="I89" i="11"/>
  <c r="J89" i="11" s="1"/>
  <c r="J122" i="11"/>
  <c r="J243" i="11"/>
  <c r="I458" i="11"/>
  <c r="J458" i="11"/>
  <c r="I231" i="11"/>
  <c r="I267" i="11"/>
  <c r="J267" i="11"/>
  <c r="I420" i="11"/>
  <c r="J268" i="11"/>
  <c r="J312" i="11"/>
  <c r="I301" i="11"/>
  <c r="J301" i="11" s="1"/>
  <c r="J362" i="11"/>
  <c r="J70" i="11"/>
  <c r="I410" i="11"/>
  <c r="J410" i="11" s="1"/>
  <c r="J15" i="11"/>
  <c r="I49" i="11"/>
  <c r="J49" i="11" s="1"/>
  <c r="I82" i="11"/>
  <c r="I114" i="11"/>
  <c r="J114" i="11"/>
  <c r="J225" i="11"/>
  <c r="J259" i="11"/>
  <c r="J377" i="11"/>
  <c r="J448" i="11"/>
  <c r="I9" i="11"/>
  <c r="J9" i="11"/>
  <c r="I173" i="11"/>
  <c r="J173" i="11" s="1"/>
  <c r="I133" i="11"/>
  <c r="I199" i="11"/>
  <c r="J199" i="11" s="1"/>
  <c r="I285" i="11"/>
  <c r="J285" i="11" s="1"/>
  <c r="I330" i="11"/>
  <c r="J330" i="11"/>
  <c r="J404" i="11"/>
  <c r="I459" i="11"/>
  <c r="J459" i="11"/>
  <c r="J18" i="11"/>
  <c r="J68" i="11"/>
  <c r="J117" i="11"/>
  <c r="I225" i="11"/>
  <c r="I259" i="11"/>
  <c r="J340" i="11"/>
  <c r="I377" i="11"/>
  <c r="I395" i="11"/>
  <c r="J395" i="11"/>
  <c r="I404" i="11"/>
  <c r="I441" i="11"/>
  <c r="J441" i="11" s="1"/>
  <c r="J497" i="11"/>
  <c r="J27" i="11"/>
  <c r="J52" i="11"/>
  <c r="I76" i="11"/>
  <c r="J76" i="11" s="1"/>
  <c r="I84" i="11"/>
  <c r="J84" i="11" s="1"/>
  <c r="J149" i="11"/>
  <c r="J216" i="11"/>
  <c r="I251" i="11"/>
  <c r="J251" i="11"/>
  <c r="I268" i="11"/>
  <c r="J461" i="11"/>
  <c r="I52" i="11"/>
  <c r="I100" i="11"/>
  <c r="I134" i="11"/>
  <c r="J134" i="11" s="1"/>
  <c r="J158" i="11"/>
  <c r="I192" i="11"/>
  <c r="J208" i="11"/>
  <c r="J226" i="11"/>
  <c r="J260" i="11"/>
  <c r="J313" i="11"/>
  <c r="I323" i="11"/>
  <c r="J323" i="11" s="1"/>
  <c r="J434" i="11"/>
  <c r="J11" i="11"/>
  <c r="I28" i="11"/>
  <c r="J28" i="11" s="1"/>
  <c r="I159" i="11"/>
  <c r="J159" i="11"/>
  <c r="I243" i="11"/>
  <c r="I269" i="11"/>
  <c r="J269" i="11"/>
  <c r="I305" i="11"/>
  <c r="J305" i="11" s="1"/>
  <c r="I378" i="11"/>
  <c r="J378" i="11" s="1"/>
  <c r="I415" i="11"/>
  <c r="J415" i="11" s="1"/>
  <c r="I452" i="11"/>
  <c r="J452" i="11" s="1"/>
  <c r="J36" i="11"/>
  <c r="I93" i="11"/>
  <c r="J93" i="11" s="1"/>
  <c r="I193" i="11"/>
  <c r="J193" i="11"/>
  <c r="I209" i="11"/>
  <c r="J209" i="11" s="1"/>
  <c r="J464" i="11"/>
  <c r="J499" i="11"/>
  <c r="I4" i="11"/>
  <c r="I502" i="11" s="1"/>
  <c r="I151" i="11"/>
  <c r="J151" i="11"/>
  <c r="J202" i="11"/>
  <c r="J236" i="11"/>
  <c r="I298" i="11"/>
  <c r="J298" i="11" s="1"/>
  <c r="I362" i="11"/>
  <c r="I464" i="11"/>
  <c r="J472" i="11"/>
  <c r="I170" i="11"/>
  <c r="I186" i="11"/>
  <c r="J186" i="11" s="1"/>
  <c r="J253" i="11"/>
  <c r="J290" i="11"/>
  <c r="I306" i="11"/>
  <c r="J306" i="11" s="1"/>
  <c r="I416" i="11"/>
  <c r="J416" i="11" s="1"/>
  <c r="I426" i="11"/>
  <c r="J426" i="11" s="1"/>
  <c r="J465" i="11"/>
  <c r="I490" i="11"/>
  <c r="J490" i="11" s="1"/>
  <c r="J21" i="11"/>
  <c r="I55" i="11"/>
  <c r="J55" i="11"/>
  <c r="I79" i="11"/>
  <c r="J79" i="11" s="1"/>
  <c r="I203" i="11"/>
  <c r="I237" i="11"/>
  <c r="I254" i="11"/>
  <c r="J254" i="11" s="1"/>
  <c r="I344" i="11"/>
  <c r="J344" i="11" s="1"/>
  <c r="I363" i="11"/>
  <c r="J363" i="11"/>
  <c r="I400" i="11"/>
  <c r="J400" i="11" s="1"/>
  <c r="J408" i="11"/>
  <c r="I473" i="11"/>
  <c r="J34" i="11"/>
  <c r="J182" i="11"/>
  <c r="I249" i="11"/>
  <c r="J249" i="11"/>
  <c r="J311" i="11"/>
  <c r="J339" i="11"/>
  <c r="I432" i="11"/>
  <c r="J432" i="11" s="1"/>
  <c r="I448" i="11"/>
  <c r="I42" i="11"/>
  <c r="I59" i="11"/>
  <c r="J59" i="11" s="1"/>
  <c r="I90" i="11"/>
  <c r="J90" i="11" s="1"/>
  <c r="I275" i="11"/>
  <c r="J275" i="11" s="1"/>
  <c r="I339" i="11"/>
  <c r="J433" i="11"/>
  <c r="J449" i="11"/>
  <c r="I496" i="11"/>
  <c r="J496" i="11" s="1"/>
  <c r="J107" i="11"/>
  <c r="I166" i="11"/>
  <c r="J166" i="11" s="1"/>
  <c r="I312" i="11"/>
  <c r="I18" i="11"/>
  <c r="I43" i="11"/>
  <c r="J43" i="11"/>
  <c r="I107" i="11"/>
  <c r="I157" i="11"/>
  <c r="J157" i="11" s="1"/>
  <c r="I370" i="11"/>
  <c r="I61" i="11"/>
  <c r="J61" i="11" s="1"/>
  <c r="I91" i="11"/>
  <c r="J91" i="11" s="1"/>
  <c r="I184" i="11"/>
  <c r="J184" i="11"/>
  <c r="I217" i="11"/>
  <c r="J217" i="11"/>
  <c r="J235" i="11"/>
  <c r="J332" i="11"/>
  <c r="I462" i="11"/>
  <c r="J462" i="11"/>
  <c r="I498" i="11"/>
  <c r="J498" i="11" s="1"/>
  <c r="J53" i="11"/>
  <c r="I77" i="11"/>
  <c r="J77" i="11" s="1"/>
  <c r="J92" i="11"/>
  <c r="J109" i="11"/>
  <c r="I109" i="11"/>
  <c r="I127" i="11"/>
  <c r="I150" i="11"/>
  <c r="I297" i="11"/>
  <c r="I313" i="11"/>
  <c r="I332" i="11"/>
  <c r="I388" i="11"/>
  <c r="I442" i="11"/>
  <c r="J442" i="11" s="1"/>
  <c r="J463" i="11"/>
  <c r="I479" i="11"/>
  <c r="J479" i="11" s="1"/>
  <c r="J12" i="11"/>
  <c r="I85" i="11"/>
  <c r="J85" i="11" s="1"/>
  <c r="J101" i="11"/>
  <c r="J278" i="11"/>
  <c r="I351" i="11"/>
  <c r="J351" i="11" s="1"/>
  <c r="I371" i="11"/>
  <c r="J371" i="11" s="1"/>
  <c r="I435" i="11"/>
  <c r="J435" i="11" s="1"/>
  <c r="I12" i="11"/>
  <c r="I29" i="11"/>
  <c r="J29" i="11" s="1"/>
  <c r="I54" i="11"/>
  <c r="J54" i="11" s="1"/>
  <c r="I70" i="11"/>
  <c r="I119" i="11"/>
  <c r="J119" i="11" s="1"/>
  <c r="I135" i="11"/>
  <c r="J135" i="11" s="1"/>
  <c r="I177" i="11"/>
  <c r="J177" i="11" s="1"/>
  <c r="J244" i="11"/>
  <c r="I289" i="11"/>
  <c r="J289" i="11" s="1"/>
  <c r="I324" i="11"/>
  <c r="J324" i="11" s="1"/>
  <c r="J352" i="11"/>
  <c r="J480" i="11"/>
  <c r="I499" i="11"/>
  <c r="J111" i="11"/>
  <c r="I128" i="11"/>
  <c r="I161" i="11"/>
  <c r="J161" i="11" s="1"/>
  <c r="I210" i="11"/>
  <c r="J210" i="11"/>
  <c r="J372" i="11"/>
  <c r="I436" i="11"/>
  <c r="J436" i="11" s="1"/>
  <c r="I22" i="11"/>
  <c r="J22" i="11"/>
  <c r="J103" i="11"/>
  <c r="I129" i="11"/>
  <c r="J129" i="11"/>
  <c r="I144" i="11"/>
  <c r="J144" i="11"/>
  <c r="J307" i="11"/>
  <c r="J373" i="11"/>
  <c r="J401" i="11"/>
  <c r="I427" i="11"/>
  <c r="J427" i="11"/>
  <c r="J405" i="11"/>
  <c r="J468" i="11"/>
  <c r="I491" i="11"/>
  <c r="J491" i="11"/>
  <c r="I101" i="11"/>
  <c r="I123" i="11"/>
  <c r="J123" i="11" s="1"/>
  <c r="I182" i="11"/>
  <c r="I204" i="11"/>
  <c r="J204" i="11" s="1"/>
  <c r="I241" i="11"/>
  <c r="J241" i="11" s="1"/>
  <c r="J247" i="11"/>
  <c r="J262" i="11"/>
  <c r="I278" i="11"/>
  <c r="J334" i="11"/>
  <c r="J358" i="11"/>
  <c r="I366" i="11"/>
  <c r="J366" i="11" s="1"/>
  <c r="I382" i="11"/>
  <c r="J382" i="11" s="1"/>
  <c r="J397" i="11"/>
  <c r="I421" i="11"/>
  <c r="J421" i="11" s="1"/>
  <c r="I429" i="11"/>
  <c r="J484" i="11"/>
  <c r="I16" i="11"/>
  <c r="I53" i="11"/>
  <c r="I73" i="11"/>
  <c r="J73" i="11" s="1"/>
  <c r="J80" i="11"/>
  <c r="I108" i="11"/>
  <c r="J108" i="11" s="1"/>
  <c r="I116" i="11"/>
  <c r="J116" i="11" s="1"/>
  <c r="I152" i="11"/>
  <c r="J152" i="11"/>
  <c r="I167" i="11"/>
  <c r="J167" i="11"/>
  <c r="J175" i="11"/>
  <c r="J190" i="11"/>
  <c r="J197" i="11"/>
  <c r="I235" i="11"/>
  <c r="I263" i="11"/>
  <c r="J263" i="11"/>
  <c r="I295" i="11"/>
  <c r="J295" i="11"/>
  <c r="I311" i="11"/>
  <c r="I318" i="11"/>
  <c r="J367" i="11"/>
  <c r="J390" i="11"/>
  <c r="I398" i="11"/>
  <c r="J398" i="11" s="1"/>
  <c r="I414" i="11"/>
  <c r="J414" i="11" s="1"/>
  <c r="I453" i="11"/>
  <c r="J453" i="11" s="1"/>
  <c r="I461" i="11"/>
  <c r="I37" i="11"/>
  <c r="J37" i="11" s="1"/>
  <c r="I45" i="11"/>
  <c r="J45" i="11" s="1"/>
  <c r="J72" i="11"/>
  <c r="J86" i="11"/>
  <c r="J189" i="11"/>
  <c r="J219" i="11"/>
  <c r="I286" i="11"/>
  <c r="J286" i="11" s="1"/>
  <c r="J325" i="11"/>
  <c r="I333" i="11"/>
  <c r="J333" i="11"/>
  <c r="I349" i="11"/>
  <c r="J349" i="11" s="1"/>
  <c r="I389" i="11"/>
  <c r="J389" i="11" s="1"/>
  <c r="I468" i="11"/>
  <c r="J500" i="11"/>
  <c r="H502" i="11"/>
  <c r="J2" i="11"/>
  <c r="I31" i="11"/>
  <c r="J31" i="11"/>
  <c r="I66" i="11"/>
  <c r="J66" i="11" s="1"/>
  <c r="J205" i="11"/>
  <c r="I287" i="11"/>
  <c r="J287" i="11" s="1"/>
  <c r="J296" i="11"/>
  <c r="I335" i="11"/>
  <c r="J335" i="11" s="1"/>
  <c r="J368" i="11"/>
  <c r="I430" i="11"/>
  <c r="J430" i="11" s="1"/>
  <c r="I321" i="11"/>
  <c r="J321" i="11" s="1"/>
  <c r="I346" i="11"/>
  <c r="J346" i="11"/>
  <c r="I360" i="11"/>
  <c r="J360" i="11" s="1"/>
  <c r="I379" i="11"/>
  <c r="J379" i="11"/>
  <c r="I392" i="11"/>
  <c r="J392" i="11" s="1"/>
  <c r="I424" i="11"/>
  <c r="J424" i="11" s="1"/>
  <c r="I450" i="11"/>
  <c r="J450" i="11" s="1"/>
  <c r="I475" i="11"/>
  <c r="J475" i="11"/>
  <c r="I13" i="11"/>
  <c r="J13" i="11" s="1"/>
  <c r="I68" i="11"/>
  <c r="I74" i="11"/>
  <c r="I80" i="11"/>
  <c r="I86" i="11"/>
  <c r="I98" i="11"/>
  <c r="J98" i="11"/>
  <c r="I117" i="11"/>
  <c r="I155" i="11"/>
  <c r="J155" i="11" s="1"/>
  <c r="I187" i="11"/>
  <c r="J187" i="11" s="1"/>
  <c r="I226" i="11"/>
  <c r="I232" i="11"/>
  <c r="J232" i="11" s="1"/>
  <c r="J276" i="11"/>
  <c r="I302" i="11"/>
  <c r="J302" i="11" s="1"/>
  <c r="I308" i="11"/>
  <c r="I340" i="11"/>
  <c r="J353" i="11"/>
  <c r="I373" i="11"/>
  <c r="J386" i="11"/>
  <c r="I405" i="11"/>
  <c r="J418" i="11"/>
  <c r="I437" i="11"/>
  <c r="J437" i="11" s="1"/>
  <c r="J456" i="11"/>
  <c r="I469" i="11"/>
  <c r="J469" i="11" s="1"/>
  <c r="J482" i="11"/>
  <c r="J488" i="11"/>
  <c r="I501" i="11"/>
  <c r="J501" i="11" s="1"/>
  <c r="I7" i="11"/>
  <c r="J7" i="11" s="1"/>
  <c r="J56" i="11"/>
  <c r="I92" i="11"/>
  <c r="I105" i="11"/>
  <c r="I111" i="11"/>
  <c r="I130" i="11"/>
  <c r="J130" i="11"/>
  <c r="I143" i="11"/>
  <c r="J143" i="11" s="1"/>
  <c r="I149" i="11"/>
  <c r="I168" i="11"/>
  <c r="J168" i="11"/>
  <c r="I175" i="11"/>
  <c r="I181" i="11"/>
  <c r="J181" i="11" s="1"/>
  <c r="I200" i="11"/>
  <c r="J200" i="11"/>
  <c r="I220" i="11"/>
  <c r="J220" i="11" s="1"/>
  <c r="I270" i="11"/>
  <c r="J270" i="11" s="1"/>
  <c r="I284" i="11"/>
  <c r="J284" i="11" s="1"/>
  <c r="I290" i="11"/>
  <c r="I296" i="11"/>
  <c r="I334" i="11"/>
  <c r="I367" i="11"/>
  <c r="I399" i="11"/>
  <c r="J399" i="11" s="1"/>
  <c r="I431" i="11"/>
  <c r="J431" i="11" s="1"/>
  <c r="I463" i="11"/>
  <c r="I495" i="11"/>
  <c r="J495" i="11" s="1"/>
  <c r="J142" i="11"/>
  <c r="I314" i="11"/>
  <c r="J314" i="11"/>
  <c r="I411" i="11"/>
  <c r="J411" i="11"/>
  <c r="I443" i="11"/>
  <c r="J443" i="11"/>
  <c r="I50" i="11"/>
  <c r="J50" i="11" s="1"/>
  <c r="I233" i="11"/>
  <c r="J233" i="11"/>
  <c r="J303" i="11"/>
  <c r="I125" i="11"/>
  <c r="J125" i="11" s="1"/>
  <c r="I147" i="11"/>
  <c r="J147" i="11" s="1"/>
  <c r="I163" i="11"/>
  <c r="J163" i="11" s="1"/>
  <c r="I179" i="11"/>
  <c r="J179" i="11" s="1"/>
  <c r="I195" i="11"/>
  <c r="J195" i="11" s="1"/>
  <c r="I211" i="11"/>
  <c r="J211" i="11" s="1"/>
  <c r="I228" i="11"/>
  <c r="J228" i="11" s="1"/>
  <c r="I244" i="11"/>
  <c r="I260" i="11"/>
  <c r="I276" i="11"/>
  <c r="I293" i="11"/>
  <c r="I309" i="11"/>
  <c r="J309" i="11" s="1"/>
  <c r="I325" i="11"/>
  <c r="I341" i="11"/>
  <c r="J341" i="11" s="1"/>
  <c r="I358" i="11"/>
  <c r="I374" i="11"/>
  <c r="J374" i="11" s="1"/>
  <c r="I390" i="11"/>
  <c r="I406" i="11"/>
  <c r="J406" i="11" s="1"/>
  <c r="I422" i="11"/>
  <c r="J422" i="11" s="1"/>
  <c r="I438" i="11"/>
  <c r="J438" i="11" s="1"/>
  <c r="I454" i="11"/>
  <c r="J454" i="11" s="1"/>
  <c r="I470" i="11"/>
  <c r="J470" i="11" s="1"/>
  <c r="I486" i="11"/>
  <c r="J486" i="11" s="1"/>
  <c r="I8" i="11"/>
  <c r="J8" i="11" s="1"/>
  <c r="I24" i="11"/>
  <c r="I40" i="11"/>
  <c r="I56" i="11"/>
  <c r="I72" i="11"/>
  <c r="I120" i="11"/>
  <c r="J120" i="11" s="1"/>
  <c r="I142" i="11"/>
  <c r="I158" i="11"/>
  <c r="I174" i="11"/>
  <c r="J174" i="11" s="1"/>
  <c r="I190" i="11"/>
  <c r="I223" i="11"/>
  <c r="J223" i="11" s="1"/>
  <c r="I320" i="11"/>
  <c r="I336" i="11"/>
  <c r="J336" i="11" s="1"/>
  <c r="I352" i="11"/>
  <c r="I369" i="11"/>
  <c r="J369" i="11" s="1"/>
  <c r="I385" i="11"/>
  <c r="J385" i="11" s="1"/>
  <c r="I401" i="11"/>
  <c r="I417" i="11"/>
  <c r="J417" i="11" s="1"/>
  <c r="I433" i="11"/>
  <c r="I449" i="11"/>
  <c r="I465" i="11"/>
  <c r="I481" i="11"/>
  <c r="J481" i="11" s="1"/>
  <c r="I497" i="11"/>
  <c r="J40" i="4"/>
  <c r="I10" i="4"/>
  <c r="J10" i="4" s="1"/>
  <c r="I31" i="4"/>
  <c r="J31" i="4" s="1"/>
  <c r="I41" i="4"/>
  <c r="J41" i="4" s="1"/>
  <c r="I52" i="4"/>
  <c r="J52" i="4" s="1"/>
  <c r="I42" i="4"/>
  <c r="J42" i="4" s="1"/>
  <c r="I14" i="4"/>
  <c r="J14" i="4" s="1"/>
  <c r="J54" i="4"/>
  <c r="I4" i="4"/>
  <c r="J4" i="4" s="1"/>
  <c r="I15" i="4"/>
  <c r="J15" i="4" s="1"/>
  <c r="I25" i="4"/>
  <c r="I46" i="4"/>
  <c r="J46" i="4" s="1"/>
  <c r="I26" i="4"/>
  <c r="J26" i="4" s="1"/>
  <c r="I36" i="4"/>
  <c r="J36" i="4" s="1"/>
  <c r="I57" i="4"/>
  <c r="J57" i="4" s="1"/>
  <c r="I47" i="4"/>
  <c r="J47" i="4" s="1"/>
  <c r="I9" i="4"/>
  <c r="J9" i="4" s="1"/>
  <c r="I58" i="4"/>
  <c r="J58" i="4" s="1"/>
  <c r="I5" i="4"/>
  <c r="J5" i="4" s="1"/>
  <c r="I21" i="4"/>
  <c r="J21" i="4" s="1"/>
  <c r="I37" i="4"/>
  <c r="J37" i="4" s="1"/>
  <c r="I53" i="4"/>
  <c r="J53" i="4" s="1"/>
  <c r="I16" i="4"/>
  <c r="J16" i="4" s="1"/>
  <c r="I32" i="4"/>
  <c r="J32" i="4" s="1"/>
  <c r="I48" i="4"/>
  <c r="J48" i="4" s="1"/>
  <c r="I11" i="4"/>
  <c r="J11" i="4" s="1"/>
  <c r="I27" i="4"/>
  <c r="J27" i="4" s="1"/>
  <c r="I43" i="4"/>
  <c r="J43" i="4" s="1"/>
  <c r="I59" i="4"/>
  <c r="J59" i="4" s="1"/>
  <c r="I6" i="4"/>
  <c r="J6" i="4" s="1"/>
  <c r="I22" i="4"/>
  <c r="J22" i="4" s="1"/>
  <c r="I38" i="4"/>
  <c r="J38" i="4" s="1"/>
  <c r="I54" i="4"/>
  <c r="I17" i="4"/>
  <c r="J17" i="4" s="1"/>
  <c r="I33" i="4"/>
  <c r="J33" i="4" s="1"/>
  <c r="I49" i="4"/>
  <c r="J49" i="4" s="1"/>
  <c r="I12" i="4"/>
  <c r="J12" i="4" s="1"/>
  <c r="I28" i="4"/>
  <c r="J28" i="4" s="1"/>
  <c r="I44" i="4"/>
  <c r="J44" i="4" s="1"/>
  <c r="I60" i="4"/>
  <c r="J60" i="4" s="1"/>
  <c r="I7" i="4"/>
  <c r="J7" i="4" s="1"/>
  <c r="I23" i="4"/>
  <c r="J23" i="4" s="1"/>
  <c r="I39" i="4"/>
  <c r="J39" i="4" s="1"/>
  <c r="I55" i="4"/>
  <c r="J55" i="4" s="1"/>
  <c r="I2" i="4"/>
  <c r="J2" i="4" s="1"/>
  <c r="I18" i="4"/>
  <c r="J18" i="4" s="1"/>
  <c r="I34" i="4"/>
  <c r="J34" i="4" s="1"/>
  <c r="I50" i="4"/>
  <c r="J50" i="4" s="1"/>
  <c r="I13" i="4"/>
  <c r="J13" i="4" s="1"/>
  <c r="I29" i="4"/>
  <c r="J29" i="4" s="1"/>
  <c r="I45" i="4"/>
  <c r="J45" i="4" s="1"/>
  <c r="I61" i="4"/>
  <c r="J61" i="4" s="1"/>
  <c r="J502" i="11" l="1"/>
  <c r="J25" i="4"/>
  <c r="J62" i="4" s="1"/>
  <c r="I6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FD88C4-00CB-489F-8E48-B66D9EE260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2A8F656-4DBC-4465-94CA-EE62A348C2AA}" name="WorksheetConnection_Master Sheet!$A$1:$J$502" type="102" refreshedVersion="8" minRefreshableVersion="5">
    <extLst>
      <ext xmlns:x15="http://schemas.microsoft.com/office/spreadsheetml/2010/11/main" uri="{DE250136-89BD-433C-8126-D09CA5730AF9}">
        <x15:connection id="Range" autoDelete="1">
          <x15:rangePr sourceName="_xlcn.WorksheetConnection_MasterSheetA1J5021"/>
        </x15:connection>
      </ext>
    </extLst>
  </connection>
</connections>
</file>

<file path=xl/sharedStrings.xml><?xml version="1.0" encoding="utf-8"?>
<sst xmlns="http://schemas.openxmlformats.org/spreadsheetml/2006/main" count="1915" uniqueCount="98">
  <si>
    <t>Bill No.</t>
  </si>
  <si>
    <t>Date</t>
  </si>
  <si>
    <t>Party Name</t>
  </si>
  <si>
    <t>Item Name</t>
  </si>
  <si>
    <t>Qty</t>
  </si>
  <si>
    <t>Rate</t>
  </si>
  <si>
    <t>Amount</t>
  </si>
  <si>
    <t>GST</t>
  </si>
  <si>
    <t>Total</t>
  </si>
  <si>
    <t>Bgs Enterprises</t>
  </si>
  <si>
    <t>Rajesh</t>
  </si>
  <si>
    <t>Heater</t>
  </si>
  <si>
    <t>Manoj</t>
  </si>
  <si>
    <t>Apron</t>
  </si>
  <si>
    <t>Ambey Agency</t>
  </si>
  <si>
    <t>Karan</t>
  </si>
  <si>
    <t>Gas Stove</t>
  </si>
  <si>
    <t>Ajay</t>
  </si>
  <si>
    <t>Lighter</t>
  </si>
  <si>
    <t>Rama Enterprises</t>
  </si>
  <si>
    <t>Ramesh</t>
  </si>
  <si>
    <t>Hose Pipe</t>
  </si>
  <si>
    <t>Pramod</t>
  </si>
  <si>
    <t>Bhola &amp; Co.</t>
  </si>
  <si>
    <t>Radha Enterprises</t>
  </si>
  <si>
    <t>Rana Udyog</t>
  </si>
  <si>
    <t>Rajesh Udyog</t>
  </si>
  <si>
    <t>Manoj &amp; Company</t>
  </si>
  <si>
    <t>Rama Agency</t>
  </si>
  <si>
    <t>Aruna &amp; Co.</t>
  </si>
  <si>
    <t>Om Traders</t>
  </si>
  <si>
    <t>Khanna Industries</t>
  </si>
  <si>
    <t>Sales Man</t>
  </si>
  <si>
    <t>Row Labels</t>
  </si>
  <si>
    <t>Grand Total</t>
  </si>
  <si>
    <t>Sum of GST</t>
  </si>
  <si>
    <t>Sum of Amount</t>
  </si>
  <si>
    <t>Sum of Total</t>
  </si>
  <si>
    <t>Sum of Rate</t>
  </si>
  <si>
    <t>Sum of Qty</t>
  </si>
  <si>
    <t>uanakj jain ram ra nhhdjdfhdlfhldfgdsikfb,cn</t>
  </si>
  <si>
    <t>vhjjfdkjbldghhfdighLDSbnc</t>
  </si>
  <si>
    <t>djkfgdkxcb,dhsfheotukfbvmcbnnfdlhja/</t>
  </si>
  <si>
    <t>jdfbjghalrerihee&gt;C lrhvlbfhhzkggjz</t>
  </si>
  <si>
    <t>JBFLeithL&gt; gh;ahz;fhjsfvfmdf</t>
  </si>
  <si>
    <t>fgjsKERgL flgbjhsn a;nv;an;znb;</t>
  </si>
  <si>
    <t>eefbzljddjghzlrghZvcv&lt;zjgzhfgs.DFh;</t>
  </si>
  <si>
    <t>ram is a good boy because this boy allways healping others</t>
  </si>
  <si>
    <t xml:space="preserve">earn a lots of money </t>
  </si>
  <si>
    <t>SERIES</t>
  </si>
  <si>
    <t>1000 -2000</t>
  </si>
  <si>
    <t>2000 - 3000</t>
  </si>
  <si>
    <t>3000 - 4000</t>
  </si>
  <si>
    <t>Flash fill</t>
  </si>
  <si>
    <t>1000 - 2000</t>
  </si>
  <si>
    <t xml:space="preserve"> </t>
  </si>
  <si>
    <t>pankajjain
kese ho
padai kar rahe ho</t>
  </si>
  <si>
    <t>12345</t>
  </si>
  <si>
    <t>Received or Not</t>
  </si>
  <si>
    <t>Status</t>
  </si>
  <si>
    <t>SEARCH</t>
  </si>
  <si>
    <t>Column1</t>
  </si>
  <si>
    <t>ITEM NAME</t>
  </si>
  <si>
    <t>OSKAR</t>
  </si>
  <si>
    <t>FIFA</t>
  </si>
  <si>
    <t>FILM FAIR</t>
  </si>
  <si>
    <t>BEST ACTOR</t>
  </si>
  <si>
    <t xml:space="preserve"> BEST HERO</t>
  </si>
  <si>
    <t xml:space="preserve">BEST SINGER </t>
  </si>
  <si>
    <t>BEST BILLON</t>
  </si>
  <si>
    <t>Column2</t>
  </si>
  <si>
    <t>Column3</t>
  </si>
  <si>
    <t>Column4</t>
  </si>
  <si>
    <t>Column5</t>
  </si>
  <si>
    <t>Column6</t>
  </si>
  <si>
    <t>Column7</t>
  </si>
  <si>
    <t>Column8</t>
  </si>
  <si>
    <t>Column9</t>
  </si>
  <si>
    <t>heater</t>
  </si>
  <si>
    <t>2019</t>
  </si>
  <si>
    <t>2020</t>
  </si>
  <si>
    <t>Apr</t>
  </si>
  <si>
    <t>May</t>
  </si>
  <si>
    <t>Jun</t>
  </si>
  <si>
    <t>Jul</t>
  </si>
  <si>
    <t>Aug</t>
  </si>
  <si>
    <t>Sep</t>
  </si>
  <si>
    <t>Oct</t>
  </si>
  <si>
    <t>Nov</t>
  </si>
  <si>
    <t>Dec</t>
  </si>
  <si>
    <t>Jan</t>
  </si>
  <si>
    <t>Feb</t>
  </si>
  <si>
    <t>Mar</t>
  </si>
  <si>
    <t>Years (Date)</t>
  </si>
  <si>
    <t>Months (Date)</t>
  </si>
  <si>
    <t>sale change</t>
  </si>
  <si>
    <t>% sale change</t>
  </si>
  <si>
    <t>Running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</si>
</sst>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name val="Calibri"/>
      <family val="2"/>
      <scheme val="minor"/>
    </font>
    <font>
      <b/>
      <sz val="11"/>
      <color theme="1"/>
      <name val="Calibri"/>
      <family val="2"/>
      <scheme val="minor"/>
    </font>
    <font>
      <sz val="8"/>
      <name val="Calibri"/>
      <family val="2"/>
      <scheme val="minor"/>
    </font>
    <font>
      <b/>
      <sz val="14"/>
      <color theme="1"/>
      <name val="Calibri"/>
      <family val="2"/>
      <scheme val="minor"/>
    </font>
    <font>
      <sz val="14"/>
      <color rgb="FF00B050"/>
      <name val="Calibri"/>
      <family val="2"/>
      <scheme val="minor"/>
    </font>
    <font>
      <b/>
      <sz val="16"/>
      <color rgb="FF00B0F0"/>
      <name val="Calibri"/>
      <family val="2"/>
      <scheme val="minor"/>
    </font>
    <font>
      <sz val="8"/>
      <color rgb="FF000000"/>
      <name val="Segoe UI"/>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5" tint="0.79998168889431442"/>
      </top>
      <bottom style="thin">
        <color theme="5" tint="0.79998168889431442"/>
      </bottom>
      <diagonal/>
    </border>
    <border>
      <left/>
      <right/>
      <top style="thin">
        <color theme="5" tint="-0.249977111117893"/>
      </top>
      <bottom style="thin">
        <color theme="5" tint="-0.249977111117893"/>
      </bottom>
      <diagonal/>
    </border>
    <border>
      <left/>
      <right/>
      <top style="double">
        <color theme="5" tint="-0.249977111117893"/>
      </top>
      <bottom style="thin">
        <color theme="5" tint="-0.249977111117893"/>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5" tint="-0.249977111117893"/>
      </left>
      <right style="thin">
        <color theme="5" tint="-0.249977111117893"/>
      </right>
      <top style="thin">
        <color theme="5" tint="0.79998168889431442"/>
      </top>
      <bottom style="thin">
        <color theme="5" tint="0.79998168889431442"/>
      </bottom>
      <diagonal/>
    </border>
    <border>
      <left style="thin">
        <color theme="5" tint="-0.249977111117893"/>
      </left>
      <right style="thin">
        <color theme="5" tint="-0.249977111117893"/>
      </right>
      <top style="double">
        <color theme="5" tint="-0.249977111117893"/>
      </top>
      <bottom style="thin">
        <color theme="5" tint="-0.249977111117893"/>
      </bottom>
      <diagonal/>
    </border>
    <border>
      <left style="thin">
        <color indexed="64"/>
      </left>
      <right style="thin">
        <color indexed="64"/>
      </right>
      <top/>
      <bottom/>
      <diagonal/>
    </border>
  </borders>
  <cellStyleXfs count="2">
    <xf numFmtId="0" fontId="0" fillId="0" borderId="0"/>
    <xf numFmtId="0" fontId="2" fillId="0" borderId="5"/>
  </cellStyleXfs>
  <cellXfs count="40">
    <xf numFmtId="0" fontId="0" fillId="0" borderId="0" xfId="0"/>
    <xf numFmtId="0" fontId="0" fillId="0" borderId="4" xfId="0" applyBorder="1" applyAlignment="1">
      <alignment horizontal="center"/>
    </xf>
    <xf numFmtId="14" fontId="0" fillId="0" borderId="5" xfId="0" applyNumberFormat="1" applyBorder="1" applyAlignment="1">
      <alignment horizontal="center"/>
    </xf>
    <xf numFmtId="0" fontId="0" fillId="0" borderId="5" xfId="0" applyBorder="1"/>
    <xf numFmtId="0" fontId="0" fillId="0" borderId="5" xfId="0" applyBorder="1" applyAlignment="1">
      <alignment horizontal="center"/>
    </xf>
    <xf numFmtId="1" fontId="0" fillId="0" borderId="5" xfId="0" applyNumberFormat="1" applyBorder="1" applyAlignment="1">
      <alignment horizontal="center"/>
    </xf>
    <xf numFmtId="1" fontId="0" fillId="0" borderId="6" xfId="0" applyNumberFormat="1" applyBorder="1" applyAlignment="1">
      <alignment horizontal="center"/>
    </xf>
    <xf numFmtId="0" fontId="0" fillId="0" borderId="7" xfId="0" applyBorder="1" applyAlignment="1">
      <alignment horizontal="center"/>
    </xf>
    <xf numFmtId="14" fontId="0" fillId="0" borderId="8" xfId="0" applyNumberFormat="1" applyBorder="1" applyAlignment="1">
      <alignment horizontal="center"/>
    </xf>
    <xf numFmtId="0" fontId="0" fillId="0" borderId="8" xfId="0" applyBorder="1"/>
    <xf numFmtId="0" fontId="0" fillId="0" borderId="8"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0" fontId="0" fillId="0" borderId="0" xfId="0" applyAlignment="1">
      <alignment horizontal="center"/>
    </xf>
    <xf numFmtId="0" fontId="0" fillId="0" borderId="5" xfId="0" applyBorder="1" applyAlignment="1">
      <alignment horizontal="left"/>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xf numFmtId="0" fontId="1" fillId="2" borderId="3" xfId="0" applyFont="1" applyFill="1" applyBorder="1" applyAlignment="1">
      <alignment horizontal="center"/>
    </xf>
    <xf numFmtId="0" fontId="0" fillId="0" borderId="8" xfId="0" applyBorder="1" applyAlignment="1">
      <alignment horizontal="left"/>
    </xf>
    <xf numFmtId="0" fontId="0" fillId="0" borderId="0" xfId="0" pivotButton="1"/>
    <xf numFmtId="0" fontId="0" fillId="0" borderId="0" xfId="0" applyAlignment="1">
      <alignment horizontal="left"/>
    </xf>
    <xf numFmtId="0" fontId="0" fillId="0" borderId="13" xfId="0" applyBorder="1"/>
    <xf numFmtId="0" fontId="0" fillId="0" borderId="11" xfId="0" applyBorder="1"/>
    <xf numFmtId="0" fontId="0" fillId="0" borderId="14" xfId="0" applyBorder="1"/>
    <xf numFmtId="0" fontId="0" fillId="0" borderId="10" xfId="0" applyBorder="1"/>
    <xf numFmtId="0" fontId="2" fillId="0" borderId="15" xfId="0" applyFont="1" applyBorder="1"/>
    <xf numFmtId="0" fontId="2" fillId="0" borderId="12" xfId="0" applyFont="1" applyBorder="1"/>
    <xf numFmtId="0" fontId="0" fillId="0" borderId="0" xfId="0" applyAlignment="1">
      <alignment horizontal="centerContinuous"/>
    </xf>
    <xf numFmtId="0" fontId="0" fillId="0" borderId="0" xfId="0" applyAlignment="1">
      <alignment wrapText="1"/>
    </xf>
    <xf numFmtId="49" fontId="0" fillId="0" borderId="0" xfId="0" applyNumberFormat="1"/>
    <xf numFmtId="2" fontId="0" fillId="0" borderId="0" xfId="0" applyNumberFormat="1"/>
    <xf numFmtId="0" fontId="4" fillId="0" borderId="5" xfId="0" applyFont="1" applyBorder="1"/>
    <xf numFmtId="0" fontId="2" fillId="0" borderId="5" xfId="0" applyFont="1" applyBorder="1"/>
    <xf numFmtId="0" fontId="2" fillId="0" borderId="16" xfId="0" applyFont="1" applyBorder="1"/>
    <xf numFmtId="0" fontId="5" fillId="2" borderId="0" xfId="0" applyFont="1" applyFill="1"/>
    <xf numFmtId="0" fontId="6" fillId="3" borderId="5" xfId="0" applyFont="1" applyFill="1" applyBorder="1"/>
    <xf numFmtId="1" fontId="0" fillId="0" borderId="5" xfId="0" applyNumberFormat="1" applyBorder="1"/>
    <xf numFmtId="0" fontId="0" fillId="0" borderId="5" xfId="0" pivotButton="1" applyBorder="1"/>
    <xf numFmtId="10" fontId="0" fillId="0" borderId="5" xfId="0" applyNumberFormat="1" applyBorder="1"/>
  </cellXfs>
  <cellStyles count="2">
    <cellStyle name="Normal" xfId="0" builtinId="0"/>
    <cellStyle name="Style 1" xfId="1" xr:uid="{4C77BDB3-570D-4E5A-BEA4-7FF93625B252}"/>
  </cellStyles>
  <dxfs count="104">
    <dxf>
      <numFmt numFmtId="1"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outline="0">
        <left style="thin">
          <color indexed="64"/>
        </left>
        <right/>
        <top style="thin">
          <color indexed="64"/>
        </top>
        <bottom/>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patternFill>
      </fill>
    </dxf>
    <dxf>
      <numFmt numFmtId="1" formatCode="0"/>
      <alignment horizontal="center" vertical="bottom" textRotation="0" wrapText="0" indent="0" justifyLastLine="0" shrinkToFit="0" readingOrder="0"/>
      <border diagonalUp="0" diagonalDown="0" outline="0">
        <left style="thin">
          <color indexed="64"/>
        </left>
        <right/>
        <top style="thin">
          <color indexed="64"/>
        </top>
        <bottom/>
      </border>
    </dxf>
    <dxf>
      <numFmt numFmtId="1"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editAs="oneCell">
    <xdr:from>
      <xdr:col>6</xdr:col>
      <xdr:colOff>752474</xdr:colOff>
      <xdr:row>6</xdr:row>
      <xdr:rowOff>47625</xdr:rowOff>
    </xdr:from>
    <xdr:to>
      <xdr:col>8</xdr:col>
      <xdr:colOff>546325</xdr:colOff>
      <xdr:row>20</xdr:row>
      <xdr:rowOff>38100</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19860EC0-4119-345C-E5E8-FFC7FAD406C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810249" y="1133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481013</xdr:colOff>
      <xdr:row>5</xdr:row>
      <xdr:rowOff>147637</xdr:rowOff>
    </xdr:from>
    <xdr:to>
      <xdr:col>12</xdr:col>
      <xdr:colOff>628649</xdr:colOff>
      <xdr:row>22</xdr:row>
      <xdr:rowOff>104775</xdr:rowOff>
    </xdr:to>
    <xdr:sp macro="" textlink="">
      <xdr:nvSpPr>
        <xdr:cNvPr id="4" name="Rectangle 3">
          <a:extLst>
            <a:ext uri="{FF2B5EF4-FFF2-40B4-BE49-F238E27FC236}">
              <a16:creationId xmlns:a16="http://schemas.microsoft.com/office/drawing/2014/main" id="{6CD19247-FDA9-F0D7-A195-9B7A67F9397C}"/>
            </a:ext>
          </a:extLst>
        </xdr:cNvPr>
        <xdr:cNvSpPr/>
      </xdr:nvSpPr>
      <xdr:spPr>
        <a:xfrm>
          <a:off x="7881938" y="1052512"/>
          <a:ext cx="2581274" cy="303371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9</xdr:col>
      <xdr:colOff>704850</xdr:colOff>
      <xdr:row>6</xdr:row>
      <xdr:rowOff>52388</xdr:rowOff>
    </xdr:from>
    <xdr:to>
      <xdr:col>11</xdr:col>
      <xdr:colOff>958624</xdr:colOff>
      <xdr:row>22</xdr:row>
      <xdr:rowOff>19049</xdr:rowOff>
    </xdr:to>
    <mc:AlternateContent xmlns:mc="http://schemas.openxmlformats.org/markup-compatibility/2006" xmlns:a14="http://schemas.microsoft.com/office/drawing/2010/main">
      <mc:Choice Requires="a14">
        <xdr:graphicFrame macro="">
          <xdr:nvGraphicFramePr>
            <xdr:cNvPr id="3" name="Item Name 1">
              <a:extLst>
                <a:ext uri="{FF2B5EF4-FFF2-40B4-BE49-F238E27FC236}">
                  <a16:creationId xmlns:a16="http://schemas.microsoft.com/office/drawing/2014/main" id="{2E7D3B4B-64BE-0F1F-588A-CC7D534F3F38}"/>
                </a:ext>
              </a:extLst>
            </xdr:cNvPr>
            <xdr:cNvGraphicFramePr/>
          </xdr:nvGraphicFramePr>
          <xdr:xfrm>
            <a:off x="0" y="0"/>
            <a:ext cx="0" cy="0"/>
          </xdr:xfrm>
          <a:graphic>
            <a:graphicData uri="http://schemas.microsoft.com/office/drawing/2010/slicer">
              <sle:slicer xmlns:sle="http://schemas.microsoft.com/office/drawing/2010/slicer" name="Item Name 1"/>
            </a:graphicData>
          </a:graphic>
        </xdr:graphicFrame>
      </mc:Choice>
      <mc:Fallback xmlns="">
        <xdr:sp macro="" textlink="">
          <xdr:nvSpPr>
            <xdr:cNvPr id="0" name=""/>
            <xdr:cNvSpPr>
              <a:spLocks noTextEdit="1"/>
            </xdr:cNvSpPr>
          </xdr:nvSpPr>
          <xdr:spPr>
            <a:xfrm>
              <a:off x="8301038" y="1138238"/>
              <a:ext cx="2143125" cy="2862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118110</xdr:colOff>
          <xdr:row>13</xdr:row>
          <xdr:rowOff>22860</xdr:rowOff>
        </xdr:from>
        <xdr:to>
          <xdr:col>3</xdr:col>
          <xdr:colOff>548640</xdr:colOff>
          <xdr:row>13</xdr:row>
          <xdr:rowOff>175260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14</xdr:row>
          <xdr:rowOff>22860</xdr:rowOff>
        </xdr:from>
        <xdr:to>
          <xdr:col>3</xdr:col>
          <xdr:colOff>548640</xdr:colOff>
          <xdr:row>14</xdr:row>
          <xdr:rowOff>175260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15</xdr:row>
          <xdr:rowOff>22860</xdr:rowOff>
        </xdr:from>
        <xdr:to>
          <xdr:col>3</xdr:col>
          <xdr:colOff>548640</xdr:colOff>
          <xdr:row>15</xdr:row>
          <xdr:rowOff>175260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16</xdr:row>
          <xdr:rowOff>22860</xdr:rowOff>
        </xdr:from>
        <xdr:to>
          <xdr:col>3</xdr:col>
          <xdr:colOff>548640</xdr:colOff>
          <xdr:row>16</xdr:row>
          <xdr:rowOff>175260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17</xdr:row>
          <xdr:rowOff>22860</xdr:rowOff>
        </xdr:from>
        <xdr:to>
          <xdr:col>3</xdr:col>
          <xdr:colOff>548640</xdr:colOff>
          <xdr:row>17</xdr:row>
          <xdr:rowOff>175260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18</xdr:row>
          <xdr:rowOff>22860</xdr:rowOff>
        </xdr:from>
        <xdr:to>
          <xdr:col>3</xdr:col>
          <xdr:colOff>548640</xdr:colOff>
          <xdr:row>18</xdr:row>
          <xdr:rowOff>175260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19</xdr:row>
          <xdr:rowOff>22860</xdr:rowOff>
        </xdr:from>
        <xdr:to>
          <xdr:col>3</xdr:col>
          <xdr:colOff>548640</xdr:colOff>
          <xdr:row>19</xdr:row>
          <xdr:rowOff>175260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20</xdr:row>
          <xdr:rowOff>22860</xdr:rowOff>
        </xdr:from>
        <xdr:to>
          <xdr:col>3</xdr:col>
          <xdr:colOff>548640</xdr:colOff>
          <xdr:row>20</xdr:row>
          <xdr:rowOff>175260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21</xdr:row>
          <xdr:rowOff>22860</xdr:rowOff>
        </xdr:from>
        <xdr:to>
          <xdr:col>3</xdr:col>
          <xdr:colOff>548640</xdr:colOff>
          <xdr:row>21</xdr:row>
          <xdr:rowOff>175260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22</xdr:row>
          <xdr:rowOff>22860</xdr:rowOff>
        </xdr:from>
        <xdr:to>
          <xdr:col>3</xdr:col>
          <xdr:colOff>548640</xdr:colOff>
          <xdr:row>22</xdr:row>
          <xdr:rowOff>175260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23</xdr:row>
          <xdr:rowOff>22860</xdr:rowOff>
        </xdr:from>
        <xdr:to>
          <xdr:col>3</xdr:col>
          <xdr:colOff>548640</xdr:colOff>
          <xdr:row>23</xdr:row>
          <xdr:rowOff>175260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24</xdr:row>
          <xdr:rowOff>22860</xdr:rowOff>
        </xdr:from>
        <xdr:to>
          <xdr:col>3</xdr:col>
          <xdr:colOff>548640</xdr:colOff>
          <xdr:row>24</xdr:row>
          <xdr:rowOff>175260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1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xdr:colOff>
          <xdr:row>25</xdr:row>
          <xdr:rowOff>22860</xdr:rowOff>
        </xdr:from>
        <xdr:to>
          <xdr:col>3</xdr:col>
          <xdr:colOff>548640</xdr:colOff>
          <xdr:row>25</xdr:row>
          <xdr:rowOff>175260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1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54864" rIns="0" bIns="54864" anchor="ctr" upright="1"/>
            <a:lstStyle/>
            <a:p>
              <a:pPr algn="l" rtl="0">
                <a:defRPr sz="1000"/>
              </a:pPr>
              <a:r>
                <a:rPr lang="en-IN" sz="800" b="0" i="0" u="none" strike="noStrike" baseline="0">
                  <a:solidFill>
                    <a:srgbClr val="000000"/>
                  </a:solidFill>
                  <a:latin typeface="Segoe UI"/>
                  <a:cs typeface="Segoe UI"/>
                </a:rPr>
                <a:t>verify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19</xdr:col>
      <xdr:colOff>347662</xdr:colOff>
      <xdr:row>2</xdr:row>
      <xdr:rowOff>85725</xdr:rowOff>
    </xdr:from>
    <xdr:to>
      <xdr:col>22</xdr:col>
      <xdr:colOff>233362</xdr:colOff>
      <xdr:row>15</xdr:row>
      <xdr:rowOff>123825</xdr:rowOff>
    </xdr:to>
    <mc:AlternateContent xmlns:mc="http://schemas.openxmlformats.org/markup-compatibility/2006" xmlns:a14="http://schemas.microsoft.com/office/drawing/2010/main">
      <mc:Choice Requires="a14">
        <xdr:graphicFrame macro="">
          <xdr:nvGraphicFramePr>
            <xdr:cNvPr id="2" name="Party Name">
              <a:extLst>
                <a:ext uri="{FF2B5EF4-FFF2-40B4-BE49-F238E27FC236}">
                  <a16:creationId xmlns:a16="http://schemas.microsoft.com/office/drawing/2014/main" id="{460C1C72-9437-781E-F8D4-21329061E50C}"/>
                </a:ext>
              </a:extLst>
            </xdr:cNvPr>
            <xdr:cNvGraphicFramePr/>
          </xdr:nvGraphicFramePr>
          <xdr:xfrm>
            <a:off x="0" y="0"/>
            <a:ext cx="0" cy="0"/>
          </xdr:xfrm>
          <a:graphic>
            <a:graphicData uri="http://schemas.microsoft.com/office/drawing/2010/slicer">
              <sle:slicer xmlns:sle="http://schemas.microsoft.com/office/drawing/2010/slicer" name="Party Name"/>
            </a:graphicData>
          </a:graphic>
        </xdr:graphicFrame>
      </mc:Choice>
      <mc:Fallback xmlns="">
        <xdr:sp macro="" textlink="">
          <xdr:nvSpPr>
            <xdr:cNvPr id="0" name=""/>
            <xdr:cNvSpPr>
              <a:spLocks noTextEdit="1"/>
            </xdr:cNvSpPr>
          </xdr:nvSpPr>
          <xdr:spPr>
            <a:xfrm>
              <a:off x="13249275" y="447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538162</xdr:colOff>
      <xdr:row>1</xdr:row>
      <xdr:rowOff>147637</xdr:rowOff>
    </xdr:from>
    <xdr:to>
      <xdr:col>25</xdr:col>
      <xdr:colOff>423862</xdr:colOff>
      <xdr:row>15</xdr:row>
      <xdr:rowOff>4762</xdr:rowOff>
    </xdr:to>
    <mc:AlternateContent xmlns:mc="http://schemas.openxmlformats.org/markup-compatibility/2006" xmlns:a14="http://schemas.microsoft.com/office/drawing/2010/main">
      <mc:Choice Requires="a14">
        <xdr:graphicFrame macro="">
          <xdr:nvGraphicFramePr>
            <xdr:cNvPr id="3" name="Item Name">
              <a:extLst>
                <a:ext uri="{FF2B5EF4-FFF2-40B4-BE49-F238E27FC236}">
                  <a16:creationId xmlns:a16="http://schemas.microsoft.com/office/drawing/2014/main" id="{8824CF15-3F29-B013-9D57-D278378F2AFF}"/>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15382875" y="32861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Y%20LIVE%20SUPPORT\EXCEL%20FILE\Master%20Sheet%20to%20Multiple%20Sheets%20New.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bey Agency"/>
      <sheetName val="Aruna &amp; Co."/>
      <sheetName val="Bgs Enterprises"/>
      <sheetName val="Bhola &amp; Co."/>
      <sheetName val="Manoj &amp; Company"/>
      <sheetName val="Radha Enterprises"/>
      <sheetName val="Rajesh Udyog"/>
      <sheetName val="Rama Agency"/>
      <sheetName val="Rama Enterprises"/>
      <sheetName val="Rana Udyog"/>
      <sheetName val="Sheet4"/>
      <sheetName val="Master Sheet"/>
      <sheetName val="Om Traders"/>
      <sheetName val="Khanna Industries"/>
      <sheetName val="Party List"/>
      <sheetName val="Master Sheet to Multiple Shee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Sheet"/>
      <sheetName val="MIS Report"/>
      <sheetName val="Deshbord"/>
    </sheetNames>
    <sheetDataSet>
      <sheetData sheetId="0">
        <row r="1">
          <cell r="A1" t="str">
            <v>Bill No.</v>
          </cell>
          <cell r="B1" t="str">
            <v>Date</v>
          </cell>
          <cell r="C1" t="str">
            <v>Party Name</v>
          </cell>
          <cell r="D1" t="str">
            <v>Sales Man</v>
          </cell>
          <cell r="E1" t="str">
            <v>Item Name</v>
          </cell>
          <cell r="F1" t="str">
            <v>Qty</v>
          </cell>
          <cell r="G1" t="str">
            <v>Rate</v>
          </cell>
          <cell r="H1" t="str">
            <v>Amount</v>
          </cell>
          <cell r="I1" t="str">
            <v>GST</v>
          </cell>
          <cell r="J1" t="str">
            <v>Total</v>
          </cell>
        </row>
        <row r="2">
          <cell r="A2">
            <v>1</v>
          </cell>
          <cell r="B2">
            <v>43556</v>
          </cell>
          <cell r="C2" t="str">
            <v>Bgs Enterprises</v>
          </cell>
          <cell r="D2" t="str">
            <v>Rajesh</v>
          </cell>
          <cell r="E2" t="str">
            <v>Heater</v>
          </cell>
          <cell r="F2">
            <v>103</v>
          </cell>
          <cell r="G2">
            <v>850</v>
          </cell>
          <cell r="H2">
            <v>87550</v>
          </cell>
          <cell r="I2">
            <v>15759</v>
          </cell>
          <cell r="J2">
            <v>103309</v>
          </cell>
        </row>
        <row r="3">
          <cell r="A3">
            <v>2</v>
          </cell>
          <cell r="B3">
            <v>43557</v>
          </cell>
          <cell r="C3" t="str">
            <v>Bgs Enterprises</v>
          </cell>
          <cell r="D3" t="str">
            <v>Manoj</v>
          </cell>
          <cell r="E3" t="str">
            <v>Apron</v>
          </cell>
          <cell r="F3">
            <v>353</v>
          </cell>
          <cell r="G3">
            <v>750</v>
          </cell>
          <cell r="H3">
            <v>264750</v>
          </cell>
          <cell r="I3">
            <v>47655</v>
          </cell>
          <cell r="J3">
            <v>312405</v>
          </cell>
        </row>
        <row r="4">
          <cell r="A4">
            <v>3</v>
          </cell>
          <cell r="B4">
            <v>43558</v>
          </cell>
          <cell r="C4" t="str">
            <v>Ambey Agency</v>
          </cell>
          <cell r="D4" t="str">
            <v>Karan</v>
          </cell>
          <cell r="E4" t="str">
            <v>Gas Stove</v>
          </cell>
          <cell r="F4">
            <v>311</v>
          </cell>
          <cell r="G4">
            <v>885</v>
          </cell>
          <cell r="H4">
            <v>275235</v>
          </cell>
          <cell r="I4">
            <v>49542.299999999996</v>
          </cell>
          <cell r="J4">
            <v>324777.3</v>
          </cell>
        </row>
        <row r="5">
          <cell r="A5">
            <v>4</v>
          </cell>
          <cell r="B5">
            <v>43559</v>
          </cell>
          <cell r="C5" t="str">
            <v>Bgs Enterprises</v>
          </cell>
          <cell r="D5" t="str">
            <v>Ajay</v>
          </cell>
          <cell r="E5" t="str">
            <v>Lighter</v>
          </cell>
          <cell r="F5">
            <v>452</v>
          </cell>
          <cell r="G5">
            <v>629</v>
          </cell>
          <cell r="H5">
            <v>284308</v>
          </cell>
          <cell r="I5">
            <v>51175.439999999995</v>
          </cell>
          <cell r="J5">
            <v>335483.44</v>
          </cell>
        </row>
        <row r="6">
          <cell r="A6">
            <v>5</v>
          </cell>
          <cell r="B6">
            <v>43560</v>
          </cell>
          <cell r="C6" t="str">
            <v>Rama Enterprises</v>
          </cell>
          <cell r="D6" t="str">
            <v>Ramesh</v>
          </cell>
          <cell r="E6" t="str">
            <v>Hose Pipe</v>
          </cell>
          <cell r="F6">
            <v>298</v>
          </cell>
          <cell r="G6">
            <v>826</v>
          </cell>
          <cell r="H6">
            <v>246148</v>
          </cell>
          <cell r="I6">
            <v>44306.64</v>
          </cell>
          <cell r="J6">
            <v>290454.64</v>
          </cell>
        </row>
        <row r="7">
          <cell r="A7">
            <v>6</v>
          </cell>
          <cell r="B7">
            <v>43561</v>
          </cell>
          <cell r="C7" t="str">
            <v>Bgs Enterprises</v>
          </cell>
          <cell r="D7" t="str">
            <v>Pramod</v>
          </cell>
          <cell r="E7" t="str">
            <v>Apron</v>
          </cell>
          <cell r="F7">
            <v>475</v>
          </cell>
          <cell r="G7">
            <v>570</v>
          </cell>
          <cell r="H7">
            <v>270750</v>
          </cell>
          <cell r="I7">
            <v>48735</v>
          </cell>
          <cell r="J7">
            <v>319485</v>
          </cell>
        </row>
        <row r="8">
          <cell r="A8">
            <v>7</v>
          </cell>
          <cell r="B8">
            <v>43562</v>
          </cell>
          <cell r="C8" t="str">
            <v>Bhola &amp; Co.</v>
          </cell>
          <cell r="D8" t="str">
            <v>Rajesh</v>
          </cell>
          <cell r="E8" t="str">
            <v>Gas Stove</v>
          </cell>
          <cell r="F8">
            <v>429</v>
          </cell>
          <cell r="G8">
            <v>792</v>
          </cell>
          <cell r="H8">
            <v>339768</v>
          </cell>
          <cell r="I8">
            <v>61158.239999999998</v>
          </cell>
          <cell r="J8">
            <v>400926.24</v>
          </cell>
        </row>
        <row r="9">
          <cell r="A9">
            <v>8</v>
          </cell>
          <cell r="B9">
            <v>43563</v>
          </cell>
          <cell r="C9" t="str">
            <v>Bgs Enterprises</v>
          </cell>
          <cell r="D9" t="str">
            <v>Manoj</v>
          </cell>
          <cell r="E9" t="str">
            <v>Hose Pipe</v>
          </cell>
          <cell r="F9">
            <v>456</v>
          </cell>
          <cell r="G9">
            <v>639</v>
          </cell>
          <cell r="H9">
            <v>291384</v>
          </cell>
          <cell r="I9">
            <v>52449.119999999995</v>
          </cell>
          <cell r="J9">
            <v>343833.12</v>
          </cell>
        </row>
        <row r="10">
          <cell r="A10">
            <v>9</v>
          </cell>
          <cell r="B10">
            <v>43564</v>
          </cell>
          <cell r="C10" t="str">
            <v>Radha Enterprises</v>
          </cell>
          <cell r="D10" t="str">
            <v>Karan</v>
          </cell>
          <cell r="E10" t="str">
            <v>Heater</v>
          </cell>
          <cell r="F10">
            <v>484</v>
          </cell>
          <cell r="G10">
            <v>828</v>
          </cell>
          <cell r="H10">
            <v>400752</v>
          </cell>
          <cell r="I10">
            <v>72135.360000000001</v>
          </cell>
          <cell r="J10">
            <v>472887.36</v>
          </cell>
        </row>
        <row r="11">
          <cell r="A11">
            <v>10</v>
          </cell>
          <cell r="B11">
            <v>43565</v>
          </cell>
          <cell r="C11" t="str">
            <v>Rana Udyog</v>
          </cell>
          <cell r="D11" t="str">
            <v>Ajay</v>
          </cell>
          <cell r="E11" t="str">
            <v>Apron</v>
          </cell>
          <cell r="F11">
            <v>276</v>
          </cell>
          <cell r="G11">
            <v>904</v>
          </cell>
          <cell r="H11">
            <v>249504</v>
          </cell>
          <cell r="I11">
            <v>44910.720000000001</v>
          </cell>
          <cell r="J11">
            <v>294414.71999999997</v>
          </cell>
        </row>
        <row r="12">
          <cell r="A12">
            <v>11</v>
          </cell>
          <cell r="B12">
            <v>43566</v>
          </cell>
          <cell r="C12" t="str">
            <v>Rajesh Udyog</v>
          </cell>
          <cell r="D12" t="str">
            <v>Ramesh</v>
          </cell>
          <cell r="E12" t="str">
            <v>Hose Pipe</v>
          </cell>
          <cell r="F12">
            <v>489</v>
          </cell>
          <cell r="G12">
            <v>576</v>
          </cell>
          <cell r="H12">
            <v>281664</v>
          </cell>
          <cell r="I12">
            <v>50699.519999999997</v>
          </cell>
          <cell r="J12">
            <v>332363.52000000002</v>
          </cell>
        </row>
        <row r="13">
          <cell r="A13">
            <v>12</v>
          </cell>
          <cell r="B13">
            <v>43567</v>
          </cell>
          <cell r="C13" t="str">
            <v>Manoj &amp; Company</v>
          </cell>
          <cell r="D13" t="str">
            <v>Pramod</v>
          </cell>
          <cell r="E13" t="str">
            <v>Heater</v>
          </cell>
          <cell r="F13">
            <v>372</v>
          </cell>
          <cell r="G13">
            <v>837</v>
          </cell>
          <cell r="H13">
            <v>311364</v>
          </cell>
          <cell r="I13">
            <v>56045.52</v>
          </cell>
          <cell r="J13">
            <v>367409.52</v>
          </cell>
        </row>
        <row r="14">
          <cell r="A14">
            <v>13</v>
          </cell>
          <cell r="B14">
            <v>43568</v>
          </cell>
          <cell r="C14" t="str">
            <v>Rama Agency</v>
          </cell>
          <cell r="D14" t="str">
            <v>Rajesh</v>
          </cell>
          <cell r="E14" t="str">
            <v>Apron</v>
          </cell>
          <cell r="F14">
            <v>207</v>
          </cell>
          <cell r="G14">
            <v>961</v>
          </cell>
          <cell r="H14">
            <v>198927</v>
          </cell>
          <cell r="I14">
            <v>35806.86</v>
          </cell>
          <cell r="J14">
            <v>234733.86</v>
          </cell>
        </row>
        <row r="15">
          <cell r="A15">
            <v>14</v>
          </cell>
          <cell r="B15">
            <v>43569</v>
          </cell>
          <cell r="C15" t="str">
            <v>Aruna &amp; Co.</v>
          </cell>
          <cell r="D15" t="str">
            <v>Manoj</v>
          </cell>
          <cell r="E15" t="str">
            <v>Gas Stove</v>
          </cell>
          <cell r="F15">
            <v>281</v>
          </cell>
          <cell r="G15">
            <v>751</v>
          </cell>
          <cell r="H15">
            <v>211031</v>
          </cell>
          <cell r="I15">
            <v>37985.58</v>
          </cell>
          <cell r="J15">
            <v>249016.58000000002</v>
          </cell>
        </row>
        <row r="16">
          <cell r="A16">
            <v>15</v>
          </cell>
          <cell r="B16">
            <v>43570</v>
          </cell>
          <cell r="C16" t="str">
            <v>Ambey Agency</v>
          </cell>
          <cell r="D16" t="str">
            <v>Karan</v>
          </cell>
          <cell r="E16" t="str">
            <v>Lighter</v>
          </cell>
          <cell r="F16">
            <v>131</v>
          </cell>
          <cell r="G16">
            <v>884</v>
          </cell>
          <cell r="H16">
            <v>115804</v>
          </cell>
          <cell r="I16">
            <v>20844.719999999998</v>
          </cell>
          <cell r="J16">
            <v>136648.72</v>
          </cell>
        </row>
        <row r="17">
          <cell r="A17">
            <v>16</v>
          </cell>
          <cell r="B17">
            <v>43571</v>
          </cell>
          <cell r="C17" t="str">
            <v>Bgs Enterprises</v>
          </cell>
          <cell r="D17" t="str">
            <v>Ajay</v>
          </cell>
          <cell r="E17" t="str">
            <v>Hose Pipe</v>
          </cell>
          <cell r="F17">
            <v>155</v>
          </cell>
          <cell r="G17">
            <v>704</v>
          </cell>
          <cell r="H17">
            <v>109120</v>
          </cell>
          <cell r="I17">
            <v>19641.599999999999</v>
          </cell>
          <cell r="J17">
            <v>128761.60000000001</v>
          </cell>
        </row>
        <row r="18">
          <cell r="A18">
            <v>17</v>
          </cell>
          <cell r="B18">
            <v>43572</v>
          </cell>
          <cell r="C18" t="str">
            <v>Rama Enterprises</v>
          </cell>
          <cell r="D18" t="str">
            <v>Ramesh</v>
          </cell>
          <cell r="E18" t="str">
            <v>Lighter</v>
          </cell>
          <cell r="F18">
            <v>309</v>
          </cell>
          <cell r="G18">
            <v>813</v>
          </cell>
          <cell r="H18">
            <v>251217</v>
          </cell>
          <cell r="I18">
            <v>45219.06</v>
          </cell>
          <cell r="J18">
            <v>296436.06</v>
          </cell>
        </row>
        <row r="19">
          <cell r="A19">
            <v>18</v>
          </cell>
          <cell r="B19">
            <v>43573</v>
          </cell>
          <cell r="C19" t="str">
            <v>Bgs Enterprises</v>
          </cell>
          <cell r="D19" t="str">
            <v>Pramod</v>
          </cell>
          <cell r="E19" t="str">
            <v>Apron</v>
          </cell>
          <cell r="F19">
            <v>448</v>
          </cell>
          <cell r="G19">
            <v>967</v>
          </cell>
          <cell r="H19">
            <v>433216</v>
          </cell>
          <cell r="I19">
            <v>77978.87999999999</v>
          </cell>
          <cell r="J19">
            <v>511194.88</v>
          </cell>
        </row>
        <row r="20">
          <cell r="A20">
            <v>19</v>
          </cell>
          <cell r="B20">
            <v>43574</v>
          </cell>
          <cell r="C20" t="str">
            <v>Ambey Agency</v>
          </cell>
          <cell r="D20" t="str">
            <v>Rajesh</v>
          </cell>
          <cell r="E20" t="str">
            <v>Gas Stove</v>
          </cell>
          <cell r="F20">
            <v>312</v>
          </cell>
          <cell r="G20">
            <v>592</v>
          </cell>
          <cell r="H20">
            <v>184704</v>
          </cell>
          <cell r="I20">
            <v>33246.720000000001</v>
          </cell>
          <cell r="J20">
            <v>217950.72</v>
          </cell>
        </row>
        <row r="21">
          <cell r="A21">
            <v>20</v>
          </cell>
          <cell r="B21">
            <v>43575</v>
          </cell>
          <cell r="C21" t="str">
            <v>Bgs Enterprises</v>
          </cell>
          <cell r="D21" t="str">
            <v>Manoj</v>
          </cell>
          <cell r="E21" t="str">
            <v>Lighter</v>
          </cell>
          <cell r="F21">
            <v>403</v>
          </cell>
          <cell r="G21">
            <v>581</v>
          </cell>
          <cell r="H21">
            <v>234143</v>
          </cell>
          <cell r="I21">
            <v>42145.74</v>
          </cell>
          <cell r="J21">
            <v>276288.74</v>
          </cell>
        </row>
        <row r="22">
          <cell r="A22">
            <v>21</v>
          </cell>
          <cell r="B22">
            <v>43576</v>
          </cell>
          <cell r="C22" t="str">
            <v>Ambey Agency</v>
          </cell>
          <cell r="D22" t="str">
            <v>Karan</v>
          </cell>
          <cell r="E22" t="str">
            <v>Heater</v>
          </cell>
          <cell r="F22">
            <v>119</v>
          </cell>
          <cell r="G22">
            <v>992</v>
          </cell>
          <cell r="H22">
            <v>118048</v>
          </cell>
          <cell r="I22">
            <v>21248.639999999999</v>
          </cell>
          <cell r="J22">
            <v>139296.64000000001</v>
          </cell>
        </row>
        <row r="23">
          <cell r="A23">
            <v>22</v>
          </cell>
          <cell r="B23">
            <v>43577</v>
          </cell>
          <cell r="C23" t="str">
            <v>Bgs Enterprises</v>
          </cell>
          <cell r="D23" t="str">
            <v>Ajay</v>
          </cell>
          <cell r="E23" t="str">
            <v>Apron</v>
          </cell>
          <cell r="F23">
            <v>322</v>
          </cell>
          <cell r="G23">
            <v>740</v>
          </cell>
          <cell r="H23">
            <v>238280</v>
          </cell>
          <cell r="I23">
            <v>42890.400000000001</v>
          </cell>
          <cell r="J23">
            <v>281170.40000000002</v>
          </cell>
        </row>
        <row r="24">
          <cell r="A24">
            <v>23</v>
          </cell>
          <cell r="B24">
            <v>43578</v>
          </cell>
          <cell r="C24" t="str">
            <v>Bgs Enterprises</v>
          </cell>
          <cell r="D24" t="str">
            <v>Ramesh</v>
          </cell>
          <cell r="E24" t="str">
            <v>Lighter</v>
          </cell>
          <cell r="F24">
            <v>410</v>
          </cell>
          <cell r="G24">
            <v>887</v>
          </cell>
          <cell r="H24">
            <v>363670</v>
          </cell>
          <cell r="I24">
            <v>65460.6</v>
          </cell>
          <cell r="J24">
            <v>429130.6</v>
          </cell>
        </row>
        <row r="25">
          <cell r="A25">
            <v>24</v>
          </cell>
          <cell r="B25">
            <v>43579</v>
          </cell>
          <cell r="C25" t="str">
            <v>Bhola &amp; Co.</v>
          </cell>
          <cell r="D25" t="str">
            <v>Pramod</v>
          </cell>
          <cell r="E25" t="str">
            <v>Hose Pipe</v>
          </cell>
          <cell r="F25">
            <v>386</v>
          </cell>
          <cell r="G25">
            <v>543</v>
          </cell>
          <cell r="H25">
            <v>209598</v>
          </cell>
          <cell r="I25">
            <v>37727.64</v>
          </cell>
          <cell r="J25">
            <v>247325.64</v>
          </cell>
        </row>
        <row r="26">
          <cell r="A26">
            <v>25</v>
          </cell>
          <cell r="B26">
            <v>43580</v>
          </cell>
          <cell r="C26" t="str">
            <v>Bgs Enterprises</v>
          </cell>
          <cell r="D26" t="str">
            <v>Rajesh</v>
          </cell>
          <cell r="E26" t="str">
            <v>Hose Pipe</v>
          </cell>
          <cell r="F26">
            <v>189</v>
          </cell>
          <cell r="G26">
            <v>634</v>
          </cell>
          <cell r="H26">
            <v>119826</v>
          </cell>
          <cell r="I26">
            <v>21568.68</v>
          </cell>
          <cell r="J26">
            <v>141394.68</v>
          </cell>
        </row>
        <row r="27">
          <cell r="A27">
            <v>26</v>
          </cell>
          <cell r="B27">
            <v>43581</v>
          </cell>
          <cell r="C27" t="str">
            <v>Radha Enterprises</v>
          </cell>
          <cell r="D27" t="str">
            <v>Manoj</v>
          </cell>
          <cell r="E27" t="str">
            <v>Heater</v>
          </cell>
          <cell r="F27">
            <v>69</v>
          </cell>
          <cell r="G27">
            <v>651</v>
          </cell>
          <cell r="H27">
            <v>44919</v>
          </cell>
          <cell r="I27">
            <v>8085.42</v>
          </cell>
          <cell r="J27">
            <v>53004.42</v>
          </cell>
        </row>
        <row r="28">
          <cell r="A28">
            <v>27</v>
          </cell>
          <cell r="B28">
            <v>43582</v>
          </cell>
          <cell r="C28" t="str">
            <v>Rana Udyog</v>
          </cell>
          <cell r="D28" t="str">
            <v>Karan</v>
          </cell>
          <cell r="E28" t="str">
            <v>Apron</v>
          </cell>
          <cell r="F28">
            <v>379</v>
          </cell>
          <cell r="G28">
            <v>751</v>
          </cell>
          <cell r="H28">
            <v>284629</v>
          </cell>
          <cell r="I28">
            <v>51233.22</v>
          </cell>
          <cell r="J28">
            <v>335862.22</v>
          </cell>
        </row>
        <row r="29">
          <cell r="A29">
            <v>28</v>
          </cell>
          <cell r="B29">
            <v>43583</v>
          </cell>
          <cell r="C29" t="str">
            <v>Rajesh Udyog</v>
          </cell>
          <cell r="D29" t="str">
            <v>Ajay</v>
          </cell>
          <cell r="E29" t="str">
            <v>Gas Stove</v>
          </cell>
          <cell r="F29">
            <v>479</v>
          </cell>
          <cell r="G29">
            <v>938</v>
          </cell>
          <cell r="H29">
            <v>449302</v>
          </cell>
          <cell r="I29">
            <v>80874.36</v>
          </cell>
          <cell r="J29">
            <v>530176.36</v>
          </cell>
        </row>
        <row r="30">
          <cell r="A30">
            <v>29</v>
          </cell>
          <cell r="B30">
            <v>43584</v>
          </cell>
          <cell r="C30" t="str">
            <v>Manoj &amp; Company</v>
          </cell>
          <cell r="D30" t="str">
            <v>Ramesh</v>
          </cell>
          <cell r="E30" t="str">
            <v>Lighter</v>
          </cell>
          <cell r="F30">
            <v>284</v>
          </cell>
          <cell r="G30">
            <v>568</v>
          </cell>
          <cell r="H30">
            <v>161312</v>
          </cell>
          <cell r="I30">
            <v>29036.16</v>
          </cell>
          <cell r="J30">
            <v>190348.16</v>
          </cell>
        </row>
        <row r="31">
          <cell r="A31">
            <v>30</v>
          </cell>
          <cell r="B31">
            <v>43585</v>
          </cell>
          <cell r="C31" t="str">
            <v>Aruna &amp; Co.</v>
          </cell>
          <cell r="D31" t="str">
            <v>Pramod</v>
          </cell>
          <cell r="E31" t="str">
            <v>Heater</v>
          </cell>
          <cell r="F31">
            <v>448</v>
          </cell>
          <cell r="G31">
            <v>813</v>
          </cell>
          <cell r="H31">
            <v>364224</v>
          </cell>
          <cell r="I31">
            <v>65560.319999999992</v>
          </cell>
          <cell r="J31">
            <v>429784.32000000001</v>
          </cell>
        </row>
        <row r="32">
          <cell r="A32">
            <v>31</v>
          </cell>
          <cell r="B32">
            <v>43586</v>
          </cell>
          <cell r="C32" t="str">
            <v>Bgs Enterprises</v>
          </cell>
          <cell r="D32" t="str">
            <v>Rajesh</v>
          </cell>
          <cell r="E32" t="str">
            <v>Hose Pipe</v>
          </cell>
          <cell r="F32">
            <v>346</v>
          </cell>
          <cell r="G32">
            <v>584</v>
          </cell>
          <cell r="H32">
            <v>202064</v>
          </cell>
          <cell r="I32">
            <v>36371.519999999997</v>
          </cell>
          <cell r="J32">
            <v>238435.52</v>
          </cell>
        </row>
        <row r="33">
          <cell r="A33">
            <v>32</v>
          </cell>
          <cell r="B33">
            <v>43587</v>
          </cell>
          <cell r="C33" t="str">
            <v>Rama Enterprises</v>
          </cell>
          <cell r="D33" t="str">
            <v>Manoj</v>
          </cell>
          <cell r="E33" t="str">
            <v>Heater</v>
          </cell>
          <cell r="F33">
            <v>168</v>
          </cell>
          <cell r="G33">
            <v>664</v>
          </cell>
          <cell r="H33">
            <v>111552</v>
          </cell>
          <cell r="I33">
            <v>20079.36</v>
          </cell>
          <cell r="J33">
            <v>131631.35999999999</v>
          </cell>
        </row>
        <row r="34">
          <cell r="A34">
            <v>33</v>
          </cell>
          <cell r="B34">
            <v>43588</v>
          </cell>
          <cell r="C34" t="str">
            <v>Bgs Enterprises</v>
          </cell>
          <cell r="D34" t="str">
            <v>Karan</v>
          </cell>
          <cell r="E34" t="str">
            <v>Lighter</v>
          </cell>
          <cell r="F34">
            <v>288</v>
          </cell>
          <cell r="G34">
            <v>709</v>
          </cell>
          <cell r="H34">
            <v>204192</v>
          </cell>
          <cell r="I34">
            <v>36754.559999999998</v>
          </cell>
          <cell r="J34">
            <v>240946.56</v>
          </cell>
        </row>
        <row r="35">
          <cell r="A35">
            <v>34</v>
          </cell>
          <cell r="B35">
            <v>43589</v>
          </cell>
          <cell r="C35" t="str">
            <v>Bgs Enterprises</v>
          </cell>
          <cell r="D35" t="str">
            <v>Ajay</v>
          </cell>
          <cell r="E35" t="str">
            <v>Lighter</v>
          </cell>
          <cell r="F35">
            <v>216</v>
          </cell>
          <cell r="G35">
            <v>784</v>
          </cell>
          <cell r="H35">
            <v>169344</v>
          </cell>
          <cell r="I35">
            <v>30481.919999999998</v>
          </cell>
          <cell r="J35">
            <v>199825.91999999998</v>
          </cell>
        </row>
        <row r="36">
          <cell r="A36">
            <v>35</v>
          </cell>
          <cell r="B36">
            <v>43590</v>
          </cell>
          <cell r="C36" t="str">
            <v>Bgs Enterprises</v>
          </cell>
          <cell r="D36" t="str">
            <v>Ramesh</v>
          </cell>
          <cell r="E36" t="str">
            <v>Apron</v>
          </cell>
          <cell r="F36">
            <v>364</v>
          </cell>
          <cell r="G36">
            <v>964</v>
          </cell>
          <cell r="H36">
            <v>350896</v>
          </cell>
          <cell r="I36">
            <v>63161.279999999999</v>
          </cell>
          <cell r="J36">
            <v>414057.28</v>
          </cell>
        </row>
        <row r="37">
          <cell r="A37">
            <v>36</v>
          </cell>
          <cell r="B37">
            <v>43591</v>
          </cell>
          <cell r="C37" t="str">
            <v>Aruna &amp; Co.</v>
          </cell>
          <cell r="D37" t="str">
            <v>Pramod</v>
          </cell>
          <cell r="E37" t="str">
            <v>Gas Stove</v>
          </cell>
          <cell r="F37">
            <v>139</v>
          </cell>
          <cell r="G37">
            <v>728</v>
          </cell>
          <cell r="H37">
            <v>101192</v>
          </cell>
          <cell r="I37">
            <v>18214.559999999998</v>
          </cell>
          <cell r="J37">
            <v>119406.56</v>
          </cell>
        </row>
        <row r="38">
          <cell r="A38">
            <v>37</v>
          </cell>
          <cell r="B38">
            <v>43592</v>
          </cell>
          <cell r="C38" t="str">
            <v>Bgs Enterprises</v>
          </cell>
          <cell r="D38" t="str">
            <v>Rajesh</v>
          </cell>
          <cell r="E38" t="str">
            <v>Apron</v>
          </cell>
          <cell r="F38">
            <v>452</v>
          </cell>
          <cell r="G38">
            <v>884</v>
          </cell>
          <cell r="H38">
            <v>399568</v>
          </cell>
          <cell r="I38">
            <v>71922.239999999991</v>
          </cell>
          <cell r="J38">
            <v>471490.24</v>
          </cell>
        </row>
        <row r="39">
          <cell r="A39">
            <v>38</v>
          </cell>
          <cell r="B39">
            <v>43593</v>
          </cell>
          <cell r="C39" t="str">
            <v>Bhola &amp; Co.</v>
          </cell>
          <cell r="D39" t="str">
            <v>Manoj</v>
          </cell>
          <cell r="E39" t="str">
            <v>Hose Pipe</v>
          </cell>
          <cell r="F39">
            <v>124</v>
          </cell>
          <cell r="G39">
            <v>776</v>
          </cell>
          <cell r="H39">
            <v>96224</v>
          </cell>
          <cell r="I39">
            <v>17320.32</v>
          </cell>
          <cell r="J39">
            <v>113544.32000000001</v>
          </cell>
        </row>
        <row r="40">
          <cell r="A40">
            <v>39</v>
          </cell>
          <cell r="B40">
            <v>43594</v>
          </cell>
          <cell r="C40" t="str">
            <v>Bgs Enterprises</v>
          </cell>
          <cell r="D40" t="str">
            <v>Karan</v>
          </cell>
          <cell r="E40" t="str">
            <v>Apron</v>
          </cell>
          <cell r="F40">
            <v>148</v>
          </cell>
          <cell r="G40">
            <v>994</v>
          </cell>
          <cell r="H40">
            <v>147112</v>
          </cell>
          <cell r="I40">
            <v>26480.16</v>
          </cell>
          <cell r="J40">
            <v>173592.16</v>
          </cell>
        </row>
        <row r="41">
          <cell r="A41">
            <v>40</v>
          </cell>
          <cell r="B41">
            <v>43595</v>
          </cell>
          <cell r="C41" t="str">
            <v>Radha Enterprises</v>
          </cell>
          <cell r="D41" t="str">
            <v>Ajay</v>
          </cell>
          <cell r="E41" t="str">
            <v>Gas Stove</v>
          </cell>
          <cell r="F41">
            <v>127</v>
          </cell>
          <cell r="G41">
            <v>578</v>
          </cell>
          <cell r="H41">
            <v>73406</v>
          </cell>
          <cell r="I41">
            <v>13213.08</v>
          </cell>
          <cell r="J41">
            <v>86619.08</v>
          </cell>
        </row>
        <row r="42">
          <cell r="A42">
            <v>41</v>
          </cell>
          <cell r="B42">
            <v>43596</v>
          </cell>
          <cell r="C42" t="str">
            <v>Rana Udyog</v>
          </cell>
          <cell r="D42" t="str">
            <v>Ramesh</v>
          </cell>
          <cell r="E42" t="str">
            <v>Lighter</v>
          </cell>
          <cell r="F42">
            <v>126</v>
          </cell>
          <cell r="G42">
            <v>643</v>
          </cell>
          <cell r="H42">
            <v>81018</v>
          </cell>
          <cell r="I42">
            <v>14583.24</v>
          </cell>
          <cell r="J42">
            <v>95601.24</v>
          </cell>
        </row>
        <row r="43">
          <cell r="A43">
            <v>42</v>
          </cell>
          <cell r="B43">
            <v>43597</v>
          </cell>
          <cell r="C43" t="str">
            <v>Rajesh Udyog</v>
          </cell>
          <cell r="D43" t="str">
            <v>Pramod</v>
          </cell>
          <cell r="E43" t="str">
            <v>Hose Pipe</v>
          </cell>
          <cell r="F43">
            <v>205</v>
          </cell>
          <cell r="G43">
            <v>534</v>
          </cell>
          <cell r="H43">
            <v>109470</v>
          </cell>
          <cell r="I43">
            <v>19704.599999999999</v>
          </cell>
          <cell r="J43">
            <v>129174.6</v>
          </cell>
        </row>
        <row r="44">
          <cell r="A44">
            <v>43</v>
          </cell>
          <cell r="B44">
            <v>43598</v>
          </cell>
          <cell r="C44" t="str">
            <v>Manoj &amp; Company</v>
          </cell>
          <cell r="D44" t="str">
            <v>Rajesh</v>
          </cell>
          <cell r="E44" t="str">
            <v>Lighter</v>
          </cell>
          <cell r="F44">
            <v>202</v>
          </cell>
          <cell r="G44">
            <v>930</v>
          </cell>
          <cell r="H44">
            <v>187860</v>
          </cell>
          <cell r="I44">
            <v>33814.799999999996</v>
          </cell>
          <cell r="J44">
            <v>221674.8</v>
          </cell>
        </row>
        <row r="45">
          <cell r="A45">
            <v>44</v>
          </cell>
          <cell r="B45">
            <v>43599</v>
          </cell>
          <cell r="C45" t="str">
            <v>Rama Agency</v>
          </cell>
          <cell r="D45" t="str">
            <v>Manoj</v>
          </cell>
          <cell r="E45" t="str">
            <v>Hose Pipe</v>
          </cell>
          <cell r="F45">
            <v>327</v>
          </cell>
          <cell r="G45">
            <v>747</v>
          </cell>
          <cell r="H45">
            <v>244269</v>
          </cell>
          <cell r="I45">
            <v>43968.42</v>
          </cell>
          <cell r="J45">
            <v>288237.42</v>
          </cell>
        </row>
        <row r="46">
          <cell r="A46">
            <v>45</v>
          </cell>
          <cell r="B46">
            <v>43600</v>
          </cell>
          <cell r="C46" t="str">
            <v>Bgs Enterprises</v>
          </cell>
          <cell r="D46" t="str">
            <v>Karan</v>
          </cell>
          <cell r="E46" t="str">
            <v>Gas Stove</v>
          </cell>
          <cell r="F46">
            <v>177</v>
          </cell>
          <cell r="G46">
            <v>678</v>
          </cell>
          <cell r="H46">
            <v>120006</v>
          </cell>
          <cell r="I46">
            <v>21601.079999999998</v>
          </cell>
          <cell r="J46">
            <v>141607.07999999999</v>
          </cell>
        </row>
        <row r="47">
          <cell r="A47">
            <v>46</v>
          </cell>
          <cell r="B47">
            <v>43601</v>
          </cell>
          <cell r="C47" t="str">
            <v>Rama Enterprises</v>
          </cell>
          <cell r="D47" t="str">
            <v>Ajay</v>
          </cell>
          <cell r="E47" t="str">
            <v>Lighter</v>
          </cell>
          <cell r="F47">
            <v>304</v>
          </cell>
          <cell r="G47">
            <v>592</v>
          </cell>
          <cell r="H47">
            <v>179968</v>
          </cell>
          <cell r="I47">
            <v>32394.239999999998</v>
          </cell>
          <cell r="J47">
            <v>212362.23999999999</v>
          </cell>
        </row>
        <row r="48">
          <cell r="A48">
            <v>47</v>
          </cell>
          <cell r="B48">
            <v>43602</v>
          </cell>
          <cell r="C48" t="str">
            <v>Bgs Enterprises</v>
          </cell>
          <cell r="D48" t="str">
            <v>Ramesh</v>
          </cell>
          <cell r="E48" t="str">
            <v>Apron</v>
          </cell>
          <cell r="F48">
            <v>260</v>
          </cell>
          <cell r="G48">
            <v>986</v>
          </cell>
          <cell r="H48">
            <v>256360</v>
          </cell>
          <cell r="I48">
            <v>46144.799999999996</v>
          </cell>
          <cell r="J48">
            <v>302504.8</v>
          </cell>
        </row>
        <row r="49">
          <cell r="A49">
            <v>48</v>
          </cell>
          <cell r="B49">
            <v>43603</v>
          </cell>
          <cell r="C49" t="str">
            <v>Bgs Enterprises</v>
          </cell>
          <cell r="D49" t="str">
            <v>Pramod</v>
          </cell>
          <cell r="E49" t="str">
            <v>Heater</v>
          </cell>
          <cell r="F49">
            <v>248</v>
          </cell>
          <cell r="G49">
            <v>818</v>
          </cell>
          <cell r="H49">
            <v>202864</v>
          </cell>
          <cell r="I49">
            <v>36515.519999999997</v>
          </cell>
          <cell r="J49">
            <v>239379.52</v>
          </cell>
        </row>
        <row r="50">
          <cell r="A50">
            <v>49</v>
          </cell>
          <cell r="B50">
            <v>43604</v>
          </cell>
          <cell r="C50" t="str">
            <v>Rama Agency</v>
          </cell>
          <cell r="D50" t="str">
            <v>Rajesh</v>
          </cell>
          <cell r="E50" t="str">
            <v>Apron</v>
          </cell>
          <cell r="F50">
            <v>305</v>
          </cell>
          <cell r="G50">
            <v>823</v>
          </cell>
          <cell r="H50">
            <v>251015</v>
          </cell>
          <cell r="I50">
            <v>45182.7</v>
          </cell>
          <cell r="J50">
            <v>296197.7</v>
          </cell>
        </row>
        <row r="51">
          <cell r="A51">
            <v>50</v>
          </cell>
          <cell r="B51">
            <v>43605</v>
          </cell>
          <cell r="C51" t="str">
            <v>Bgs Enterprises</v>
          </cell>
          <cell r="D51" t="str">
            <v>Manoj</v>
          </cell>
          <cell r="E51" t="str">
            <v>Lighter</v>
          </cell>
          <cell r="F51">
            <v>162</v>
          </cell>
          <cell r="G51">
            <v>605</v>
          </cell>
          <cell r="H51">
            <v>98010</v>
          </cell>
          <cell r="I51">
            <v>17641.8</v>
          </cell>
          <cell r="J51">
            <v>115651.8</v>
          </cell>
        </row>
        <row r="52">
          <cell r="A52">
            <v>51</v>
          </cell>
          <cell r="B52">
            <v>43606</v>
          </cell>
          <cell r="C52" t="str">
            <v>Aruna &amp; Co.</v>
          </cell>
          <cell r="D52" t="str">
            <v>Karan</v>
          </cell>
          <cell r="E52" t="str">
            <v>Hose Pipe</v>
          </cell>
          <cell r="F52">
            <v>301</v>
          </cell>
          <cell r="G52">
            <v>771</v>
          </cell>
          <cell r="H52">
            <v>232071</v>
          </cell>
          <cell r="I52">
            <v>41772.78</v>
          </cell>
          <cell r="J52">
            <v>273843.78000000003</v>
          </cell>
        </row>
        <row r="53">
          <cell r="A53">
            <v>52</v>
          </cell>
          <cell r="B53">
            <v>43607</v>
          </cell>
          <cell r="C53" t="str">
            <v>Bgs Enterprises</v>
          </cell>
          <cell r="D53" t="str">
            <v>Ajay</v>
          </cell>
          <cell r="E53" t="str">
            <v>Apron</v>
          </cell>
          <cell r="F53">
            <v>60</v>
          </cell>
          <cell r="G53">
            <v>804</v>
          </cell>
          <cell r="H53">
            <v>48240</v>
          </cell>
          <cell r="I53">
            <v>8683.1999999999989</v>
          </cell>
          <cell r="J53">
            <v>56923.199999999997</v>
          </cell>
        </row>
        <row r="54">
          <cell r="A54">
            <v>53</v>
          </cell>
          <cell r="B54">
            <v>43608</v>
          </cell>
          <cell r="C54" t="str">
            <v>Bhola &amp; Co.</v>
          </cell>
          <cell r="D54" t="str">
            <v>Ramesh</v>
          </cell>
          <cell r="E54" t="str">
            <v>Gas Stove</v>
          </cell>
          <cell r="F54">
            <v>444</v>
          </cell>
          <cell r="G54">
            <v>663</v>
          </cell>
          <cell r="H54">
            <v>294372</v>
          </cell>
          <cell r="I54">
            <v>52986.96</v>
          </cell>
          <cell r="J54">
            <v>347358.96</v>
          </cell>
        </row>
        <row r="55">
          <cell r="A55">
            <v>54</v>
          </cell>
          <cell r="B55">
            <v>43609</v>
          </cell>
          <cell r="C55" t="str">
            <v>Ambey Agency</v>
          </cell>
          <cell r="D55" t="str">
            <v>Pramod</v>
          </cell>
          <cell r="E55" t="str">
            <v>Lighter</v>
          </cell>
          <cell r="F55">
            <v>469</v>
          </cell>
          <cell r="G55">
            <v>904</v>
          </cell>
          <cell r="H55">
            <v>423976</v>
          </cell>
          <cell r="I55">
            <v>76315.679999999993</v>
          </cell>
          <cell r="J55">
            <v>500291.68</v>
          </cell>
        </row>
        <row r="56">
          <cell r="A56">
            <v>55</v>
          </cell>
          <cell r="B56">
            <v>43610</v>
          </cell>
          <cell r="C56" t="str">
            <v>Bgs Enterprises</v>
          </cell>
          <cell r="D56" t="str">
            <v>Rajesh</v>
          </cell>
          <cell r="E56" t="str">
            <v>Hose Pipe</v>
          </cell>
          <cell r="F56">
            <v>375</v>
          </cell>
          <cell r="G56">
            <v>798</v>
          </cell>
          <cell r="H56">
            <v>299250</v>
          </cell>
          <cell r="I56">
            <v>53865</v>
          </cell>
          <cell r="J56">
            <v>353115</v>
          </cell>
        </row>
        <row r="57">
          <cell r="A57">
            <v>56</v>
          </cell>
          <cell r="B57">
            <v>43611</v>
          </cell>
          <cell r="C57" t="str">
            <v>Radha Enterprises</v>
          </cell>
          <cell r="D57" t="str">
            <v>Manoj</v>
          </cell>
          <cell r="E57" t="str">
            <v>Heater</v>
          </cell>
          <cell r="F57">
            <v>461</v>
          </cell>
          <cell r="G57">
            <v>993</v>
          </cell>
          <cell r="H57">
            <v>457773</v>
          </cell>
          <cell r="I57">
            <v>82399.14</v>
          </cell>
          <cell r="J57">
            <v>540172.14</v>
          </cell>
        </row>
        <row r="58">
          <cell r="A58">
            <v>57</v>
          </cell>
          <cell r="B58">
            <v>43612</v>
          </cell>
          <cell r="C58" t="str">
            <v>Rana Udyog</v>
          </cell>
          <cell r="D58" t="str">
            <v>Karan</v>
          </cell>
          <cell r="E58" t="str">
            <v>Apron</v>
          </cell>
          <cell r="F58">
            <v>287</v>
          </cell>
          <cell r="G58">
            <v>980</v>
          </cell>
          <cell r="H58">
            <v>281260</v>
          </cell>
          <cell r="I58">
            <v>50626.799999999996</v>
          </cell>
          <cell r="J58">
            <v>331886.8</v>
          </cell>
        </row>
        <row r="59">
          <cell r="A59">
            <v>58</v>
          </cell>
          <cell r="B59">
            <v>43613</v>
          </cell>
          <cell r="C59" t="str">
            <v>Rajesh Udyog</v>
          </cell>
          <cell r="D59" t="str">
            <v>Ajay</v>
          </cell>
          <cell r="E59" t="str">
            <v>Hose Pipe</v>
          </cell>
          <cell r="F59">
            <v>317</v>
          </cell>
          <cell r="G59">
            <v>781</v>
          </cell>
          <cell r="H59">
            <v>247577</v>
          </cell>
          <cell r="I59">
            <v>44563.86</v>
          </cell>
          <cell r="J59">
            <v>292140.86</v>
          </cell>
        </row>
        <row r="60">
          <cell r="A60">
            <v>59</v>
          </cell>
          <cell r="B60">
            <v>43614</v>
          </cell>
          <cell r="C60" t="str">
            <v>Manoj &amp; Company</v>
          </cell>
          <cell r="D60" t="str">
            <v>Ramesh</v>
          </cell>
          <cell r="E60" t="str">
            <v>Heater</v>
          </cell>
          <cell r="F60">
            <v>311</v>
          </cell>
          <cell r="G60">
            <v>519</v>
          </cell>
          <cell r="H60">
            <v>161409</v>
          </cell>
          <cell r="I60">
            <v>29053.62</v>
          </cell>
          <cell r="J60">
            <v>190462.62</v>
          </cell>
        </row>
        <row r="61">
          <cell r="A61">
            <v>60</v>
          </cell>
          <cell r="B61">
            <v>43615</v>
          </cell>
          <cell r="C61" t="str">
            <v>Rama Agency</v>
          </cell>
          <cell r="D61" t="str">
            <v>Pramod</v>
          </cell>
          <cell r="E61" t="str">
            <v>Apron</v>
          </cell>
          <cell r="F61">
            <v>161</v>
          </cell>
          <cell r="G61">
            <v>696</v>
          </cell>
          <cell r="H61">
            <v>112056</v>
          </cell>
          <cell r="I61">
            <v>20170.079999999998</v>
          </cell>
          <cell r="J61">
            <v>132226.07999999999</v>
          </cell>
        </row>
        <row r="62">
          <cell r="A62">
            <v>61</v>
          </cell>
          <cell r="B62">
            <v>43616</v>
          </cell>
          <cell r="C62" t="str">
            <v>Bgs Enterprises</v>
          </cell>
          <cell r="D62" t="str">
            <v>Rajesh</v>
          </cell>
          <cell r="E62" t="str">
            <v>Hose Pipe</v>
          </cell>
          <cell r="F62">
            <v>327</v>
          </cell>
          <cell r="G62">
            <v>580</v>
          </cell>
          <cell r="H62">
            <v>189660</v>
          </cell>
          <cell r="I62">
            <v>34138.799999999996</v>
          </cell>
          <cell r="J62">
            <v>223798.8</v>
          </cell>
        </row>
        <row r="63">
          <cell r="A63">
            <v>62</v>
          </cell>
          <cell r="B63">
            <v>43617</v>
          </cell>
          <cell r="C63" t="str">
            <v>Rama Enterprises</v>
          </cell>
          <cell r="D63" t="str">
            <v>Manoj</v>
          </cell>
          <cell r="E63" t="str">
            <v>Lighter</v>
          </cell>
          <cell r="F63">
            <v>408</v>
          </cell>
          <cell r="G63">
            <v>707</v>
          </cell>
          <cell r="H63">
            <v>288456</v>
          </cell>
          <cell r="I63">
            <v>51922.079999999994</v>
          </cell>
          <cell r="J63">
            <v>340378.08</v>
          </cell>
        </row>
        <row r="64">
          <cell r="A64">
            <v>63</v>
          </cell>
          <cell r="B64">
            <v>43618</v>
          </cell>
          <cell r="C64" t="str">
            <v>Bgs Enterprises</v>
          </cell>
          <cell r="D64" t="str">
            <v>Karan</v>
          </cell>
          <cell r="E64" t="str">
            <v>Apron</v>
          </cell>
          <cell r="F64">
            <v>82</v>
          </cell>
          <cell r="G64">
            <v>628</v>
          </cell>
          <cell r="H64">
            <v>51496</v>
          </cell>
          <cell r="I64">
            <v>9269.2799999999988</v>
          </cell>
          <cell r="J64">
            <v>60765.279999999999</v>
          </cell>
        </row>
        <row r="65">
          <cell r="A65">
            <v>64</v>
          </cell>
          <cell r="B65">
            <v>43619</v>
          </cell>
          <cell r="C65" t="str">
            <v>Bgs Enterprises</v>
          </cell>
          <cell r="D65" t="str">
            <v>Ajay</v>
          </cell>
          <cell r="E65" t="str">
            <v>Lighter</v>
          </cell>
          <cell r="F65">
            <v>382</v>
          </cell>
          <cell r="G65">
            <v>897</v>
          </cell>
          <cell r="H65">
            <v>342654</v>
          </cell>
          <cell r="I65">
            <v>61677.72</v>
          </cell>
          <cell r="J65">
            <v>404331.72</v>
          </cell>
        </row>
        <row r="66">
          <cell r="A66">
            <v>65</v>
          </cell>
          <cell r="B66">
            <v>43620</v>
          </cell>
          <cell r="C66" t="str">
            <v>Rama Agency</v>
          </cell>
          <cell r="D66" t="str">
            <v>Ramesh</v>
          </cell>
          <cell r="E66" t="str">
            <v>Hose Pipe</v>
          </cell>
          <cell r="F66">
            <v>314</v>
          </cell>
          <cell r="G66">
            <v>784</v>
          </cell>
          <cell r="H66">
            <v>246176</v>
          </cell>
          <cell r="I66">
            <v>44311.68</v>
          </cell>
          <cell r="J66">
            <v>290487.67999999999</v>
          </cell>
        </row>
        <row r="67">
          <cell r="A67">
            <v>66</v>
          </cell>
          <cell r="B67">
            <v>43621</v>
          </cell>
          <cell r="C67" t="str">
            <v>Bgs Enterprises</v>
          </cell>
          <cell r="D67" t="str">
            <v>Pramod</v>
          </cell>
          <cell r="E67" t="str">
            <v>Apron</v>
          </cell>
          <cell r="F67">
            <v>221</v>
          </cell>
          <cell r="G67">
            <v>571</v>
          </cell>
          <cell r="H67">
            <v>126191</v>
          </cell>
          <cell r="I67">
            <v>22714.379999999997</v>
          </cell>
          <cell r="J67">
            <v>148905.38</v>
          </cell>
        </row>
        <row r="68">
          <cell r="A68">
            <v>67</v>
          </cell>
          <cell r="B68">
            <v>43622</v>
          </cell>
          <cell r="C68" t="str">
            <v>Bgs Enterprises</v>
          </cell>
          <cell r="D68" t="str">
            <v>Rajesh</v>
          </cell>
          <cell r="E68" t="str">
            <v>Lighter</v>
          </cell>
          <cell r="F68">
            <v>461</v>
          </cell>
          <cell r="G68">
            <v>515</v>
          </cell>
          <cell r="H68">
            <v>237415</v>
          </cell>
          <cell r="I68">
            <v>42734.7</v>
          </cell>
          <cell r="J68">
            <v>280149.7</v>
          </cell>
        </row>
        <row r="69">
          <cell r="A69">
            <v>68</v>
          </cell>
          <cell r="B69">
            <v>43623</v>
          </cell>
          <cell r="C69" t="str">
            <v>Bhola &amp; Co.</v>
          </cell>
          <cell r="D69" t="str">
            <v>Manoj</v>
          </cell>
          <cell r="E69" t="str">
            <v>Hose Pipe</v>
          </cell>
          <cell r="F69">
            <v>171</v>
          </cell>
          <cell r="G69">
            <v>855</v>
          </cell>
          <cell r="H69">
            <v>146205</v>
          </cell>
          <cell r="I69">
            <v>26316.899999999998</v>
          </cell>
          <cell r="J69">
            <v>172521.9</v>
          </cell>
        </row>
        <row r="70">
          <cell r="A70">
            <v>69</v>
          </cell>
          <cell r="B70">
            <v>43624</v>
          </cell>
          <cell r="C70" t="str">
            <v>Bgs Enterprises</v>
          </cell>
          <cell r="D70" t="str">
            <v>Karan</v>
          </cell>
          <cell r="E70" t="str">
            <v>Hose Pipe</v>
          </cell>
          <cell r="F70">
            <v>418</v>
          </cell>
          <cell r="G70">
            <v>888</v>
          </cell>
          <cell r="H70">
            <v>371184</v>
          </cell>
          <cell r="I70">
            <v>66813.119999999995</v>
          </cell>
          <cell r="J70">
            <v>437997.12</v>
          </cell>
        </row>
        <row r="71">
          <cell r="A71">
            <v>70</v>
          </cell>
          <cell r="B71">
            <v>43625</v>
          </cell>
          <cell r="C71" t="str">
            <v>Radha Enterprises</v>
          </cell>
          <cell r="D71" t="str">
            <v>Ajay</v>
          </cell>
          <cell r="E71" t="str">
            <v>Heater</v>
          </cell>
          <cell r="F71">
            <v>366</v>
          </cell>
          <cell r="G71">
            <v>670</v>
          </cell>
          <cell r="H71">
            <v>245220</v>
          </cell>
          <cell r="I71">
            <v>44139.6</v>
          </cell>
          <cell r="J71">
            <v>289359.59999999998</v>
          </cell>
        </row>
        <row r="72">
          <cell r="A72">
            <v>71</v>
          </cell>
          <cell r="B72">
            <v>43626</v>
          </cell>
          <cell r="C72" t="str">
            <v>Rana Udyog</v>
          </cell>
          <cell r="D72" t="str">
            <v>Ramesh</v>
          </cell>
          <cell r="E72" t="str">
            <v>Apron</v>
          </cell>
          <cell r="F72">
            <v>268</v>
          </cell>
          <cell r="G72">
            <v>500</v>
          </cell>
          <cell r="H72">
            <v>134000</v>
          </cell>
          <cell r="I72">
            <v>24120</v>
          </cell>
          <cell r="J72">
            <v>158120</v>
          </cell>
        </row>
        <row r="73">
          <cell r="A73">
            <v>72</v>
          </cell>
          <cell r="B73">
            <v>43627</v>
          </cell>
          <cell r="C73" t="str">
            <v>Rajesh Udyog</v>
          </cell>
          <cell r="D73" t="str">
            <v>Pramod</v>
          </cell>
          <cell r="E73" t="str">
            <v>Gas Stove</v>
          </cell>
          <cell r="F73">
            <v>124</v>
          </cell>
          <cell r="G73">
            <v>909</v>
          </cell>
          <cell r="H73">
            <v>112716</v>
          </cell>
          <cell r="I73">
            <v>20288.88</v>
          </cell>
          <cell r="J73">
            <v>133004.88</v>
          </cell>
        </row>
        <row r="74">
          <cell r="A74">
            <v>73</v>
          </cell>
          <cell r="B74">
            <v>43628</v>
          </cell>
          <cell r="C74" t="str">
            <v>Manoj &amp; Company</v>
          </cell>
          <cell r="D74" t="str">
            <v>Rajesh</v>
          </cell>
          <cell r="E74" t="str">
            <v>Lighter</v>
          </cell>
          <cell r="F74">
            <v>193</v>
          </cell>
          <cell r="G74">
            <v>808</v>
          </cell>
          <cell r="H74">
            <v>155944</v>
          </cell>
          <cell r="I74">
            <v>28069.919999999998</v>
          </cell>
          <cell r="J74">
            <v>184013.91999999998</v>
          </cell>
        </row>
        <row r="75">
          <cell r="A75">
            <v>74</v>
          </cell>
          <cell r="B75">
            <v>43629</v>
          </cell>
          <cell r="C75" t="str">
            <v>Aruna &amp; Co.</v>
          </cell>
          <cell r="D75" t="str">
            <v>Manoj</v>
          </cell>
          <cell r="E75" t="str">
            <v>Heater</v>
          </cell>
          <cell r="F75">
            <v>58</v>
          </cell>
          <cell r="G75">
            <v>648</v>
          </cell>
          <cell r="H75">
            <v>37584</v>
          </cell>
          <cell r="I75">
            <v>6765.12</v>
          </cell>
          <cell r="J75">
            <v>44349.120000000003</v>
          </cell>
        </row>
        <row r="76">
          <cell r="A76">
            <v>75</v>
          </cell>
          <cell r="B76">
            <v>43630</v>
          </cell>
          <cell r="C76" t="str">
            <v>Bgs Enterprises</v>
          </cell>
          <cell r="D76" t="str">
            <v>Karan</v>
          </cell>
          <cell r="E76" t="str">
            <v>Hose Pipe</v>
          </cell>
          <cell r="F76">
            <v>50</v>
          </cell>
          <cell r="G76">
            <v>932</v>
          </cell>
          <cell r="H76">
            <v>46600</v>
          </cell>
          <cell r="I76">
            <v>8388</v>
          </cell>
          <cell r="J76">
            <v>54988</v>
          </cell>
        </row>
        <row r="77">
          <cell r="A77">
            <v>76</v>
          </cell>
          <cell r="B77">
            <v>43631</v>
          </cell>
          <cell r="C77" t="str">
            <v>Bgs Enterprises</v>
          </cell>
          <cell r="D77" t="str">
            <v>Ajay</v>
          </cell>
          <cell r="E77" t="str">
            <v>Lighter</v>
          </cell>
          <cell r="F77">
            <v>418</v>
          </cell>
          <cell r="G77">
            <v>661</v>
          </cell>
          <cell r="H77">
            <v>276298</v>
          </cell>
          <cell r="I77">
            <v>49733.64</v>
          </cell>
          <cell r="J77">
            <v>326031.64</v>
          </cell>
        </row>
        <row r="78">
          <cell r="A78">
            <v>77</v>
          </cell>
          <cell r="B78">
            <v>43632</v>
          </cell>
          <cell r="C78" t="str">
            <v>Ambey Agency</v>
          </cell>
          <cell r="D78" t="str">
            <v>Ramesh</v>
          </cell>
          <cell r="E78" t="str">
            <v>Hose Pipe</v>
          </cell>
          <cell r="F78">
            <v>189</v>
          </cell>
          <cell r="G78">
            <v>616</v>
          </cell>
          <cell r="H78">
            <v>116424</v>
          </cell>
          <cell r="I78">
            <v>20956.32</v>
          </cell>
          <cell r="J78">
            <v>137380.32</v>
          </cell>
        </row>
        <row r="79">
          <cell r="A79">
            <v>78</v>
          </cell>
          <cell r="B79">
            <v>43633</v>
          </cell>
          <cell r="C79" t="str">
            <v>Bgs Enterprises</v>
          </cell>
          <cell r="D79" t="str">
            <v>Pramod</v>
          </cell>
          <cell r="E79" t="str">
            <v>Lighter</v>
          </cell>
          <cell r="F79">
            <v>287</v>
          </cell>
          <cell r="G79">
            <v>693</v>
          </cell>
          <cell r="H79">
            <v>198891</v>
          </cell>
          <cell r="I79">
            <v>35800.379999999997</v>
          </cell>
          <cell r="J79">
            <v>234691.38</v>
          </cell>
        </row>
        <row r="80">
          <cell r="A80">
            <v>79</v>
          </cell>
          <cell r="B80">
            <v>43634</v>
          </cell>
          <cell r="C80" t="str">
            <v>Bgs Enterprises</v>
          </cell>
          <cell r="D80" t="str">
            <v>Rajesh</v>
          </cell>
          <cell r="E80" t="str">
            <v>Apron</v>
          </cell>
          <cell r="F80">
            <v>266</v>
          </cell>
          <cell r="G80">
            <v>607</v>
          </cell>
          <cell r="H80">
            <v>161462</v>
          </cell>
          <cell r="I80">
            <v>29063.16</v>
          </cell>
          <cell r="J80">
            <v>190525.16</v>
          </cell>
        </row>
        <row r="81">
          <cell r="A81">
            <v>80</v>
          </cell>
          <cell r="B81">
            <v>43635</v>
          </cell>
          <cell r="C81" t="str">
            <v>Bgs Enterprises</v>
          </cell>
          <cell r="D81" t="str">
            <v>Manoj</v>
          </cell>
          <cell r="E81" t="str">
            <v>Apron</v>
          </cell>
          <cell r="F81">
            <v>457</v>
          </cell>
          <cell r="G81">
            <v>940</v>
          </cell>
          <cell r="H81">
            <v>429580</v>
          </cell>
          <cell r="I81">
            <v>77324.399999999994</v>
          </cell>
          <cell r="J81">
            <v>506904.4</v>
          </cell>
        </row>
        <row r="82">
          <cell r="A82">
            <v>81</v>
          </cell>
          <cell r="B82">
            <v>43636</v>
          </cell>
          <cell r="C82" t="str">
            <v>Bhola &amp; Co.</v>
          </cell>
          <cell r="D82" t="str">
            <v>Karan</v>
          </cell>
          <cell r="E82" t="str">
            <v>Hose Pipe</v>
          </cell>
          <cell r="F82">
            <v>318</v>
          </cell>
          <cell r="G82">
            <v>799</v>
          </cell>
          <cell r="H82">
            <v>254082</v>
          </cell>
          <cell r="I82">
            <v>45734.759999999995</v>
          </cell>
          <cell r="J82">
            <v>299816.76</v>
          </cell>
        </row>
        <row r="83">
          <cell r="A83">
            <v>82</v>
          </cell>
          <cell r="B83">
            <v>43637</v>
          </cell>
          <cell r="C83" t="str">
            <v>Ambey Agency</v>
          </cell>
          <cell r="D83" t="str">
            <v>Ajay</v>
          </cell>
          <cell r="E83" t="str">
            <v>Heater</v>
          </cell>
          <cell r="F83">
            <v>430</v>
          </cell>
          <cell r="G83">
            <v>659</v>
          </cell>
          <cell r="H83">
            <v>283370</v>
          </cell>
          <cell r="I83">
            <v>51006.6</v>
          </cell>
          <cell r="J83">
            <v>334376.59999999998</v>
          </cell>
        </row>
        <row r="84">
          <cell r="A84">
            <v>83</v>
          </cell>
          <cell r="B84">
            <v>43638</v>
          </cell>
          <cell r="C84" t="str">
            <v>Bgs Enterprises</v>
          </cell>
          <cell r="D84" t="str">
            <v>Ramesh</v>
          </cell>
          <cell r="E84" t="str">
            <v>Apron</v>
          </cell>
          <cell r="F84">
            <v>284</v>
          </cell>
          <cell r="G84">
            <v>996</v>
          </cell>
          <cell r="H84">
            <v>282864</v>
          </cell>
          <cell r="I84">
            <v>50915.519999999997</v>
          </cell>
          <cell r="J84">
            <v>333779.52</v>
          </cell>
        </row>
        <row r="85">
          <cell r="A85">
            <v>84</v>
          </cell>
          <cell r="B85">
            <v>43639</v>
          </cell>
          <cell r="C85" t="str">
            <v>Radha Enterprises</v>
          </cell>
          <cell r="D85" t="str">
            <v>Pramod</v>
          </cell>
          <cell r="E85" t="str">
            <v>Gas Stove</v>
          </cell>
          <cell r="F85">
            <v>358</v>
          </cell>
          <cell r="G85">
            <v>748</v>
          </cell>
          <cell r="H85">
            <v>267784</v>
          </cell>
          <cell r="I85">
            <v>48201.119999999995</v>
          </cell>
          <cell r="J85">
            <v>315985.12</v>
          </cell>
        </row>
        <row r="86">
          <cell r="A86">
            <v>85</v>
          </cell>
          <cell r="B86">
            <v>43640</v>
          </cell>
          <cell r="C86" t="str">
            <v>Rana Udyog</v>
          </cell>
          <cell r="D86" t="str">
            <v>Rajesh</v>
          </cell>
          <cell r="E86" t="str">
            <v>Lighter</v>
          </cell>
          <cell r="F86">
            <v>467</v>
          </cell>
          <cell r="G86">
            <v>975</v>
          </cell>
          <cell r="H86">
            <v>455325</v>
          </cell>
          <cell r="I86">
            <v>81958.5</v>
          </cell>
          <cell r="J86">
            <v>537283.5</v>
          </cell>
        </row>
        <row r="87">
          <cell r="A87">
            <v>86</v>
          </cell>
          <cell r="B87">
            <v>43641</v>
          </cell>
          <cell r="C87" t="str">
            <v>Rajesh Udyog</v>
          </cell>
          <cell r="D87" t="str">
            <v>Manoj</v>
          </cell>
          <cell r="E87" t="str">
            <v>Hose Pipe</v>
          </cell>
          <cell r="F87">
            <v>399</v>
          </cell>
          <cell r="G87">
            <v>610</v>
          </cell>
          <cell r="H87">
            <v>243390</v>
          </cell>
          <cell r="I87">
            <v>43810.2</v>
          </cell>
          <cell r="J87">
            <v>287200.2</v>
          </cell>
        </row>
        <row r="88">
          <cell r="A88">
            <v>87</v>
          </cell>
          <cell r="B88">
            <v>43642</v>
          </cell>
          <cell r="C88" t="str">
            <v>Manoj &amp; Company</v>
          </cell>
          <cell r="D88" t="str">
            <v>Karan</v>
          </cell>
          <cell r="E88" t="str">
            <v>Lighter</v>
          </cell>
          <cell r="F88">
            <v>258</v>
          </cell>
          <cell r="G88">
            <v>573</v>
          </cell>
          <cell r="H88">
            <v>147834</v>
          </cell>
          <cell r="I88">
            <v>26610.12</v>
          </cell>
          <cell r="J88">
            <v>174444.12</v>
          </cell>
        </row>
        <row r="89">
          <cell r="A89">
            <v>88</v>
          </cell>
          <cell r="B89">
            <v>43643</v>
          </cell>
          <cell r="C89" t="str">
            <v>Rama Agency</v>
          </cell>
          <cell r="D89" t="str">
            <v>Ajay</v>
          </cell>
          <cell r="E89" t="str">
            <v>Hose Pipe</v>
          </cell>
          <cell r="F89">
            <v>416</v>
          </cell>
          <cell r="G89">
            <v>834</v>
          </cell>
          <cell r="H89">
            <v>346944</v>
          </cell>
          <cell r="I89">
            <v>62449.919999999998</v>
          </cell>
          <cell r="J89">
            <v>409393.91999999998</v>
          </cell>
        </row>
        <row r="90">
          <cell r="A90">
            <v>89</v>
          </cell>
          <cell r="B90">
            <v>43644</v>
          </cell>
          <cell r="C90" t="str">
            <v>Aruna &amp; Co.</v>
          </cell>
          <cell r="D90" t="str">
            <v>Ramesh</v>
          </cell>
          <cell r="E90" t="str">
            <v>Heater</v>
          </cell>
          <cell r="F90">
            <v>222</v>
          </cell>
          <cell r="G90">
            <v>645</v>
          </cell>
          <cell r="H90">
            <v>143190</v>
          </cell>
          <cell r="I90">
            <v>25774.2</v>
          </cell>
          <cell r="J90">
            <v>168964.2</v>
          </cell>
        </row>
        <row r="91">
          <cell r="A91">
            <v>90</v>
          </cell>
          <cell r="B91">
            <v>43645</v>
          </cell>
          <cell r="C91" t="str">
            <v>Bgs Enterprises</v>
          </cell>
          <cell r="D91" t="str">
            <v>Pramod</v>
          </cell>
          <cell r="E91" t="str">
            <v>Gas Stove</v>
          </cell>
          <cell r="F91">
            <v>470</v>
          </cell>
          <cell r="G91">
            <v>988</v>
          </cell>
          <cell r="H91">
            <v>464360</v>
          </cell>
          <cell r="I91">
            <v>83584.800000000003</v>
          </cell>
          <cell r="J91">
            <v>547944.80000000005</v>
          </cell>
        </row>
        <row r="92">
          <cell r="A92">
            <v>91</v>
          </cell>
          <cell r="B92">
            <v>43646</v>
          </cell>
          <cell r="C92" t="str">
            <v>Rama Enterprises</v>
          </cell>
          <cell r="D92" t="str">
            <v>Rajesh</v>
          </cell>
          <cell r="E92" t="str">
            <v>Lighter</v>
          </cell>
          <cell r="F92">
            <v>206</v>
          </cell>
          <cell r="G92">
            <v>711</v>
          </cell>
          <cell r="H92">
            <v>146466</v>
          </cell>
          <cell r="I92">
            <v>26363.879999999997</v>
          </cell>
          <cell r="J92">
            <v>172829.88</v>
          </cell>
        </row>
        <row r="93">
          <cell r="A93">
            <v>92</v>
          </cell>
          <cell r="B93">
            <v>43647</v>
          </cell>
          <cell r="C93" t="str">
            <v>Bgs Enterprises</v>
          </cell>
          <cell r="D93" t="str">
            <v>Manoj</v>
          </cell>
          <cell r="E93" t="str">
            <v>Apron</v>
          </cell>
          <cell r="F93">
            <v>242</v>
          </cell>
          <cell r="G93">
            <v>741</v>
          </cell>
          <cell r="H93">
            <v>179322</v>
          </cell>
          <cell r="I93">
            <v>32277.96</v>
          </cell>
          <cell r="J93">
            <v>211599.96</v>
          </cell>
        </row>
        <row r="94">
          <cell r="A94">
            <v>93</v>
          </cell>
          <cell r="B94">
            <v>43648</v>
          </cell>
          <cell r="C94" t="str">
            <v>Ambey Agency</v>
          </cell>
          <cell r="D94" t="str">
            <v>Karan</v>
          </cell>
          <cell r="E94" t="str">
            <v>Hose Pipe</v>
          </cell>
          <cell r="F94">
            <v>158</v>
          </cell>
          <cell r="G94">
            <v>583</v>
          </cell>
          <cell r="H94">
            <v>92114</v>
          </cell>
          <cell r="I94">
            <v>16580.52</v>
          </cell>
          <cell r="J94">
            <v>108694.52</v>
          </cell>
        </row>
        <row r="95">
          <cell r="A95">
            <v>94</v>
          </cell>
          <cell r="B95">
            <v>43649</v>
          </cell>
          <cell r="C95" t="str">
            <v>Bgs Enterprises</v>
          </cell>
          <cell r="D95" t="str">
            <v>Ajay</v>
          </cell>
          <cell r="E95" t="str">
            <v>Heater</v>
          </cell>
          <cell r="F95">
            <v>372</v>
          </cell>
          <cell r="G95">
            <v>906</v>
          </cell>
          <cell r="H95">
            <v>337032</v>
          </cell>
          <cell r="I95">
            <v>60665.759999999995</v>
          </cell>
          <cell r="J95">
            <v>397697.76</v>
          </cell>
        </row>
        <row r="96">
          <cell r="A96">
            <v>95</v>
          </cell>
          <cell r="B96">
            <v>43650</v>
          </cell>
          <cell r="C96" t="str">
            <v>Rama Agency</v>
          </cell>
          <cell r="D96" t="str">
            <v>Ramesh</v>
          </cell>
          <cell r="E96" t="str">
            <v>Apron</v>
          </cell>
          <cell r="F96">
            <v>188</v>
          </cell>
          <cell r="G96">
            <v>832</v>
          </cell>
          <cell r="H96">
            <v>156416</v>
          </cell>
          <cell r="I96">
            <v>28154.879999999997</v>
          </cell>
          <cell r="J96">
            <v>184570.88</v>
          </cell>
        </row>
        <row r="97">
          <cell r="A97">
            <v>96</v>
          </cell>
          <cell r="B97">
            <v>43651</v>
          </cell>
          <cell r="C97" t="str">
            <v>Bgs Enterprises</v>
          </cell>
          <cell r="D97" t="str">
            <v>Pramod</v>
          </cell>
          <cell r="E97" t="str">
            <v>Lighter</v>
          </cell>
          <cell r="F97">
            <v>94</v>
          </cell>
          <cell r="G97">
            <v>777</v>
          </cell>
          <cell r="H97">
            <v>73038</v>
          </cell>
          <cell r="I97">
            <v>13146.84</v>
          </cell>
          <cell r="J97">
            <v>86184.84</v>
          </cell>
        </row>
        <row r="98">
          <cell r="A98">
            <v>97</v>
          </cell>
          <cell r="B98">
            <v>43652</v>
          </cell>
          <cell r="C98" t="str">
            <v>Rama Enterprises</v>
          </cell>
          <cell r="D98" t="str">
            <v>Rajesh</v>
          </cell>
          <cell r="E98" t="str">
            <v>Hose Pipe</v>
          </cell>
          <cell r="F98">
            <v>174</v>
          </cell>
          <cell r="G98">
            <v>862</v>
          </cell>
          <cell r="H98">
            <v>149988</v>
          </cell>
          <cell r="I98">
            <v>26997.84</v>
          </cell>
          <cell r="J98">
            <v>176985.84</v>
          </cell>
        </row>
        <row r="99">
          <cell r="A99">
            <v>98</v>
          </cell>
          <cell r="B99">
            <v>43653</v>
          </cell>
          <cell r="C99" t="str">
            <v>Bgs Enterprises</v>
          </cell>
          <cell r="D99" t="str">
            <v>Manoj</v>
          </cell>
          <cell r="E99" t="str">
            <v>Apron</v>
          </cell>
          <cell r="F99">
            <v>69</v>
          </cell>
          <cell r="G99">
            <v>915</v>
          </cell>
          <cell r="H99">
            <v>63135</v>
          </cell>
          <cell r="I99">
            <v>11364.3</v>
          </cell>
          <cell r="J99">
            <v>74499.3</v>
          </cell>
        </row>
        <row r="100">
          <cell r="A100">
            <v>99</v>
          </cell>
          <cell r="B100">
            <v>43654</v>
          </cell>
          <cell r="C100" t="str">
            <v>Bhola &amp; Co.</v>
          </cell>
          <cell r="D100" t="str">
            <v>Karan</v>
          </cell>
          <cell r="E100" t="str">
            <v>Gas Stove</v>
          </cell>
          <cell r="F100">
            <v>383</v>
          </cell>
          <cell r="G100">
            <v>678</v>
          </cell>
          <cell r="H100">
            <v>259674</v>
          </cell>
          <cell r="I100">
            <v>46741.32</v>
          </cell>
          <cell r="J100">
            <v>306415.32</v>
          </cell>
        </row>
        <row r="101">
          <cell r="A101">
            <v>100</v>
          </cell>
          <cell r="B101">
            <v>43655</v>
          </cell>
          <cell r="C101" t="str">
            <v>Bgs Enterprises</v>
          </cell>
          <cell r="D101" t="str">
            <v>Ajay</v>
          </cell>
          <cell r="E101" t="str">
            <v>Hose Pipe</v>
          </cell>
          <cell r="F101">
            <v>313</v>
          </cell>
          <cell r="G101">
            <v>792</v>
          </cell>
          <cell r="H101">
            <v>247896</v>
          </cell>
          <cell r="I101">
            <v>44621.279999999999</v>
          </cell>
          <cell r="J101">
            <v>292517.28000000003</v>
          </cell>
        </row>
        <row r="102">
          <cell r="A102">
            <v>101</v>
          </cell>
          <cell r="B102">
            <v>43656</v>
          </cell>
          <cell r="C102" t="str">
            <v>Radha Enterprises</v>
          </cell>
          <cell r="D102" t="str">
            <v>Ramesh</v>
          </cell>
          <cell r="E102" t="str">
            <v>Heater</v>
          </cell>
          <cell r="F102">
            <v>215</v>
          </cell>
          <cell r="G102">
            <v>553</v>
          </cell>
          <cell r="H102">
            <v>118895</v>
          </cell>
          <cell r="I102">
            <v>21401.1</v>
          </cell>
          <cell r="J102">
            <v>140296.1</v>
          </cell>
        </row>
        <row r="103">
          <cell r="A103">
            <v>102</v>
          </cell>
          <cell r="B103">
            <v>43657</v>
          </cell>
          <cell r="C103" t="str">
            <v>Rana Udyog</v>
          </cell>
          <cell r="D103" t="str">
            <v>Pramod</v>
          </cell>
          <cell r="E103" t="str">
            <v>Apron</v>
          </cell>
          <cell r="F103">
            <v>147</v>
          </cell>
          <cell r="G103">
            <v>891</v>
          </cell>
          <cell r="H103">
            <v>130977</v>
          </cell>
          <cell r="I103">
            <v>23575.86</v>
          </cell>
          <cell r="J103">
            <v>154552.85999999999</v>
          </cell>
        </row>
        <row r="104">
          <cell r="A104">
            <v>103</v>
          </cell>
          <cell r="B104">
            <v>43658</v>
          </cell>
          <cell r="C104" t="str">
            <v>Rajesh Udyog</v>
          </cell>
          <cell r="D104" t="str">
            <v>Rajesh</v>
          </cell>
          <cell r="E104" t="str">
            <v>Hose Pipe</v>
          </cell>
          <cell r="F104">
            <v>306</v>
          </cell>
          <cell r="G104">
            <v>559</v>
          </cell>
          <cell r="H104">
            <v>171054</v>
          </cell>
          <cell r="I104">
            <v>30789.719999999998</v>
          </cell>
          <cell r="J104">
            <v>201843.72</v>
          </cell>
        </row>
        <row r="105">
          <cell r="A105">
            <v>104</v>
          </cell>
          <cell r="B105">
            <v>43659</v>
          </cell>
          <cell r="C105" t="str">
            <v>Manoj &amp; Company</v>
          </cell>
          <cell r="D105" t="str">
            <v>Manoj</v>
          </cell>
          <cell r="E105" t="str">
            <v>Heater</v>
          </cell>
          <cell r="F105">
            <v>302</v>
          </cell>
          <cell r="G105">
            <v>586</v>
          </cell>
          <cell r="H105">
            <v>176972</v>
          </cell>
          <cell r="I105">
            <v>31854.959999999999</v>
          </cell>
          <cell r="J105">
            <v>208826.96</v>
          </cell>
        </row>
        <row r="106">
          <cell r="A106">
            <v>105</v>
          </cell>
          <cell r="B106">
            <v>43660</v>
          </cell>
          <cell r="C106" t="str">
            <v>Aruna &amp; Co.</v>
          </cell>
          <cell r="D106" t="str">
            <v>Karan</v>
          </cell>
          <cell r="E106" t="str">
            <v>Gas Stove</v>
          </cell>
          <cell r="F106">
            <v>291</v>
          </cell>
          <cell r="G106">
            <v>614</v>
          </cell>
          <cell r="H106">
            <v>178674</v>
          </cell>
          <cell r="I106">
            <v>32161.32</v>
          </cell>
          <cell r="J106">
            <v>210835.32</v>
          </cell>
        </row>
        <row r="107">
          <cell r="A107">
            <v>106</v>
          </cell>
          <cell r="B107">
            <v>43661</v>
          </cell>
          <cell r="C107" t="str">
            <v>Ambey Agency</v>
          </cell>
          <cell r="D107" t="str">
            <v>Ajay</v>
          </cell>
          <cell r="E107" t="str">
            <v>Lighter</v>
          </cell>
          <cell r="F107">
            <v>153</v>
          </cell>
          <cell r="G107">
            <v>576</v>
          </cell>
          <cell r="H107">
            <v>88128</v>
          </cell>
          <cell r="I107">
            <v>15863.039999999999</v>
          </cell>
          <cell r="J107">
            <v>103991.03999999999</v>
          </cell>
        </row>
        <row r="108">
          <cell r="A108">
            <v>107</v>
          </cell>
          <cell r="B108">
            <v>43662</v>
          </cell>
          <cell r="C108" t="str">
            <v>Bgs Enterprises</v>
          </cell>
          <cell r="D108" t="str">
            <v>Ramesh</v>
          </cell>
          <cell r="E108" t="str">
            <v>Hose Pipe</v>
          </cell>
          <cell r="F108">
            <v>382</v>
          </cell>
          <cell r="G108">
            <v>720</v>
          </cell>
          <cell r="H108">
            <v>275040</v>
          </cell>
          <cell r="I108">
            <v>49507.199999999997</v>
          </cell>
          <cell r="J108">
            <v>324547.20000000001</v>
          </cell>
        </row>
        <row r="109">
          <cell r="A109">
            <v>108</v>
          </cell>
          <cell r="B109">
            <v>43663</v>
          </cell>
          <cell r="C109" t="str">
            <v>Rama Enterprises</v>
          </cell>
          <cell r="D109" t="str">
            <v>Pramod</v>
          </cell>
          <cell r="E109" t="str">
            <v>Lighter</v>
          </cell>
          <cell r="F109">
            <v>266</v>
          </cell>
          <cell r="G109">
            <v>578</v>
          </cell>
          <cell r="H109">
            <v>153748</v>
          </cell>
          <cell r="I109">
            <v>27674.639999999999</v>
          </cell>
          <cell r="J109">
            <v>181422.64</v>
          </cell>
        </row>
        <row r="110">
          <cell r="A110">
            <v>109</v>
          </cell>
          <cell r="B110">
            <v>43664</v>
          </cell>
          <cell r="C110" t="str">
            <v>Bgs Enterprises</v>
          </cell>
          <cell r="D110" t="str">
            <v>Rajesh</v>
          </cell>
          <cell r="E110" t="str">
            <v>Apron</v>
          </cell>
          <cell r="F110">
            <v>314</v>
          </cell>
          <cell r="G110">
            <v>980</v>
          </cell>
          <cell r="H110">
            <v>307720</v>
          </cell>
          <cell r="I110">
            <v>55389.599999999999</v>
          </cell>
          <cell r="J110">
            <v>363109.6</v>
          </cell>
        </row>
        <row r="111">
          <cell r="A111">
            <v>110</v>
          </cell>
          <cell r="B111">
            <v>43665</v>
          </cell>
          <cell r="C111" t="str">
            <v>Rana Udyog</v>
          </cell>
          <cell r="D111" t="str">
            <v>Manoj</v>
          </cell>
          <cell r="E111" t="str">
            <v>Apron</v>
          </cell>
          <cell r="F111">
            <v>10</v>
          </cell>
          <cell r="G111">
            <v>980</v>
          </cell>
          <cell r="H111">
            <v>9800</v>
          </cell>
          <cell r="I111">
            <v>1764</v>
          </cell>
          <cell r="J111">
            <v>11564</v>
          </cell>
        </row>
        <row r="112">
          <cell r="A112">
            <v>111</v>
          </cell>
          <cell r="B112">
            <v>43666</v>
          </cell>
          <cell r="C112" t="str">
            <v>Bgs Enterprises</v>
          </cell>
          <cell r="D112" t="str">
            <v>Karan</v>
          </cell>
          <cell r="E112" t="str">
            <v>Lighter</v>
          </cell>
          <cell r="F112">
            <v>1</v>
          </cell>
          <cell r="G112">
            <v>250</v>
          </cell>
          <cell r="H112">
            <v>250</v>
          </cell>
          <cell r="I112">
            <v>45</v>
          </cell>
          <cell r="J112">
            <v>295</v>
          </cell>
        </row>
        <row r="113">
          <cell r="A113">
            <v>112</v>
          </cell>
          <cell r="B113">
            <v>43667</v>
          </cell>
          <cell r="C113" t="str">
            <v>Rana Udyog</v>
          </cell>
          <cell r="D113" t="str">
            <v>Ajay</v>
          </cell>
          <cell r="E113" t="str">
            <v>Lighter</v>
          </cell>
          <cell r="F113">
            <v>5000</v>
          </cell>
          <cell r="G113">
            <v>250</v>
          </cell>
          <cell r="H113">
            <v>1250000</v>
          </cell>
          <cell r="I113">
            <v>225000</v>
          </cell>
          <cell r="J113">
            <v>1475000</v>
          </cell>
        </row>
        <row r="114">
          <cell r="A114">
            <v>113</v>
          </cell>
          <cell r="B114">
            <v>43668</v>
          </cell>
          <cell r="C114" t="str">
            <v>Om Traders</v>
          </cell>
          <cell r="D114" t="str">
            <v>Ramesh</v>
          </cell>
          <cell r="E114" t="str">
            <v>Lighter</v>
          </cell>
          <cell r="F114">
            <v>10000</v>
          </cell>
          <cell r="G114">
            <v>250</v>
          </cell>
          <cell r="H114">
            <v>2500000</v>
          </cell>
          <cell r="I114">
            <v>450000</v>
          </cell>
          <cell r="J114">
            <v>2950000</v>
          </cell>
        </row>
        <row r="115">
          <cell r="A115">
            <v>114</v>
          </cell>
          <cell r="B115">
            <v>43669</v>
          </cell>
          <cell r="C115" t="str">
            <v>Om Traders</v>
          </cell>
          <cell r="D115" t="str">
            <v>Pramod</v>
          </cell>
          <cell r="E115" t="str">
            <v>Apron</v>
          </cell>
          <cell r="F115">
            <v>5000</v>
          </cell>
          <cell r="G115">
            <v>980</v>
          </cell>
          <cell r="H115">
            <v>4900000</v>
          </cell>
          <cell r="I115">
            <v>882000</v>
          </cell>
          <cell r="J115">
            <v>5782000</v>
          </cell>
        </row>
        <row r="116">
          <cell r="A116">
            <v>115</v>
          </cell>
          <cell r="B116">
            <v>43670</v>
          </cell>
          <cell r="C116" t="str">
            <v>Khanna Industries</v>
          </cell>
          <cell r="D116" t="str">
            <v>Rajesh</v>
          </cell>
          <cell r="E116" t="str">
            <v>Hose Pipe</v>
          </cell>
          <cell r="F116">
            <v>10000</v>
          </cell>
          <cell r="G116">
            <v>250</v>
          </cell>
          <cell r="H116">
            <v>2500000</v>
          </cell>
          <cell r="I116">
            <v>450000</v>
          </cell>
          <cell r="J116">
            <v>2950000</v>
          </cell>
        </row>
        <row r="117">
          <cell r="A117">
            <v>116</v>
          </cell>
          <cell r="B117">
            <v>43671</v>
          </cell>
          <cell r="C117" t="str">
            <v>Om Traders</v>
          </cell>
          <cell r="D117" t="str">
            <v>Manoj</v>
          </cell>
          <cell r="E117" t="str">
            <v>Gas Stove</v>
          </cell>
          <cell r="F117">
            <v>124</v>
          </cell>
          <cell r="G117">
            <v>909</v>
          </cell>
          <cell r="H117">
            <v>112716</v>
          </cell>
          <cell r="I117">
            <v>20288.88</v>
          </cell>
          <cell r="J117">
            <v>133004.88</v>
          </cell>
        </row>
        <row r="118">
          <cell r="A118">
            <v>117</v>
          </cell>
          <cell r="B118">
            <v>43672</v>
          </cell>
          <cell r="C118" t="str">
            <v>Om Traders</v>
          </cell>
          <cell r="D118" t="str">
            <v>Karan</v>
          </cell>
          <cell r="E118" t="str">
            <v>Lighter</v>
          </cell>
          <cell r="F118">
            <v>193</v>
          </cell>
          <cell r="G118">
            <v>808</v>
          </cell>
          <cell r="H118">
            <v>155944</v>
          </cell>
          <cell r="I118">
            <v>28069.919999999998</v>
          </cell>
          <cell r="J118">
            <v>184013.91999999998</v>
          </cell>
        </row>
        <row r="119">
          <cell r="A119">
            <v>118</v>
          </cell>
          <cell r="B119">
            <v>43673</v>
          </cell>
          <cell r="C119" t="str">
            <v>Khanna Industries</v>
          </cell>
          <cell r="D119" t="str">
            <v>Ajay</v>
          </cell>
          <cell r="E119" t="str">
            <v>Heater</v>
          </cell>
          <cell r="F119">
            <v>58</v>
          </cell>
          <cell r="G119">
            <v>648</v>
          </cell>
          <cell r="H119">
            <v>37584</v>
          </cell>
          <cell r="I119">
            <v>6765.12</v>
          </cell>
          <cell r="J119">
            <v>44349.120000000003</v>
          </cell>
        </row>
        <row r="120">
          <cell r="A120">
            <v>119</v>
          </cell>
          <cell r="B120">
            <v>43674</v>
          </cell>
          <cell r="C120" t="str">
            <v>Khanna Industries</v>
          </cell>
          <cell r="D120" t="str">
            <v>Ramesh</v>
          </cell>
          <cell r="E120" t="str">
            <v>Hose Pipe</v>
          </cell>
          <cell r="F120">
            <v>50</v>
          </cell>
          <cell r="G120">
            <v>932</v>
          </cell>
          <cell r="H120">
            <v>46600</v>
          </cell>
          <cell r="I120">
            <v>8388</v>
          </cell>
          <cell r="J120">
            <v>54988</v>
          </cell>
        </row>
        <row r="121">
          <cell r="A121">
            <v>120</v>
          </cell>
          <cell r="B121">
            <v>43675</v>
          </cell>
          <cell r="C121" t="str">
            <v>Khanna Industries</v>
          </cell>
          <cell r="D121" t="str">
            <v>Pramod</v>
          </cell>
          <cell r="E121" t="str">
            <v>Hose Pipe</v>
          </cell>
          <cell r="F121">
            <v>50</v>
          </cell>
          <cell r="G121">
            <v>932</v>
          </cell>
          <cell r="H121">
            <v>46600</v>
          </cell>
          <cell r="I121">
            <v>8388</v>
          </cell>
          <cell r="J121">
            <v>54988</v>
          </cell>
        </row>
        <row r="122">
          <cell r="A122">
            <v>121</v>
          </cell>
          <cell r="B122">
            <v>43676</v>
          </cell>
          <cell r="C122" t="str">
            <v>Khanna Industries</v>
          </cell>
          <cell r="D122" t="str">
            <v>Rajesh</v>
          </cell>
          <cell r="E122" t="str">
            <v>Hose Pipe</v>
          </cell>
          <cell r="F122">
            <v>50</v>
          </cell>
          <cell r="G122">
            <v>932</v>
          </cell>
          <cell r="H122">
            <v>46600</v>
          </cell>
          <cell r="I122">
            <v>8388</v>
          </cell>
          <cell r="J122">
            <v>54988</v>
          </cell>
        </row>
        <row r="123">
          <cell r="A123">
            <v>122</v>
          </cell>
          <cell r="B123">
            <v>43677</v>
          </cell>
          <cell r="C123" t="str">
            <v>Khanna Industries</v>
          </cell>
          <cell r="D123" t="str">
            <v>Manoj</v>
          </cell>
          <cell r="E123" t="str">
            <v>Hose Pipe</v>
          </cell>
          <cell r="F123">
            <v>50</v>
          </cell>
          <cell r="G123">
            <v>932</v>
          </cell>
          <cell r="H123">
            <v>46600</v>
          </cell>
          <cell r="I123">
            <v>8388</v>
          </cell>
          <cell r="J123">
            <v>54988</v>
          </cell>
        </row>
        <row r="124">
          <cell r="A124">
            <v>123</v>
          </cell>
          <cell r="B124">
            <v>43678</v>
          </cell>
          <cell r="C124" t="str">
            <v>Khanna Industries</v>
          </cell>
          <cell r="D124" t="str">
            <v>Karan</v>
          </cell>
          <cell r="E124" t="str">
            <v>Hose Pipe</v>
          </cell>
          <cell r="F124">
            <v>50</v>
          </cell>
          <cell r="G124">
            <v>932</v>
          </cell>
          <cell r="H124">
            <v>46600</v>
          </cell>
          <cell r="I124">
            <v>8388</v>
          </cell>
          <cell r="J124">
            <v>54988</v>
          </cell>
        </row>
        <row r="125">
          <cell r="A125">
            <v>124</v>
          </cell>
          <cell r="B125">
            <v>43679</v>
          </cell>
          <cell r="C125" t="str">
            <v>Khanna Industries</v>
          </cell>
          <cell r="D125" t="str">
            <v>Ajay</v>
          </cell>
          <cell r="E125" t="str">
            <v>Hose Pipe</v>
          </cell>
          <cell r="F125">
            <v>50</v>
          </cell>
          <cell r="G125">
            <v>932</v>
          </cell>
          <cell r="H125">
            <v>46600</v>
          </cell>
          <cell r="I125">
            <v>8388</v>
          </cell>
          <cell r="J125">
            <v>54988</v>
          </cell>
        </row>
        <row r="126">
          <cell r="A126">
            <v>125</v>
          </cell>
          <cell r="B126">
            <v>43680</v>
          </cell>
          <cell r="C126" t="str">
            <v>Khanna Industries</v>
          </cell>
          <cell r="D126" t="str">
            <v>Ramesh</v>
          </cell>
          <cell r="E126" t="str">
            <v>Hose Pipe</v>
          </cell>
          <cell r="F126">
            <v>50</v>
          </cell>
          <cell r="G126">
            <v>932</v>
          </cell>
          <cell r="H126">
            <v>46600</v>
          </cell>
          <cell r="I126">
            <v>8388</v>
          </cell>
          <cell r="J126">
            <v>54988</v>
          </cell>
        </row>
        <row r="127">
          <cell r="A127">
            <v>126</v>
          </cell>
          <cell r="B127">
            <v>43681</v>
          </cell>
          <cell r="C127" t="str">
            <v>Om Traders</v>
          </cell>
          <cell r="D127" t="str">
            <v>Pramod</v>
          </cell>
          <cell r="E127" t="str">
            <v>Heater</v>
          </cell>
          <cell r="F127">
            <v>1000</v>
          </cell>
          <cell r="G127">
            <v>1500</v>
          </cell>
          <cell r="H127">
            <v>1500000</v>
          </cell>
          <cell r="I127">
            <v>270000</v>
          </cell>
          <cell r="J127">
            <v>1770000</v>
          </cell>
        </row>
        <row r="128">
          <cell r="A128">
            <v>127</v>
          </cell>
          <cell r="B128">
            <v>43682</v>
          </cell>
          <cell r="C128" t="str">
            <v>Om Traders</v>
          </cell>
          <cell r="D128" t="str">
            <v>Rajesh</v>
          </cell>
          <cell r="E128" t="str">
            <v>Heater</v>
          </cell>
          <cell r="F128">
            <v>1000</v>
          </cell>
          <cell r="G128">
            <v>1500</v>
          </cell>
          <cell r="H128">
            <v>1500000</v>
          </cell>
          <cell r="I128">
            <v>270000</v>
          </cell>
          <cell r="J128">
            <v>1770000</v>
          </cell>
        </row>
        <row r="129">
          <cell r="A129">
            <v>128</v>
          </cell>
          <cell r="B129">
            <v>43683</v>
          </cell>
          <cell r="C129" t="str">
            <v>Om Traders</v>
          </cell>
          <cell r="D129" t="str">
            <v>Manoj</v>
          </cell>
          <cell r="E129" t="str">
            <v>Heater</v>
          </cell>
          <cell r="F129">
            <v>1000</v>
          </cell>
          <cell r="G129">
            <v>1500</v>
          </cell>
          <cell r="H129">
            <v>1500000</v>
          </cell>
          <cell r="I129">
            <v>270000</v>
          </cell>
          <cell r="J129">
            <v>1770000</v>
          </cell>
        </row>
        <row r="130">
          <cell r="A130">
            <v>129</v>
          </cell>
          <cell r="B130">
            <v>43684</v>
          </cell>
          <cell r="C130" t="str">
            <v>Om Traders</v>
          </cell>
          <cell r="D130" t="str">
            <v>Karan</v>
          </cell>
          <cell r="E130" t="str">
            <v>Heater</v>
          </cell>
          <cell r="F130">
            <v>1000</v>
          </cell>
          <cell r="G130">
            <v>1500</v>
          </cell>
          <cell r="H130">
            <v>1500000</v>
          </cell>
          <cell r="I130">
            <v>270000</v>
          </cell>
          <cell r="J130">
            <v>1770000</v>
          </cell>
        </row>
        <row r="131">
          <cell r="A131">
            <v>130</v>
          </cell>
          <cell r="B131">
            <v>43685</v>
          </cell>
          <cell r="C131" t="str">
            <v>Om Traders</v>
          </cell>
          <cell r="D131" t="str">
            <v>Ajay</v>
          </cell>
          <cell r="E131" t="str">
            <v>Heater</v>
          </cell>
          <cell r="F131">
            <v>1000</v>
          </cell>
          <cell r="G131">
            <v>1500</v>
          </cell>
          <cell r="H131">
            <v>1500000</v>
          </cell>
          <cell r="I131">
            <v>270000</v>
          </cell>
          <cell r="J131">
            <v>1770000</v>
          </cell>
        </row>
        <row r="132">
          <cell r="A132">
            <v>131</v>
          </cell>
          <cell r="B132">
            <v>43686</v>
          </cell>
          <cell r="C132" t="str">
            <v>Om Traders</v>
          </cell>
          <cell r="D132" t="str">
            <v>Ramesh</v>
          </cell>
          <cell r="E132" t="str">
            <v>Heater</v>
          </cell>
          <cell r="F132">
            <v>1000</v>
          </cell>
          <cell r="G132">
            <v>1500</v>
          </cell>
          <cell r="H132">
            <v>1500000</v>
          </cell>
          <cell r="I132">
            <v>270000</v>
          </cell>
          <cell r="J132">
            <v>1770000</v>
          </cell>
        </row>
        <row r="133">
          <cell r="A133">
            <v>132</v>
          </cell>
          <cell r="B133">
            <v>43687</v>
          </cell>
          <cell r="C133" t="str">
            <v>Rana Udyog</v>
          </cell>
          <cell r="D133" t="str">
            <v>Pramod</v>
          </cell>
          <cell r="E133" t="str">
            <v>Heater</v>
          </cell>
          <cell r="F133">
            <v>1000</v>
          </cell>
          <cell r="G133">
            <v>1500</v>
          </cell>
          <cell r="H133">
            <v>1500000</v>
          </cell>
          <cell r="I133">
            <v>270000</v>
          </cell>
          <cell r="J133">
            <v>1770000</v>
          </cell>
        </row>
        <row r="134">
          <cell r="A134">
            <v>133</v>
          </cell>
          <cell r="B134">
            <v>43688</v>
          </cell>
          <cell r="C134" t="str">
            <v>Rana Udyog</v>
          </cell>
          <cell r="D134" t="str">
            <v>Rajesh</v>
          </cell>
          <cell r="E134" t="str">
            <v>Heater</v>
          </cell>
          <cell r="F134">
            <v>1000</v>
          </cell>
          <cell r="G134">
            <v>1500</v>
          </cell>
          <cell r="H134">
            <v>1500000</v>
          </cell>
          <cell r="I134">
            <v>270000</v>
          </cell>
          <cell r="J134">
            <v>1770000</v>
          </cell>
        </row>
        <row r="135">
          <cell r="A135">
            <v>134</v>
          </cell>
          <cell r="B135">
            <v>43689</v>
          </cell>
          <cell r="C135" t="str">
            <v>Rana Udyog</v>
          </cell>
          <cell r="D135" t="str">
            <v>Manoj</v>
          </cell>
          <cell r="E135" t="str">
            <v>Heater</v>
          </cell>
          <cell r="F135">
            <v>1000</v>
          </cell>
          <cell r="G135">
            <v>1500</v>
          </cell>
          <cell r="H135">
            <v>1500000</v>
          </cell>
          <cell r="I135">
            <v>270000</v>
          </cell>
          <cell r="J135">
            <v>1770000</v>
          </cell>
        </row>
        <row r="136">
          <cell r="A136">
            <v>135</v>
          </cell>
          <cell r="B136">
            <v>43690</v>
          </cell>
          <cell r="C136" t="str">
            <v>Bhola &amp; Co.</v>
          </cell>
          <cell r="D136" t="str">
            <v>Rajesh</v>
          </cell>
          <cell r="E136" t="str">
            <v>Apron</v>
          </cell>
          <cell r="F136">
            <v>429</v>
          </cell>
          <cell r="G136">
            <v>792</v>
          </cell>
          <cell r="H136">
            <v>339768</v>
          </cell>
          <cell r="I136">
            <v>61158.239999999998</v>
          </cell>
          <cell r="J136">
            <v>400926.24</v>
          </cell>
        </row>
        <row r="137">
          <cell r="A137">
            <v>136</v>
          </cell>
          <cell r="B137">
            <v>43691</v>
          </cell>
          <cell r="C137" t="str">
            <v>Bhola &amp; Co.</v>
          </cell>
          <cell r="D137" t="str">
            <v>Pramod</v>
          </cell>
          <cell r="E137" t="str">
            <v>Heater</v>
          </cell>
          <cell r="F137">
            <v>386</v>
          </cell>
          <cell r="G137">
            <v>543</v>
          </cell>
          <cell r="H137">
            <v>209598</v>
          </cell>
          <cell r="I137">
            <v>37727.64</v>
          </cell>
          <cell r="J137">
            <v>247325.64</v>
          </cell>
        </row>
        <row r="138">
          <cell r="A138">
            <v>137</v>
          </cell>
          <cell r="B138">
            <v>43692</v>
          </cell>
          <cell r="C138" t="str">
            <v>Bhola &amp; Co.</v>
          </cell>
          <cell r="D138" t="str">
            <v>Manoj</v>
          </cell>
          <cell r="E138" t="str">
            <v>Lighter</v>
          </cell>
          <cell r="F138">
            <v>124</v>
          </cell>
          <cell r="G138">
            <v>776</v>
          </cell>
          <cell r="H138">
            <v>96224</v>
          </cell>
          <cell r="I138">
            <v>17320.32</v>
          </cell>
          <cell r="J138">
            <v>113544.32000000001</v>
          </cell>
        </row>
        <row r="139">
          <cell r="A139">
            <v>138</v>
          </cell>
          <cell r="B139">
            <v>43693</v>
          </cell>
          <cell r="C139" t="str">
            <v>Bhola &amp; Co.</v>
          </cell>
          <cell r="D139" t="str">
            <v>Ramesh</v>
          </cell>
          <cell r="E139" t="str">
            <v>Apron</v>
          </cell>
          <cell r="F139">
            <v>429</v>
          </cell>
          <cell r="G139">
            <v>792</v>
          </cell>
          <cell r="H139">
            <v>339768</v>
          </cell>
          <cell r="I139">
            <v>61158.239999999998</v>
          </cell>
          <cell r="J139">
            <v>400926.24</v>
          </cell>
        </row>
        <row r="140">
          <cell r="A140">
            <v>139</v>
          </cell>
          <cell r="B140">
            <v>43694</v>
          </cell>
          <cell r="C140" t="str">
            <v>Bhola &amp; Co.</v>
          </cell>
          <cell r="D140" t="str">
            <v>Manoj</v>
          </cell>
          <cell r="E140" t="str">
            <v>Heater</v>
          </cell>
          <cell r="F140">
            <v>386</v>
          </cell>
          <cell r="G140">
            <v>543</v>
          </cell>
          <cell r="H140">
            <v>209598</v>
          </cell>
          <cell r="I140">
            <v>37727.64</v>
          </cell>
          <cell r="J140">
            <v>247325.64</v>
          </cell>
        </row>
        <row r="141">
          <cell r="A141">
            <v>140</v>
          </cell>
          <cell r="B141">
            <v>43695</v>
          </cell>
          <cell r="C141" t="str">
            <v>Bhola &amp; Co.</v>
          </cell>
          <cell r="D141" t="str">
            <v>Karan</v>
          </cell>
          <cell r="E141" t="str">
            <v>Lighter</v>
          </cell>
          <cell r="F141">
            <v>124</v>
          </cell>
          <cell r="G141">
            <v>776</v>
          </cell>
          <cell r="H141">
            <v>96224</v>
          </cell>
          <cell r="I141">
            <v>17320.32</v>
          </cell>
          <cell r="J141">
            <v>113544.32000000001</v>
          </cell>
        </row>
        <row r="142">
          <cell r="A142">
            <v>141</v>
          </cell>
          <cell r="B142">
            <v>43696</v>
          </cell>
          <cell r="C142" t="str">
            <v>Bgs Enterprises</v>
          </cell>
          <cell r="D142" t="str">
            <v>Ajay</v>
          </cell>
          <cell r="E142" t="str">
            <v>Apron</v>
          </cell>
          <cell r="F142">
            <v>314</v>
          </cell>
          <cell r="G142">
            <v>784</v>
          </cell>
          <cell r="H142">
            <v>246176</v>
          </cell>
          <cell r="I142">
            <v>44311.68</v>
          </cell>
          <cell r="J142">
            <v>290487.67999999999</v>
          </cell>
        </row>
        <row r="143">
          <cell r="A143">
            <v>142</v>
          </cell>
          <cell r="B143">
            <v>43697</v>
          </cell>
          <cell r="C143" t="str">
            <v>Rama Agency</v>
          </cell>
          <cell r="D143" t="str">
            <v>Karan</v>
          </cell>
          <cell r="E143" t="str">
            <v>Gas Stove</v>
          </cell>
          <cell r="F143">
            <v>221</v>
          </cell>
          <cell r="G143">
            <v>571</v>
          </cell>
          <cell r="H143">
            <v>126191</v>
          </cell>
          <cell r="I143">
            <v>22714.379999999997</v>
          </cell>
          <cell r="J143">
            <v>148905.38</v>
          </cell>
        </row>
        <row r="144">
          <cell r="A144">
            <v>143</v>
          </cell>
          <cell r="B144">
            <v>43698</v>
          </cell>
          <cell r="C144" t="str">
            <v>Bgs Enterprises</v>
          </cell>
          <cell r="D144" t="str">
            <v>Manoj</v>
          </cell>
          <cell r="E144" t="str">
            <v>Heater</v>
          </cell>
          <cell r="F144">
            <v>461</v>
          </cell>
          <cell r="G144">
            <v>515</v>
          </cell>
          <cell r="H144">
            <v>237415</v>
          </cell>
          <cell r="I144">
            <v>42734.7</v>
          </cell>
          <cell r="J144">
            <v>280149.7</v>
          </cell>
        </row>
        <row r="145">
          <cell r="A145">
            <v>144</v>
          </cell>
          <cell r="B145">
            <v>43699</v>
          </cell>
          <cell r="C145" t="str">
            <v>Aruna &amp; Co.</v>
          </cell>
          <cell r="D145" t="str">
            <v>Pramod</v>
          </cell>
          <cell r="E145" t="str">
            <v>Hose Pipe</v>
          </cell>
          <cell r="F145">
            <v>171</v>
          </cell>
          <cell r="G145">
            <v>855</v>
          </cell>
          <cell r="H145">
            <v>146205</v>
          </cell>
          <cell r="I145">
            <v>26316.899999999998</v>
          </cell>
          <cell r="J145">
            <v>172521.9</v>
          </cell>
        </row>
        <row r="146">
          <cell r="A146">
            <v>145</v>
          </cell>
          <cell r="B146">
            <v>43700</v>
          </cell>
          <cell r="C146" t="str">
            <v>Bgs Enterprises</v>
          </cell>
          <cell r="D146" t="str">
            <v>Rajesh</v>
          </cell>
          <cell r="E146" t="str">
            <v>Lighter</v>
          </cell>
          <cell r="F146">
            <v>418</v>
          </cell>
          <cell r="G146">
            <v>888</v>
          </cell>
          <cell r="H146">
            <v>371184</v>
          </cell>
          <cell r="I146">
            <v>66813.119999999995</v>
          </cell>
          <cell r="J146">
            <v>437997.12</v>
          </cell>
        </row>
        <row r="147">
          <cell r="A147">
            <v>146</v>
          </cell>
          <cell r="B147">
            <v>43701</v>
          </cell>
          <cell r="C147" t="str">
            <v>Bhola &amp; Co.</v>
          </cell>
          <cell r="D147" t="str">
            <v>Ramesh</v>
          </cell>
          <cell r="E147" t="str">
            <v>Apron</v>
          </cell>
          <cell r="F147">
            <v>366</v>
          </cell>
          <cell r="G147">
            <v>670</v>
          </cell>
          <cell r="H147">
            <v>245220</v>
          </cell>
          <cell r="I147">
            <v>44139.6</v>
          </cell>
          <cell r="J147">
            <v>289359.59999999998</v>
          </cell>
        </row>
        <row r="148">
          <cell r="A148">
            <v>147</v>
          </cell>
          <cell r="B148">
            <v>43702</v>
          </cell>
          <cell r="C148" t="str">
            <v>Ambey Agency</v>
          </cell>
          <cell r="D148" t="str">
            <v>Ajay</v>
          </cell>
          <cell r="E148" t="str">
            <v>Gas Stove</v>
          </cell>
          <cell r="F148">
            <v>268</v>
          </cell>
          <cell r="G148">
            <v>500</v>
          </cell>
          <cell r="H148">
            <v>134000</v>
          </cell>
          <cell r="I148">
            <v>24120</v>
          </cell>
          <cell r="J148">
            <v>158120</v>
          </cell>
        </row>
        <row r="149">
          <cell r="A149">
            <v>148</v>
          </cell>
          <cell r="B149">
            <v>43703</v>
          </cell>
          <cell r="C149" t="str">
            <v>Bgs Enterprises</v>
          </cell>
          <cell r="D149" t="str">
            <v>Karan</v>
          </cell>
          <cell r="E149" t="str">
            <v>Heater</v>
          </cell>
          <cell r="F149">
            <v>124</v>
          </cell>
          <cell r="G149">
            <v>909</v>
          </cell>
          <cell r="H149">
            <v>112716</v>
          </cell>
          <cell r="I149">
            <v>20288.88</v>
          </cell>
          <cell r="J149">
            <v>133004.88</v>
          </cell>
        </row>
        <row r="150">
          <cell r="A150">
            <v>149</v>
          </cell>
          <cell r="B150">
            <v>43704</v>
          </cell>
          <cell r="C150" t="str">
            <v>Radha Enterprises</v>
          </cell>
          <cell r="D150" t="str">
            <v>Manoj</v>
          </cell>
          <cell r="E150" t="str">
            <v>Hose Pipe</v>
          </cell>
          <cell r="F150">
            <v>193</v>
          </cell>
          <cell r="G150">
            <v>808</v>
          </cell>
          <cell r="H150">
            <v>155944</v>
          </cell>
          <cell r="I150">
            <v>28069.919999999998</v>
          </cell>
          <cell r="J150">
            <v>184013.91999999998</v>
          </cell>
        </row>
        <row r="151">
          <cell r="A151">
            <v>150</v>
          </cell>
          <cell r="B151">
            <v>43705</v>
          </cell>
          <cell r="C151" t="str">
            <v>Rana Udyog</v>
          </cell>
          <cell r="D151" t="str">
            <v>Pramod</v>
          </cell>
          <cell r="E151" t="str">
            <v>Lighter</v>
          </cell>
          <cell r="F151">
            <v>58</v>
          </cell>
          <cell r="G151">
            <v>648</v>
          </cell>
          <cell r="H151">
            <v>37584</v>
          </cell>
          <cell r="I151">
            <v>6765.12</v>
          </cell>
          <cell r="J151">
            <v>44349.120000000003</v>
          </cell>
        </row>
        <row r="152">
          <cell r="A152">
            <v>151</v>
          </cell>
          <cell r="B152">
            <v>43706</v>
          </cell>
          <cell r="C152" t="str">
            <v>Rajesh Udyog</v>
          </cell>
          <cell r="D152" t="str">
            <v>Rajesh</v>
          </cell>
          <cell r="E152" t="str">
            <v>Apron</v>
          </cell>
          <cell r="F152">
            <v>50</v>
          </cell>
          <cell r="G152">
            <v>932</v>
          </cell>
          <cell r="H152">
            <v>46600</v>
          </cell>
          <cell r="I152">
            <v>8388</v>
          </cell>
          <cell r="J152">
            <v>54988</v>
          </cell>
        </row>
        <row r="153">
          <cell r="A153">
            <v>152</v>
          </cell>
          <cell r="B153">
            <v>43707</v>
          </cell>
          <cell r="C153" t="str">
            <v>Manoj &amp; Company</v>
          </cell>
          <cell r="D153" t="str">
            <v>Ramesh</v>
          </cell>
          <cell r="E153" t="str">
            <v>Gas Stove</v>
          </cell>
          <cell r="F153">
            <v>418</v>
          </cell>
          <cell r="G153">
            <v>661</v>
          </cell>
          <cell r="H153">
            <v>276298</v>
          </cell>
          <cell r="I153">
            <v>49733.64</v>
          </cell>
          <cell r="J153">
            <v>326031.64</v>
          </cell>
        </row>
        <row r="154">
          <cell r="A154">
            <v>153</v>
          </cell>
          <cell r="B154">
            <v>43708</v>
          </cell>
          <cell r="C154" t="str">
            <v>Rama Agency</v>
          </cell>
          <cell r="D154" t="str">
            <v>Ajay</v>
          </cell>
          <cell r="E154" t="str">
            <v>Heater</v>
          </cell>
          <cell r="F154">
            <v>189</v>
          </cell>
          <cell r="G154">
            <v>616</v>
          </cell>
          <cell r="H154">
            <v>116424</v>
          </cell>
          <cell r="I154">
            <v>20956.32</v>
          </cell>
          <cell r="J154">
            <v>137380.32</v>
          </cell>
        </row>
        <row r="155">
          <cell r="A155">
            <v>154</v>
          </cell>
          <cell r="B155">
            <v>43709</v>
          </cell>
          <cell r="C155" t="str">
            <v>Bgs Enterprises</v>
          </cell>
          <cell r="D155" t="str">
            <v>Karan</v>
          </cell>
          <cell r="E155" t="str">
            <v>Hose Pipe</v>
          </cell>
          <cell r="F155">
            <v>287</v>
          </cell>
          <cell r="G155">
            <v>693</v>
          </cell>
          <cell r="H155">
            <v>198891</v>
          </cell>
          <cell r="I155">
            <v>35800.379999999997</v>
          </cell>
          <cell r="J155">
            <v>234691.38</v>
          </cell>
        </row>
        <row r="156">
          <cell r="A156">
            <v>155</v>
          </cell>
          <cell r="B156">
            <v>43710</v>
          </cell>
          <cell r="C156" t="str">
            <v>Rama Enterprises</v>
          </cell>
          <cell r="D156" t="str">
            <v>Manoj</v>
          </cell>
          <cell r="E156" t="str">
            <v>Lighter</v>
          </cell>
          <cell r="F156">
            <v>266</v>
          </cell>
          <cell r="G156">
            <v>607</v>
          </cell>
          <cell r="H156">
            <v>161462</v>
          </cell>
          <cell r="I156">
            <v>29063.16</v>
          </cell>
          <cell r="J156">
            <v>190525.16</v>
          </cell>
        </row>
        <row r="157">
          <cell r="A157">
            <v>156</v>
          </cell>
          <cell r="B157">
            <v>43711</v>
          </cell>
          <cell r="C157" t="str">
            <v>Bgs Enterprises</v>
          </cell>
          <cell r="D157" t="str">
            <v>Pramod</v>
          </cell>
          <cell r="E157" t="str">
            <v>Apron</v>
          </cell>
          <cell r="F157">
            <v>457</v>
          </cell>
          <cell r="G157">
            <v>940</v>
          </cell>
          <cell r="H157">
            <v>429580</v>
          </cell>
          <cell r="I157">
            <v>77324.399999999994</v>
          </cell>
          <cell r="J157">
            <v>506904.4</v>
          </cell>
        </row>
        <row r="158">
          <cell r="A158">
            <v>157</v>
          </cell>
          <cell r="B158">
            <v>43712</v>
          </cell>
          <cell r="C158" t="str">
            <v>Bgs Enterprises</v>
          </cell>
          <cell r="D158" t="str">
            <v>Rajesh</v>
          </cell>
          <cell r="E158" t="str">
            <v>Gas Stove</v>
          </cell>
          <cell r="F158">
            <v>318</v>
          </cell>
          <cell r="G158">
            <v>799</v>
          </cell>
          <cell r="H158">
            <v>254082</v>
          </cell>
          <cell r="I158">
            <v>45734.759999999995</v>
          </cell>
          <cell r="J158">
            <v>299816.76</v>
          </cell>
        </row>
        <row r="159">
          <cell r="A159">
            <v>158</v>
          </cell>
          <cell r="B159">
            <v>43713</v>
          </cell>
          <cell r="C159" t="str">
            <v>Rama Agency</v>
          </cell>
          <cell r="D159" t="str">
            <v>Ramesh</v>
          </cell>
          <cell r="E159" t="str">
            <v>Heater</v>
          </cell>
          <cell r="F159">
            <v>430</v>
          </cell>
          <cell r="G159">
            <v>659</v>
          </cell>
          <cell r="H159">
            <v>283370</v>
          </cell>
          <cell r="I159">
            <v>51006.6</v>
          </cell>
          <cell r="J159">
            <v>334376.59999999998</v>
          </cell>
        </row>
        <row r="160">
          <cell r="A160">
            <v>159</v>
          </cell>
          <cell r="B160">
            <v>43714</v>
          </cell>
          <cell r="C160" t="str">
            <v>Bgs Enterprises</v>
          </cell>
          <cell r="D160" t="str">
            <v>Ajay</v>
          </cell>
          <cell r="E160" t="str">
            <v>Hose Pipe</v>
          </cell>
          <cell r="F160">
            <v>284</v>
          </cell>
          <cell r="G160">
            <v>996</v>
          </cell>
          <cell r="H160">
            <v>282864</v>
          </cell>
          <cell r="I160">
            <v>50915.519999999997</v>
          </cell>
          <cell r="J160">
            <v>333779.52</v>
          </cell>
        </row>
        <row r="161">
          <cell r="A161">
            <v>160</v>
          </cell>
          <cell r="B161">
            <v>43715</v>
          </cell>
          <cell r="C161" t="str">
            <v>Bgs Enterprises</v>
          </cell>
          <cell r="D161" t="str">
            <v>Karan</v>
          </cell>
          <cell r="E161" t="str">
            <v>Lighter</v>
          </cell>
          <cell r="F161">
            <v>358</v>
          </cell>
          <cell r="G161">
            <v>748</v>
          </cell>
          <cell r="H161">
            <v>267784</v>
          </cell>
          <cell r="I161">
            <v>48201.119999999995</v>
          </cell>
          <cell r="J161">
            <v>315985.12</v>
          </cell>
        </row>
        <row r="162">
          <cell r="A162">
            <v>161</v>
          </cell>
          <cell r="B162">
            <v>43716</v>
          </cell>
          <cell r="C162" t="str">
            <v>Bhola &amp; Co.</v>
          </cell>
          <cell r="D162" t="str">
            <v>Manoj</v>
          </cell>
          <cell r="E162" t="str">
            <v>Apron</v>
          </cell>
          <cell r="F162">
            <v>467</v>
          </cell>
          <cell r="G162">
            <v>975</v>
          </cell>
          <cell r="H162">
            <v>455325</v>
          </cell>
          <cell r="I162">
            <v>81958.5</v>
          </cell>
          <cell r="J162">
            <v>537283.5</v>
          </cell>
        </row>
        <row r="163">
          <cell r="A163">
            <v>162</v>
          </cell>
          <cell r="B163">
            <v>43717</v>
          </cell>
          <cell r="C163" t="str">
            <v>Bgs Enterprises</v>
          </cell>
          <cell r="D163" t="str">
            <v>Pramod</v>
          </cell>
          <cell r="E163" t="str">
            <v>Gas Stove</v>
          </cell>
          <cell r="F163">
            <v>399</v>
          </cell>
          <cell r="G163">
            <v>610</v>
          </cell>
          <cell r="H163">
            <v>243390</v>
          </cell>
          <cell r="I163">
            <v>43810.2</v>
          </cell>
          <cell r="J163">
            <v>287200.2</v>
          </cell>
        </row>
        <row r="164">
          <cell r="A164">
            <v>163</v>
          </cell>
          <cell r="B164">
            <v>43718</v>
          </cell>
          <cell r="C164" t="str">
            <v>Radha Enterprises</v>
          </cell>
          <cell r="D164" t="str">
            <v>Rajesh</v>
          </cell>
          <cell r="E164" t="str">
            <v>Heater</v>
          </cell>
          <cell r="F164">
            <v>258</v>
          </cell>
          <cell r="G164">
            <v>573</v>
          </cell>
          <cell r="H164">
            <v>147834</v>
          </cell>
          <cell r="I164">
            <v>26610.12</v>
          </cell>
          <cell r="J164">
            <v>174444.12</v>
          </cell>
        </row>
        <row r="165">
          <cell r="A165">
            <v>164</v>
          </cell>
          <cell r="B165">
            <v>43719</v>
          </cell>
          <cell r="C165" t="str">
            <v>Rana Udyog</v>
          </cell>
          <cell r="D165" t="str">
            <v>Ramesh</v>
          </cell>
          <cell r="E165" t="str">
            <v>Hose Pipe</v>
          </cell>
          <cell r="F165">
            <v>416</v>
          </cell>
          <cell r="G165">
            <v>834</v>
          </cell>
          <cell r="H165">
            <v>346944</v>
          </cell>
          <cell r="I165">
            <v>62449.919999999998</v>
          </cell>
          <cell r="J165">
            <v>409393.91999999998</v>
          </cell>
        </row>
        <row r="166">
          <cell r="A166">
            <v>165</v>
          </cell>
          <cell r="B166">
            <v>43720</v>
          </cell>
          <cell r="C166" t="str">
            <v>Rajesh Udyog</v>
          </cell>
          <cell r="D166" t="str">
            <v>Ajay</v>
          </cell>
          <cell r="E166" t="str">
            <v>Lighter</v>
          </cell>
          <cell r="F166">
            <v>222</v>
          </cell>
          <cell r="G166">
            <v>645</v>
          </cell>
          <cell r="H166">
            <v>143190</v>
          </cell>
          <cell r="I166">
            <v>25774.2</v>
          </cell>
          <cell r="J166">
            <v>168964.2</v>
          </cell>
        </row>
        <row r="167">
          <cell r="A167">
            <v>166</v>
          </cell>
          <cell r="B167">
            <v>43721</v>
          </cell>
          <cell r="C167" t="str">
            <v>Manoj &amp; Company</v>
          </cell>
          <cell r="D167" t="str">
            <v>Karan</v>
          </cell>
          <cell r="E167" t="str">
            <v>Apron</v>
          </cell>
          <cell r="F167">
            <v>470</v>
          </cell>
          <cell r="G167">
            <v>988</v>
          </cell>
          <cell r="H167">
            <v>464360</v>
          </cell>
          <cell r="I167">
            <v>83584.800000000003</v>
          </cell>
          <cell r="J167">
            <v>547944.80000000005</v>
          </cell>
        </row>
        <row r="168">
          <cell r="A168">
            <v>167</v>
          </cell>
          <cell r="B168">
            <v>43722</v>
          </cell>
          <cell r="C168" t="str">
            <v>Aruna &amp; Co.</v>
          </cell>
          <cell r="D168" t="str">
            <v>Manoj</v>
          </cell>
          <cell r="E168" t="str">
            <v>Gas Stove</v>
          </cell>
          <cell r="F168">
            <v>206</v>
          </cell>
          <cell r="G168">
            <v>711</v>
          </cell>
          <cell r="H168">
            <v>146466</v>
          </cell>
          <cell r="I168">
            <v>26363.879999999997</v>
          </cell>
          <cell r="J168">
            <v>172829.88</v>
          </cell>
        </row>
        <row r="169">
          <cell r="A169">
            <v>168</v>
          </cell>
          <cell r="B169">
            <v>43723</v>
          </cell>
          <cell r="C169" t="str">
            <v>Bgs Enterprises</v>
          </cell>
          <cell r="D169" t="str">
            <v>Pramod</v>
          </cell>
          <cell r="E169" t="str">
            <v>Heater</v>
          </cell>
          <cell r="F169">
            <v>242</v>
          </cell>
          <cell r="G169">
            <v>741</v>
          </cell>
          <cell r="H169">
            <v>179322</v>
          </cell>
          <cell r="I169">
            <v>32277.96</v>
          </cell>
          <cell r="J169">
            <v>211599.96</v>
          </cell>
        </row>
        <row r="170">
          <cell r="A170">
            <v>169</v>
          </cell>
          <cell r="B170">
            <v>43724</v>
          </cell>
          <cell r="C170" t="str">
            <v>Bgs Enterprises</v>
          </cell>
          <cell r="D170" t="str">
            <v>Rajesh</v>
          </cell>
          <cell r="E170" t="str">
            <v>Hose Pipe</v>
          </cell>
          <cell r="F170">
            <v>158</v>
          </cell>
          <cell r="G170">
            <v>583</v>
          </cell>
          <cell r="H170">
            <v>92114</v>
          </cell>
          <cell r="I170">
            <v>16580.52</v>
          </cell>
          <cell r="J170">
            <v>108694.52</v>
          </cell>
        </row>
        <row r="171">
          <cell r="A171">
            <v>170</v>
          </cell>
          <cell r="B171">
            <v>43725</v>
          </cell>
          <cell r="C171" t="str">
            <v>Ambey Agency</v>
          </cell>
          <cell r="D171" t="str">
            <v>Ramesh</v>
          </cell>
          <cell r="E171" t="str">
            <v>Lighter</v>
          </cell>
          <cell r="F171">
            <v>372</v>
          </cell>
          <cell r="G171">
            <v>906</v>
          </cell>
          <cell r="H171">
            <v>337032</v>
          </cell>
          <cell r="I171">
            <v>60665.759999999995</v>
          </cell>
          <cell r="J171">
            <v>397697.76</v>
          </cell>
        </row>
        <row r="172">
          <cell r="A172">
            <v>171</v>
          </cell>
          <cell r="B172">
            <v>43726</v>
          </cell>
          <cell r="C172" t="str">
            <v>Bgs Enterprises</v>
          </cell>
          <cell r="D172" t="str">
            <v>Ajay</v>
          </cell>
          <cell r="E172" t="str">
            <v>Apron</v>
          </cell>
          <cell r="F172">
            <v>188</v>
          </cell>
          <cell r="G172">
            <v>832</v>
          </cell>
          <cell r="H172">
            <v>156416</v>
          </cell>
          <cell r="I172">
            <v>28154.879999999997</v>
          </cell>
          <cell r="J172">
            <v>184570.88</v>
          </cell>
        </row>
        <row r="173">
          <cell r="A173">
            <v>172</v>
          </cell>
          <cell r="B173">
            <v>43727</v>
          </cell>
          <cell r="C173" t="str">
            <v>Bgs Enterprises</v>
          </cell>
          <cell r="D173" t="str">
            <v>Karan</v>
          </cell>
          <cell r="E173" t="str">
            <v>Gas Stove</v>
          </cell>
          <cell r="F173">
            <v>94</v>
          </cell>
          <cell r="G173">
            <v>777</v>
          </cell>
          <cell r="H173">
            <v>73038</v>
          </cell>
          <cell r="I173">
            <v>13146.84</v>
          </cell>
          <cell r="J173">
            <v>86184.84</v>
          </cell>
        </row>
        <row r="174">
          <cell r="A174">
            <v>173</v>
          </cell>
          <cell r="B174">
            <v>43728</v>
          </cell>
          <cell r="C174" t="str">
            <v>Bgs Enterprises</v>
          </cell>
          <cell r="D174" t="str">
            <v>Manoj</v>
          </cell>
          <cell r="E174" t="str">
            <v>Heater</v>
          </cell>
          <cell r="F174">
            <v>174</v>
          </cell>
          <cell r="G174">
            <v>862</v>
          </cell>
          <cell r="H174">
            <v>149988</v>
          </cell>
          <cell r="I174">
            <v>26997.84</v>
          </cell>
          <cell r="J174">
            <v>176985.84</v>
          </cell>
        </row>
        <row r="175">
          <cell r="A175">
            <v>174</v>
          </cell>
          <cell r="B175">
            <v>43729</v>
          </cell>
          <cell r="C175" t="str">
            <v>Bhola &amp; Co.</v>
          </cell>
          <cell r="D175" t="str">
            <v>Pramod</v>
          </cell>
          <cell r="E175" t="str">
            <v>Hose Pipe</v>
          </cell>
          <cell r="F175">
            <v>69</v>
          </cell>
          <cell r="G175">
            <v>915</v>
          </cell>
          <cell r="H175">
            <v>63135</v>
          </cell>
          <cell r="I175">
            <v>11364.3</v>
          </cell>
          <cell r="J175">
            <v>74499.3</v>
          </cell>
        </row>
        <row r="176">
          <cell r="A176">
            <v>175</v>
          </cell>
          <cell r="B176">
            <v>43730</v>
          </cell>
          <cell r="C176" t="str">
            <v>Ambey Agency</v>
          </cell>
          <cell r="D176" t="str">
            <v>Rajesh</v>
          </cell>
          <cell r="E176" t="str">
            <v>Lighter</v>
          </cell>
          <cell r="F176">
            <v>383</v>
          </cell>
          <cell r="G176">
            <v>678</v>
          </cell>
          <cell r="H176">
            <v>259674</v>
          </cell>
          <cell r="I176">
            <v>46741.32</v>
          </cell>
          <cell r="J176">
            <v>306415.32</v>
          </cell>
        </row>
        <row r="177">
          <cell r="A177">
            <v>176</v>
          </cell>
          <cell r="B177">
            <v>43731</v>
          </cell>
          <cell r="C177" t="str">
            <v>Bgs Enterprises</v>
          </cell>
          <cell r="D177" t="str">
            <v>Ramesh</v>
          </cell>
          <cell r="E177" t="str">
            <v>Apron</v>
          </cell>
          <cell r="F177">
            <v>313</v>
          </cell>
          <cell r="G177">
            <v>792</v>
          </cell>
          <cell r="H177">
            <v>247896</v>
          </cell>
          <cell r="I177">
            <v>44621.279999999999</v>
          </cell>
          <cell r="J177">
            <v>292517.28000000003</v>
          </cell>
        </row>
        <row r="178">
          <cell r="A178">
            <v>177</v>
          </cell>
          <cell r="B178">
            <v>43732</v>
          </cell>
          <cell r="C178" t="str">
            <v>Radha Enterprises</v>
          </cell>
          <cell r="D178" t="str">
            <v>Ajay</v>
          </cell>
          <cell r="E178" t="str">
            <v>Gas Stove</v>
          </cell>
          <cell r="F178">
            <v>215</v>
          </cell>
          <cell r="G178">
            <v>553</v>
          </cell>
          <cell r="H178">
            <v>118895</v>
          </cell>
          <cell r="I178">
            <v>21401.1</v>
          </cell>
          <cell r="J178">
            <v>140296.1</v>
          </cell>
        </row>
        <row r="179">
          <cell r="A179">
            <v>178</v>
          </cell>
          <cell r="B179">
            <v>43733</v>
          </cell>
          <cell r="C179" t="str">
            <v>Rana Udyog</v>
          </cell>
          <cell r="D179" t="str">
            <v>Karan</v>
          </cell>
          <cell r="E179" t="str">
            <v>Heater</v>
          </cell>
          <cell r="F179">
            <v>147</v>
          </cell>
          <cell r="G179">
            <v>891</v>
          </cell>
          <cell r="H179">
            <v>130977</v>
          </cell>
          <cell r="I179">
            <v>23575.86</v>
          </cell>
          <cell r="J179">
            <v>154552.85999999999</v>
          </cell>
        </row>
        <row r="180">
          <cell r="A180">
            <v>179</v>
          </cell>
          <cell r="B180">
            <v>43734</v>
          </cell>
          <cell r="C180" t="str">
            <v>Rajesh Udyog</v>
          </cell>
          <cell r="D180" t="str">
            <v>Manoj</v>
          </cell>
          <cell r="E180" t="str">
            <v>Hose Pipe</v>
          </cell>
          <cell r="F180">
            <v>306</v>
          </cell>
          <cell r="G180">
            <v>559</v>
          </cell>
          <cell r="H180">
            <v>171054</v>
          </cell>
          <cell r="I180">
            <v>30789.719999999998</v>
          </cell>
          <cell r="J180">
            <v>201843.72</v>
          </cell>
        </row>
        <row r="181">
          <cell r="A181">
            <v>180</v>
          </cell>
          <cell r="B181">
            <v>43735</v>
          </cell>
          <cell r="C181" t="str">
            <v>Manoj &amp; Company</v>
          </cell>
          <cell r="D181" t="str">
            <v>Pramod</v>
          </cell>
          <cell r="E181" t="str">
            <v>Lighter</v>
          </cell>
          <cell r="F181">
            <v>302</v>
          </cell>
          <cell r="G181">
            <v>586</v>
          </cell>
          <cell r="H181">
            <v>176972</v>
          </cell>
          <cell r="I181">
            <v>31854.959999999999</v>
          </cell>
          <cell r="J181">
            <v>208826.96</v>
          </cell>
        </row>
        <row r="182">
          <cell r="A182">
            <v>181</v>
          </cell>
          <cell r="B182">
            <v>43736</v>
          </cell>
          <cell r="C182" t="str">
            <v>Rama Agency</v>
          </cell>
          <cell r="D182" t="str">
            <v>Rajesh</v>
          </cell>
          <cell r="E182" t="str">
            <v>Apron</v>
          </cell>
          <cell r="F182">
            <v>291</v>
          </cell>
          <cell r="G182">
            <v>614</v>
          </cell>
          <cell r="H182">
            <v>178674</v>
          </cell>
          <cell r="I182">
            <v>32161.32</v>
          </cell>
          <cell r="J182">
            <v>210835.32</v>
          </cell>
        </row>
        <row r="183">
          <cell r="A183">
            <v>182</v>
          </cell>
          <cell r="B183">
            <v>43737</v>
          </cell>
          <cell r="C183" t="str">
            <v>Aruna &amp; Co.</v>
          </cell>
          <cell r="D183" t="str">
            <v>Ramesh</v>
          </cell>
          <cell r="E183" t="str">
            <v>Gas Stove</v>
          </cell>
          <cell r="F183">
            <v>153</v>
          </cell>
          <cell r="G183">
            <v>576</v>
          </cell>
          <cell r="H183">
            <v>88128</v>
          </cell>
          <cell r="I183">
            <v>15863.039999999999</v>
          </cell>
          <cell r="J183">
            <v>103991.03999999999</v>
          </cell>
        </row>
        <row r="184">
          <cell r="A184">
            <v>183</v>
          </cell>
          <cell r="B184">
            <v>43738</v>
          </cell>
          <cell r="C184" t="str">
            <v>Bgs Enterprises</v>
          </cell>
          <cell r="D184" t="str">
            <v>Ajay</v>
          </cell>
          <cell r="E184" t="str">
            <v>Heater</v>
          </cell>
          <cell r="F184">
            <v>382</v>
          </cell>
          <cell r="G184">
            <v>720</v>
          </cell>
          <cell r="H184">
            <v>275040</v>
          </cell>
          <cell r="I184">
            <v>49507.199999999997</v>
          </cell>
          <cell r="J184">
            <v>324547.20000000001</v>
          </cell>
        </row>
        <row r="185">
          <cell r="A185">
            <v>184</v>
          </cell>
          <cell r="B185">
            <v>43739</v>
          </cell>
          <cell r="C185" t="str">
            <v>Rama Enterprises</v>
          </cell>
          <cell r="D185" t="str">
            <v>Karan</v>
          </cell>
          <cell r="E185" t="str">
            <v>Hose Pipe</v>
          </cell>
          <cell r="F185">
            <v>266</v>
          </cell>
          <cell r="G185">
            <v>578</v>
          </cell>
          <cell r="H185">
            <v>153748</v>
          </cell>
          <cell r="I185">
            <v>27674.639999999999</v>
          </cell>
          <cell r="J185">
            <v>181422.64</v>
          </cell>
        </row>
        <row r="186">
          <cell r="A186">
            <v>185</v>
          </cell>
          <cell r="B186">
            <v>43740</v>
          </cell>
          <cell r="C186" t="str">
            <v>Bgs Enterprises</v>
          </cell>
          <cell r="D186" t="str">
            <v>Manoj</v>
          </cell>
          <cell r="E186" t="str">
            <v>Lighter</v>
          </cell>
          <cell r="F186">
            <v>314</v>
          </cell>
          <cell r="G186">
            <v>980</v>
          </cell>
          <cell r="H186">
            <v>307720</v>
          </cell>
          <cell r="I186">
            <v>55389.599999999999</v>
          </cell>
          <cell r="J186">
            <v>363109.6</v>
          </cell>
        </row>
        <row r="187">
          <cell r="A187">
            <v>186</v>
          </cell>
          <cell r="B187">
            <v>43741</v>
          </cell>
          <cell r="C187" t="str">
            <v>Ambey Agency</v>
          </cell>
          <cell r="D187" t="str">
            <v>Pramod</v>
          </cell>
          <cell r="E187" t="str">
            <v>Apron</v>
          </cell>
          <cell r="F187">
            <v>10</v>
          </cell>
          <cell r="G187">
            <v>980</v>
          </cell>
          <cell r="H187">
            <v>9800</v>
          </cell>
          <cell r="I187">
            <v>1764</v>
          </cell>
          <cell r="J187">
            <v>11564</v>
          </cell>
        </row>
        <row r="188">
          <cell r="A188">
            <v>187</v>
          </cell>
          <cell r="B188">
            <v>43742</v>
          </cell>
          <cell r="C188" t="str">
            <v>Bgs Enterprises</v>
          </cell>
          <cell r="D188" t="str">
            <v>Rajesh</v>
          </cell>
          <cell r="E188" t="str">
            <v>Gas Stove</v>
          </cell>
          <cell r="F188">
            <v>100</v>
          </cell>
          <cell r="G188">
            <v>750</v>
          </cell>
          <cell r="H188">
            <v>75000</v>
          </cell>
          <cell r="I188">
            <v>13500</v>
          </cell>
          <cell r="J188">
            <v>88500</v>
          </cell>
        </row>
        <row r="189">
          <cell r="A189">
            <v>188</v>
          </cell>
          <cell r="B189">
            <v>43743</v>
          </cell>
          <cell r="C189" t="str">
            <v>Rama Agency</v>
          </cell>
          <cell r="D189" t="str">
            <v>Ramesh</v>
          </cell>
          <cell r="E189" t="str">
            <v>Heater</v>
          </cell>
          <cell r="F189">
            <v>5000</v>
          </cell>
          <cell r="G189">
            <v>250</v>
          </cell>
          <cell r="H189">
            <v>1250000</v>
          </cell>
          <cell r="I189">
            <v>225000</v>
          </cell>
          <cell r="J189">
            <v>1475000</v>
          </cell>
        </row>
        <row r="190">
          <cell r="A190">
            <v>189</v>
          </cell>
          <cell r="B190">
            <v>43744</v>
          </cell>
          <cell r="C190" t="str">
            <v>Bgs Enterprises</v>
          </cell>
          <cell r="D190" t="str">
            <v>Ajay</v>
          </cell>
          <cell r="E190" t="str">
            <v>Hose Pipe</v>
          </cell>
          <cell r="F190">
            <v>10000</v>
          </cell>
          <cell r="G190">
            <v>250</v>
          </cell>
          <cell r="H190">
            <v>2500000</v>
          </cell>
          <cell r="I190">
            <v>450000</v>
          </cell>
          <cell r="J190">
            <v>2950000</v>
          </cell>
        </row>
        <row r="191">
          <cell r="A191">
            <v>190</v>
          </cell>
          <cell r="B191">
            <v>43745</v>
          </cell>
          <cell r="C191" t="str">
            <v>Rama Enterprises</v>
          </cell>
          <cell r="D191" t="str">
            <v>Karan</v>
          </cell>
          <cell r="E191" t="str">
            <v>Lighter</v>
          </cell>
          <cell r="F191">
            <v>5000</v>
          </cell>
          <cell r="G191">
            <v>980</v>
          </cell>
          <cell r="H191">
            <v>4900000</v>
          </cell>
          <cell r="I191">
            <v>882000</v>
          </cell>
          <cell r="J191">
            <v>5782000</v>
          </cell>
        </row>
        <row r="192">
          <cell r="A192">
            <v>191</v>
          </cell>
          <cell r="B192">
            <v>43746</v>
          </cell>
          <cell r="C192" t="str">
            <v>Bgs Enterprises</v>
          </cell>
          <cell r="D192" t="str">
            <v>Manoj</v>
          </cell>
          <cell r="E192" t="str">
            <v>Apron</v>
          </cell>
          <cell r="F192">
            <v>10000</v>
          </cell>
          <cell r="G192">
            <v>250</v>
          </cell>
          <cell r="H192">
            <v>2500000</v>
          </cell>
          <cell r="I192">
            <v>450000</v>
          </cell>
          <cell r="J192">
            <v>2950000</v>
          </cell>
        </row>
        <row r="193">
          <cell r="A193">
            <v>192</v>
          </cell>
          <cell r="B193">
            <v>43747</v>
          </cell>
          <cell r="C193" t="str">
            <v>Bhola &amp; Co.</v>
          </cell>
          <cell r="D193" t="str">
            <v>Pramod</v>
          </cell>
          <cell r="E193" t="str">
            <v>Gas Stove</v>
          </cell>
          <cell r="F193">
            <v>124</v>
          </cell>
          <cell r="G193">
            <v>909</v>
          </cell>
          <cell r="H193">
            <v>112716</v>
          </cell>
          <cell r="I193">
            <v>20288.88</v>
          </cell>
          <cell r="J193">
            <v>133004.88</v>
          </cell>
        </row>
        <row r="194">
          <cell r="A194">
            <v>193</v>
          </cell>
          <cell r="B194">
            <v>43748</v>
          </cell>
          <cell r="C194" t="str">
            <v>Bgs Enterprises</v>
          </cell>
          <cell r="D194" t="str">
            <v>Rajesh</v>
          </cell>
          <cell r="E194" t="str">
            <v>Heater</v>
          </cell>
          <cell r="F194">
            <v>193</v>
          </cell>
          <cell r="G194">
            <v>808</v>
          </cell>
          <cell r="H194">
            <v>155944</v>
          </cell>
          <cell r="I194">
            <v>28069.919999999998</v>
          </cell>
          <cell r="J194">
            <v>184013.91999999998</v>
          </cell>
        </row>
        <row r="195">
          <cell r="A195">
            <v>194</v>
          </cell>
          <cell r="B195">
            <v>43749</v>
          </cell>
          <cell r="C195" t="str">
            <v>Radha Enterprises</v>
          </cell>
          <cell r="D195" t="str">
            <v>Ramesh</v>
          </cell>
          <cell r="E195" t="str">
            <v>Hose Pipe</v>
          </cell>
          <cell r="F195">
            <v>58</v>
          </cell>
          <cell r="G195">
            <v>648</v>
          </cell>
          <cell r="H195">
            <v>37584</v>
          </cell>
          <cell r="I195">
            <v>6765.12</v>
          </cell>
          <cell r="J195">
            <v>44349.120000000003</v>
          </cell>
        </row>
        <row r="196">
          <cell r="A196">
            <v>195</v>
          </cell>
          <cell r="B196">
            <v>43750</v>
          </cell>
          <cell r="C196" t="str">
            <v>Rana Udyog</v>
          </cell>
          <cell r="D196" t="str">
            <v>Ajay</v>
          </cell>
          <cell r="E196" t="str">
            <v>Lighter</v>
          </cell>
          <cell r="F196">
            <v>50</v>
          </cell>
          <cell r="G196">
            <v>932</v>
          </cell>
          <cell r="H196">
            <v>46600</v>
          </cell>
          <cell r="I196">
            <v>8388</v>
          </cell>
          <cell r="J196">
            <v>54988</v>
          </cell>
        </row>
        <row r="197">
          <cell r="A197">
            <v>196</v>
          </cell>
          <cell r="B197">
            <v>43751</v>
          </cell>
          <cell r="C197" t="str">
            <v>Rajesh Udyog</v>
          </cell>
          <cell r="D197" t="str">
            <v>Karan</v>
          </cell>
          <cell r="E197" t="str">
            <v>Apron</v>
          </cell>
          <cell r="F197">
            <v>50</v>
          </cell>
          <cell r="G197">
            <v>932</v>
          </cell>
          <cell r="H197">
            <v>46600</v>
          </cell>
          <cell r="I197">
            <v>8388</v>
          </cell>
          <cell r="J197">
            <v>54988</v>
          </cell>
        </row>
        <row r="198">
          <cell r="A198">
            <v>197</v>
          </cell>
          <cell r="B198">
            <v>43752</v>
          </cell>
          <cell r="C198" t="str">
            <v>Manoj &amp; Company</v>
          </cell>
          <cell r="D198" t="str">
            <v>Manoj</v>
          </cell>
          <cell r="E198" t="str">
            <v>Gas Stove</v>
          </cell>
          <cell r="F198">
            <v>50</v>
          </cell>
          <cell r="G198">
            <v>932</v>
          </cell>
          <cell r="H198">
            <v>46600</v>
          </cell>
          <cell r="I198">
            <v>8388</v>
          </cell>
          <cell r="J198">
            <v>54988</v>
          </cell>
        </row>
        <row r="199">
          <cell r="A199">
            <v>198</v>
          </cell>
          <cell r="B199">
            <v>43753</v>
          </cell>
          <cell r="C199" t="str">
            <v>Aruna &amp; Co.</v>
          </cell>
          <cell r="D199" t="str">
            <v>Pramod</v>
          </cell>
          <cell r="E199" t="str">
            <v>Heater</v>
          </cell>
          <cell r="F199">
            <v>50</v>
          </cell>
          <cell r="G199">
            <v>932</v>
          </cell>
          <cell r="H199">
            <v>46600</v>
          </cell>
          <cell r="I199">
            <v>8388</v>
          </cell>
          <cell r="J199">
            <v>54988</v>
          </cell>
        </row>
        <row r="200">
          <cell r="A200">
            <v>199</v>
          </cell>
          <cell r="B200">
            <v>43754</v>
          </cell>
          <cell r="C200" t="str">
            <v>Ambey Agency</v>
          </cell>
          <cell r="D200" t="str">
            <v>Rajesh</v>
          </cell>
          <cell r="E200" t="str">
            <v>Hose Pipe</v>
          </cell>
          <cell r="F200">
            <v>50</v>
          </cell>
          <cell r="G200">
            <v>932</v>
          </cell>
          <cell r="H200">
            <v>46600</v>
          </cell>
          <cell r="I200">
            <v>8388</v>
          </cell>
          <cell r="J200">
            <v>54988</v>
          </cell>
        </row>
        <row r="201">
          <cell r="A201">
            <v>200</v>
          </cell>
          <cell r="B201">
            <v>43755</v>
          </cell>
          <cell r="C201" t="str">
            <v>Bgs Enterprises</v>
          </cell>
          <cell r="D201" t="str">
            <v>Ramesh</v>
          </cell>
          <cell r="E201" t="str">
            <v>Lighter</v>
          </cell>
          <cell r="F201">
            <v>50</v>
          </cell>
          <cell r="G201">
            <v>932</v>
          </cell>
          <cell r="H201">
            <v>46600</v>
          </cell>
          <cell r="I201">
            <v>8388</v>
          </cell>
          <cell r="J201">
            <v>54988</v>
          </cell>
        </row>
        <row r="202">
          <cell r="A202">
            <v>201</v>
          </cell>
          <cell r="B202">
            <v>43756</v>
          </cell>
          <cell r="C202" t="str">
            <v>Rama Enterprises</v>
          </cell>
          <cell r="D202" t="str">
            <v>Ajay</v>
          </cell>
          <cell r="E202" t="str">
            <v>Apron</v>
          </cell>
          <cell r="F202">
            <v>50</v>
          </cell>
          <cell r="G202">
            <v>932</v>
          </cell>
          <cell r="H202">
            <v>46600</v>
          </cell>
          <cell r="I202">
            <v>8388</v>
          </cell>
          <cell r="J202">
            <v>54988</v>
          </cell>
        </row>
        <row r="203">
          <cell r="A203">
            <v>202</v>
          </cell>
          <cell r="B203">
            <v>43757</v>
          </cell>
          <cell r="C203" t="str">
            <v>Om Traders</v>
          </cell>
          <cell r="D203" t="str">
            <v>Karan</v>
          </cell>
          <cell r="E203" t="str">
            <v>Gas Stove</v>
          </cell>
          <cell r="F203">
            <v>1000</v>
          </cell>
          <cell r="G203">
            <v>1500</v>
          </cell>
          <cell r="H203">
            <v>1500000</v>
          </cell>
          <cell r="I203">
            <v>270000</v>
          </cell>
          <cell r="J203">
            <v>1770000</v>
          </cell>
        </row>
        <row r="204">
          <cell r="A204">
            <v>203</v>
          </cell>
          <cell r="B204">
            <v>43758</v>
          </cell>
          <cell r="C204" t="str">
            <v>Om Traders</v>
          </cell>
          <cell r="D204" t="str">
            <v>Manoj</v>
          </cell>
          <cell r="E204" t="str">
            <v>Heater</v>
          </cell>
          <cell r="F204">
            <v>1000</v>
          </cell>
          <cell r="G204">
            <v>1500</v>
          </cell>
          <cell r="H204">
            <v>1500000</v>
          </cell>
          <cell r="I204">
            <v>270000</v>
          </cell>
          <cell r="J204">
            <v>1770000</v>
          </cell>
        </row>
        <row r="205">
          <cell r="A205">
            <v>204</v>
          </cell>
          <cell r="B205">
            <v>43759</v>
          </cell>
          <cell r="C205" t="str">
            <v>Khanna Industries</v>
          </cell>
          <cell r="D205" t="str">
            <v>Pramod</v>
          </cell>
          <cell r="E205" t="str">
            <v>Hose Pipe</v>
          </cell>
          <cell r="F205">
            <v>1000</v>
          </cell>
          <cell r="G205">
            <v>1500</v>
          </cell>
          <cell r="H205">
            <v>1500000</v>
          </cell>
          <cell r="I205">
            <v>270000</v>
          </cell>
          <cell r="J205">
            <v>1770000</v>
          </cell>
        </row>
        <row r="206">
          <cell r="A206">
            <v>205</v>
          </cell>
          <cell r="B206">
            <v>43760</v>
          </cell>
          <cell r="C206" t="str">
            <v>Om Traders</v>
          </cell>
          <cell r="D206" t="str">
            <v>Rajesh</v>
          </cell>
          <cell r="E206" t="str">
            <v>Lighter</v>
          </cell>
          <cell r="F206">
            <v>1000</v>
          </cell>
          <cell r="G206">
            <v>1500</v>
          </cell>
          <cell r="H206">
            <v>1500000</v>
          </cell>
          <cell r="I206">
            <v>270000</v>
          </cell>
          <cell r="J206">
            <v>1770000</v>
          </cell>
        </row>
        <row r="207">
          <cell r="A207">
            <v>206</v>
          </cell>
          <cell r="B207">
            <v>43761</v>
          </cell>
          <cell r="C207" t="str">
            <v>Om Traders</v>
          </cell>
          <cell r="D207" t="str">
            <v>Ramesh</v>
          </cell>
          <cell r="E207" t="str">
            <v>Apron</v>
          </cell>
          <cell r="F207">
            <v>1000</v>
          </cell>
          <cell r="G207">
            <v>1500</v>
          </cell>
          <cell r="H207">
            <v>1500000</v>
          </cell>
          <cell r="I207">
            <v>270000</v>
          </cell>
          <cell r="J207">
            <v>1770000</v>
          </cell>
        </row>
        <row r="208">
          <cell r="A208">
            <v>207</v>
          </cell>
          <cell r="B208">
            <v>43762</v>
          </cell>
          <cell r="C208" t="str">
            <v>Khanna Industries</v>
          </cell>
          <cell r="D208" t="str">
            <v>Ajay</v>
          </cell>
          <cell r="E208" t="str">
            <v>Gas Stove</v>
          </cell>
          <cell r="F208">
            <v>1000</v>
          </cell>
          <cell r="G208">
            <v>1500</v>
          </cell>
          <cell r="H208">
            <v>1500000</v>
          </cell>
          <cell r="I208">
            <v>270000</v>
          </cell>
          <cell r="J208">
            <v>1770000</v>
          </cell>
        </row>
        <row r="209">
          <cell r="A209">
            <v>208</v>
          </cell>
          <cell r="B209">
            <v>43763</v>
          </cell>
          <cell r="C209" t="str">
            <v>Khanna Industries</v>
          </cell>
          <cell r="D209" t="str">
            <v>Karan</v>
          </cell>
          <cell r="E209" t="str">
            <v>Heater</v>
          </cell>
          <cell r="F209">
            <v>1000</v>
          </cell>
          <cell r="G209">
            <v>1500</v>
          </cell>
          <cell r="H209">
            <v>1500000</v>
          </cell>
          <cell r="I209">
            <v>270000</v>
          </cell>
          <cell r="J209">
            <v>1770000</v>
          </cell>
        </row>
        <row r="210">
          <cell r="A210">
            <v>209</v>
          </cell>
          <cell r="B210">
            <v>43764</v>
          </cell>
          <cell r="C210" t="str">
            <v>Khanna Industries</v>
          </cell>
          <cell r="D210" t="str">
            <v>Manoj</v>
          </cell>
          <cell r="E210" t="str">
            <v>Hose Pipe</v>
          </cell>
          <cell r="F210">
            <v>1000</v>
          </cell>
          <cell r="G210">
            <v>1500</v>
          </cell>
          <cell r="H210">
            <v>1500000</v>
          </cell>
          <cell r="I210">
            <v>270000</v>
          </cell>
          <cell r="J210">
            <v>1770000</v>
          </cell>
        </row>
        <row r="211">
          <cell r="A211">
            <v>210</v>
          </cell>
          <cell r="B211">
            <v>43765</v>
          </cell>
          <cell r="C211" t="str">
            <v>Khanna Industries</v>
          </cell>
          <cell r="D211" t="str">
            <v>Pramod</v>
          </cell>
          <cell r="E211" t="str">
            <v>Lighter</v>
          </cell>
          <cell r="F211">
            <v>1000</v>
          </cell>
          <cell r="G211">
            <v>1500</v>
          </cell>
          <cell r="H211">
            <v>1500000</v>
          </cell>
          <cell r="I211">
            <v>270000</v>
          </cell>
          <cell r="J211">
            <v>1770000</v>
          </cell>
        </row>
        <row r="212">
          <cell r="A212">
            <v>211</v>
          </cell>
          <cell r="B212">
            <v>43766</v>
          </cell>
          <cell r="C212" t="str">
            <v>Khanna Industries</v>
          </cell>
          <cell r="D212" t="str">
            <v>Rajesh</v>
          </cell>
          <cell r="E212" t="str">
            <v>Apron</v>
          </cell>
          <cell r="F212">
            <v>429</v>
          </cell>
          <cell r="G212">
            <v>792</v>
          </cell>
          <cell r="H212">
            <v>339768</v>
          </cell>
          <cell r="I212">
            <v>61158.239999999998</v>
          </cell>
          <cell r="J212">
            <v>400926.24</v>
          </cell>
        </row>
        <row r="213">
          <cell r="A213">
            <v>212</v>
          </cell>
          <cell r="B213">
            <v>43767</v>
          </cell>
          <cell r="C213" t="str">
            <v>Khanna Industries</v>
          </cell>
          <cell r="D213" t="str">
            <v>Ramesh</v>
          </cell>
          <cell r="E213" t="str">
            <v>Gas Stove</v>
          </cell>
          <cell r="F213">
            <v>314</v>
          </cell>
          <cell r="G213">
            <v>784</v>
          </cell>
          <cell r="H213">
            <v>246176</v>
          </cell>
          <cell r="I213">
            <v>44311.68</v>
          </cell>
          <cell r="J213">
            <v>290487.67999999999</v>
          </cell>
        </row>
        <row r="214">
          <cell r="A214">
            <v>213</v>
          </cell>
          <cell r="B214">
            <v>43768</v>
          </cell>
          <cell r="C214" t="str">
            <v>Khanna Industries</v>
          </cell>
          <cell r="D214" t="str">
            <v>Ajay</v>
          </cell>
          <cell r="E214" t="str">
            <v>Heater</v>
          </cell>
          <cell r="F214">
            <v>221</v>
          </cell>
          <cell r="G214">
            <v>571</v>
          </cell>
          <cell r="H214">
            <v>126191</v>
          </cell>
          <cell r="I214">
            <v>22714.379999999997</v>
          </cell>
          <cell r="J214">
            <v>148905.38</v>
          </cell>
        </row>
        <row r="215">
          <cell r="A215">
            <v>214</v>
          </cell>
          <cell r="B215">
            <v>43769</v>
          </cell>
          <cell r="C215" t="str">
            <v>Khanna Industries</v>
          </cell>
          <cell r="D215" t="str">
            <v>Karan</v>
          </cell>
          <cell r="E215" t="str">
            <v>Hose Pipe</v>
          </cell>
          <cell r="F215">
            <v>461</v>
          </cell>
          <cell r="G215">
            <v>515</v>
          </cell>
          <cell r="H215">
            <v>237415</v>
          </cell>
          <cell r="I215">
            <v>42734.7</v>
          </cell>
          <cell r="J215">
            <v>280149.7</v>
          </cell>
        </row>
        <row r="216">
          <cell r="A216">
            <v>215</v>
          </cell>
          <cell r="B216">
            <v>43770</v>
          </cell>
          <cell r="C216" t="str">
            <v>Om Traders</v>
          </cell>
          <cell r="D216" t="str">
            <v>Manoj</v>
          </cell>
          <cell r="E216" t="str">
            <v>Lighter</v>
          </cell>
          <cell r="F216">
            <v>171</v>
          </cell>
          <cell r="G216">
            <v>855</v>
          </cell>
          <cell r="H216">
            <v>146205</v>
          </cell>
          <cell r="I216">
            <v>26316.899999999998</v>
          </cell>
          <cell r="J216">
            <v>172521.9</v>
          </cell>
        </row>
        <row r="217">
          <cell r="A217">
            <v>216</v>
          </cell>
          <cell r="B217">
            <v>43771</v>
          </cell>
          <cell r="C217" t="str">
            <v>Om Traders</v>
          </cell>
          <cell r="D217" t="str">
            <v>Pramod</v>
          </cell>
          <cell r="E217" t="str">
            <v>Apron</v>
          </cell>
          <cell r="F217">
            <v>418</v>
          </cell>
          <cell r="G217">
            <v>888</v>
          </cell>
          <cell r="H217">
            <v>371184</v>
          </cell>
          <cell r="I217">
            <v>66813.119999999995</v>
          </cell>
          <cell r="J217">
            <v>437997.12</v>
          </cell>
        </row>
        <row r="218">
          <cell r="A218">
            <v>217</v>
          </cell>
          <cell r="B218">
            <v>43772</v>
          </cell>
          <cell r="C218" t="str">
            <v>Om Traders</v>
          </cell>
          <cell r="D218" t="str">
            <v>Rajesh</v>
          </cell>
          <cell r="E218" t="str">
            <v>Gas Stove</v>
          </cell>
          <cell r="F218">
            <v>366</v>
          </cell>
          <cell r="G218">
            <v>670</v>
          </cell>
          <cell r="H218">
            <v>245220</v>
          </cell>
          <cell r="I218">
            <v>44139.6</v>
          </cell>
          <cell r="J218">
            <v>289359.59999999998</v>
          </cell>
        </row>
        <row r="219">
          <cell r="A219">
            <v>218</v>
          </cell>
          <cell r="B219">
            <v>43773</v>
          </cell>
          <cell r="C219" t="str">
            <v>Om Traders</v>
          </cell>
          <cell r="D219" t="str">
            <v>Ramesh</v>
          </cell>
          <cell r="E219" t="str">
            <v>Heater</v>
          </cell>
          <cell r="F219">
            <v>268</v>
          </cell>
          <cell r="G219">
            <v>500</v>
          </cell>
          <cell r="H219">
            <v>134000</v>
          </cell>
          <cell r="I219">
            <v>24120</v>
          </cell>
          <cell r="J219">
            <v>158120</v>
          </cell>
        </row>
        <row r="220">
          <cell r="A220">
            <v>219</v>
          </cell>
          <cell r="B220">
            <v>43774</v>
          </cell>
          <cell r="C220" t="str">
            <v>Bgs Enterprises</v>
          </cell>
          <cell r="D220" t="str">
            <v>Ajay</v>
          </cell>
          <cell r="E220" t="str">
            <v>Hose Pipe</v>
          </cell>
          <cell r="F220">
            <v>124</v>
          </cell>
          <cell r="G220">
            <v>909</v>
          </cell>
          <cell r="H220">
            <v>112716</v>
          </cell>
          <cell r="I220">
            <v>20288.88</v>
          </cell>
          <cell r="J220">
            <v>133004.88</v>
          </cell>
        </row>
        <row r="221">
          <cell r="A221">
            <v>220</v>
          </cell>
          <cell r="B221">
            <v>43775</v>
          </cell>
          <cell r="C221" t="str">
            <v>Bgs Enterprises</v>
          </cell>
          <cell r="D221" t="str">
            <v>Karan</v>
          </cell>
          <cell r="E221" t="str">
            <v>Lighter</v>
          </cell>
          <cell r="F221">
            <v>193</v>
          </cell>
          <cell r="G221">
            <v>808</v>
          </cell>
          <cell r="H221">
            <v>155944</v>
          </cell>
          <cell r="I221">
            <v>28069.919999999998</v>
          </cell>
          <cell r="J221">
            <v>184013.91999999998</v>
          </cell>
        </row>
        <row r="222">
          <cell r="A222">
            <v>221</v>
          </cell>
          <cell r="B222">
            <v>43776</v>
          </cell>
          <cell r="C222" t="str">
            <v>Ambey Agency</v>
          </cell>
          <cell r="D222" t="str">
            <v>Manoj</v>
          </cell>
          <cell r="E222" t="str">
            <v>Apron</v>
          </cell>
          <cell r="F222">
            <v>58</v>
          </cell>
          <cell r="G222">
            <v>648</v>
          </cell>
          <cell r="H222">
            <v>37584</v>
          </cell>
          <cell r="I222">
            <v>6765.12</v>
          </cell>
          <cell r="J222">
            <v>44349.120000000003</v>
          </cell>
        </row>
        <row r="223">
          <cell r="A223">
            <v>222</v>
          </cell>
          <cell r="B223">
            <v>43777</v>
          </cell>
          <cell r="C223" t="str">
            <v>Bgs Enterprises</v>
          </cell>
          <cell r="D223" t="str">
            <v>Pramod</v>
          </cell>
          <cell r="E223" t="str">
            <v>Gas Stove</v>
          </cell>
          <cell r="F223">
            <v>50</v>
          </cell>
          <cell r="G223">
            <v>932</v>
          </cell>
          <cell r="H223">
            <v>46600</v>
          </cell>
          <cell r="I223">
            <v>8388</v>
          </cell>
          <cell r="J223">
            <v>54988</v>
          </cell>
        </row>
        <row r="224">
          <cell r="A224">
            <v>223</v>
          </cell>
          <cell r="B224">
            <v>43778</v>
          </cell>
          <cell r="C224" t="str">
            <v>Rama Enterprises</v>
          </cell>
          <cell r="D224" t="str">
            <v>Rajesh</v>
          </cell>
          <cell r="E224" t="str">
            <v>Heater</v>
          </cell>
          <cell r="F224">
            <v>418</v>
          </cell>
          <cell r="G224">
            <v>661</v>
          </cell>
          <cell r="H224">
            <v>276298</v>
          </cell>
          <cell r="I224">
            <v>49733.64</v>
          </cell>
          <cell r="J224">
            <v>326031.64</v>
          </cell>
        </row>
        <row r="225">
          <cell r="A225">
            <v>224</v>
          </cell>
          <cell r="B225">
            <v>43779</v>
          </cell>
          <cell r="C225" t="str">
            <v>Bgs Enterprises</v>
          </cell>
          <cell r="D225" t="str">
            <v>Ramesh</v>
          </cell>
          <cell r="E225" t="str">
            <v>Hose Pipe</v>
          </cell>
          <cell r="F225">
            <v>189</v>
          </cell>
          <cell r="G225">
            <v>616</v>
          </cell>
          <cell r="H225">
            <v>116424</v>
          </cell>
          <cell r="I225">
            <v>20956.32</v>
          </cell>
          <cell r="J225">
            <v>137380.32</v>
          </cell>
        </row>
        <row r="226">
          <cell r="A226">
            <v>225</v>
          </cell>
          <cell r="B226">
            <v>43780</v>
          </cell>
          <cell r="C226" t="str">
            <v>Bhola &amp; Co.</v>
          </cell>
          <cell r="D226" t="str">
            <v>Ajay</v>
          </cell>
          <cell r="E226" t="str">
            <v>Lighter</v>
          </cell>
          <cell r="F226">
            <v>287</v>
          </cell>
          <cell r="G226">
            <v>693</v>
          </cell>
          <cell r="H226">
            <v>198891</v>
          </cell>
          <cell r="I226">
            <v>35800.379999999997</v>
          </cell>
          <cell r="J226">
            <v>234691.38</v>
          </cell>
        </row>
        <row r="227">
          <cell r="A227">
            <v>226</v>
          </cell>
          <cell r="B227">
            <v>43781</v>
          </cell>
          <cell r="C227" t="str">
            <v>Bgs Enterprises</v>
          </cell>
          <cell r="D227" t="str">
            <v>Karan</v>
          </cell>
          <cell r="E227" t="str">
            <v>Apron</v>
          </cell>
          <cell r="F227">
            <v>266</v>
          </cell>
          <cell r="G227">
            <v>607</v>
          </cell>
          <cell r="H227">
            <v>161462</v>
          </cell>
          <cell r="I227">
            <v>29063.16</v>
          </cell>
          <cell r="J227">
            <v>190525.16</v>
          </cell>
        </row>
        <row r="228">
          <cell r="A228">
            <v>227</v>
          </cell>
          <cell r="B228">
            <v>43782</v>
          </cell>
          <cell r="C228" t="str">
            <v>Radha Enterprises</v>
          </cell>
          <cell r="D228" t="str">
            <v>Manoj</v>
          </cell>
          <cell r="E228" t="str">
            <v>Gas Stove</v>
          </cell>
          <cell r="F228">
            <v>457</v>
          </cell>
          <cell r="G228">
            <v>940</v>
          </cell>
          <cell r="H228">
            <v>429580</v>
          </cell>
          <cell r="I228">
            <v>77324.399999999994</v>
          </cell>
          <cell r="J228">
            <v>506904.4</v>
          </cell>
        </row>
        <row r="229">
          <cell r="A229">
            <v>228</v>
          </cell>
          <cell r="B229">
            <v>43783</v>
          </cell>
          <cell r="C229" t="str">
            <v>Rana Udyog</v>
          </cell>
          <cell r="D229" t="str">
            <v>Pramod</v>
          </cell>
          <cell r="E229" t="str">
            <v>Heater</v>
          </cell>
          <cell r="F229">
            <v>318</v>
          </cell>
          <cell r="G229">
            <v>799</v>
          </cell>
          <cell r="H229">
            <v>254082</v>
          </cell>
          <cell r="I229">
            <v>45734.759999999995</v>
          </cell>
          <cell r="J229">
            <v>299816.76</v>
          </cell>
        </row>
        <row r="230">
          <cell r="A230">
            <v>229</v>
          </cell>
          <cell r="B230">
            <v>43784</v>
          </cell>
          <cell r="C230" t="str">
            <v>Rajesh Udyog</v>
          </cell>
          <cell r="D230" t="str">
            <v>Rajesh</v>
          </cell>
          <cell r="E230" t="str">
            <v>Hose Pipe</v>
          </cell>
          <cell r="F230">
            <v>430</v>
          </cell>
          <cell r="G230">
            <v>659</v>
          </cell>
          <cell r="H230">
            <v>283370</v>
          </cell>
          <cell r="I230">
            <v>51006.6</v>
          </cell>
          <cell r="J230">
            <v>334376.59999999998</v>
          </cell>
        </row>
        <row r="231">
          <cell r="A231">
            <v>230</v>
          </cell>
          <cell r="B231">
            <v>43785</v>
          </cell>
          <cell r="C231" t="str">
            <v>Manoj &amp; Company</v>
          </cell>
          <cell r="D231" t="str">
            <v>Ramesh</v>
          </cell>
          <cell r="E231" t="str">
            <v>Lighter</v>
          </cell>
          <cell r="F231">
            <v>284</v>
          </cell>
          <cell r="G231">
            <v>996</v>
          </cell>
          <cell r="H231">
            <v>282864</v>
          </cell>
          <cell r="I231">
            <v>50915.519999999997</v>
          </cell>
          <cell r="J231">
            <v>333779.52</v>
          </cell>
        </row>
        <row r="232">
          <cell r="A232">
            <v>231</v>
          </cell>
          <cell r="B232">
            <v>43786</v>
          </cell>
          <cell r="C232" t="str">
            <v>Rama Agency</v>
          </cell>
          <cell r="D232" t="str">
            <v>Ajay</v>
          </cell>
          <cell r="E232" t="str">
            <v>Apron</v>
          </cell>
          <cell r="F232">
            <v>358</v>
          </cell>
          <cell r="G232">
            <v>748</v>
          </cell>
          <cell r="H232">
            <v>267784</v>
          </cell>
          <cell r="I232">
            <v>48201.119999999995</v>
          </cell>
          <cell r="J232">
            <v>315985.12</v>
          </cell>
        </row>
        <row r="233">
          <cell r="A233">
            <v>232</v>
          </cell>
          <cell r="B233">
            <v>43787</v>
          </cell>
          <cell r="C233" t="str">
            <v>Aruna &amp; Co.</v>
          </cell>
          <cell r="D233" t="str">
            <v>Karan</v>
          </cell>
          <cell r="E233" t="str">
            <v>Gas Stove</v>
          </cell>
          <cell r="F233">
            <v>467</v>
          </cell>
          <cell r="G233">
            <v>975</v>
          </cell>
          <cell r="H233">
            <v>455325</v>
          </cell>
          <cell r="I233">
            <v>81958.5</v>
          </cell>
          <cell r="J233">
            <v>537283.5</v>
          </cell>
        </row>
        <row r="234">
          <cell r="A234">
            <v>233</v>
          </cell>
          <cell r="B234">
            <v>43788</v>
          </cell>
          <cell r="C234" t="str">
            <v>Ambey Agency</v>
          </cell>
          <cell r="D234" t="str">
            <v>Manoj</v>
          </cell>
          <cell r="E234" t="str">
            <v>Heater</v>
          </cell>
          <cell r="F234">
            <v>399</v>
          </cell>
          <cell r="G234">
            <v>610</v>
          </cell>
          <cell r="H234">
            <v>243390</v>
          </cell>
          <cell r="I234">
            <v>43810.2</v>
          </cell>
          <cell r="J234">
            <v>287200.2</v>
          </cell>
        </row>
        <row r="235">
          <cell r="A235">
            <v>234</v>
          </cell>
          <cell r="B235">
            <v>43789</v>
          </cell>
          <cell r="C235" t="str">
            <v>Bgs Enterprises</v>
          </cell>
          <cell r="D235" t="str">
            <v>Pramod</v>
          </cell>
          <cell r="E235" t="str">
            <v>Hose Pipe</v>
          </cell>
          <cell r="F235">
            <v>258</v>
          </cell>
          <cell r="G235">
            <v>573</v>
          </cell>
          <cell r="H235">
            <v>147834</v>
          </cell>
          <cell r="I235">
            <v>26610.12</v>
          </cell>
          <cell r="J235">
            <v>174444.12</v>
          </cell>
        </row>
        <row r="236">
          <cell r="A236">
            <v>235</v>
          </cell>
          <cell r="B236">
            <v>43790</v>
          </cell>
          <cell r="C236" t="str">
            <v>Rama Enterprises</v>
          </cell>
          <cell r="D236" t="str">
            <v>Rajesh</v>
          </cell>
          <cell r="E236" t="str">
            <v>Lighter</v>
          </cell>
          <cell r="F236">
            <v>416</v>
          </cell>
          <cell r="G236">
            <v>834</v>
          </cell>
          <cell r="H236">
            <v>346944</v>
          </cell>
          <cell r="I236">
            <v>62449.919999999998</v>
          </cell>
          <cell r="J236">
            <v>409393.91999999998</v>
          </cell>
        </row>
        <row r="237">
          <cell r="A237">
            <v>236</v>
          </cell>
          <cell r="B237">
            <v>43791</v>
          </cell>
          <cell r="C237" t="str">
            <v>Bgs Enterprises</v>
          </cell>
          <cell r="D237" t="str">
            <v>Ramesh</v>
          </cell>
          <cell r="E237" t="str">
            <v>Apron</v>
          </cell>
          <cell r="F237">
            <v>222</v>
          </cell>
          <cell r="G237">
            <v>645</v>
          </cell>
          <cell r="H237">
            <v>143190</v>
          </cell>
          <cell r="I237">
            <v>25774.2</v>
          </cell>
          <cell r="J237">
            <v>168964.2</v>
          </cell>
        </row>
        <row r="238">
          <cell r="A238">
            <v>237</v>
          </cell>
          <cell r="B238">
            <v>43792</v>
          </cell>
          <cell r="C238" t="str">
            <v>Ambey Agency</v>
          </cell>
          <cell r="D238" t="str">
            <v>Ajay</v>
          </cell>
          <cell r="E238" t="str">
            <v>Gas Stove</v>
          </cell>
          <cell r="F238">
            <v>470</v>
          </cell>
          <cell r="G238">
            <v>988</v>
          </cell>
          <cell r="H238">
            <v>464360</v>
          </cell>
          <cell r="I238">
            <v>83584.800000000003</v>
          </cell>
          <cell r="J238">
            <v>547944.80000000005</v>
          </cell>
        </row>
        <row r="239">
          <cell r="A239">
            <v>238</v>
          </cell>
          <cell r="B239">
            <v>43793</v>
          </cell>
          <cell r="C239" t="str">
            <v>Bgs Enterprises</v>
          </cell>
          <cell r="D239" t="str">
            <v>Karan</v>
          </cell>
          <cell r="E239" t="str">
            <v>Heater</v>
          </cell>
          <cell r="F239">
            <v>206</v>
          </cell>
          <cell r="G239">
            <v>711</v>
          </cell>
          <cell r="H239">
            <v>146466</v>
          </cell>
          <cell r="I239">
            <v>26363.879999999997</v>
          </cell>
          <cell r="J239">
            <v>172829.88</v>
          </cell>
        </row>
        <row r="240">
          <cell r="A240">
            <v>239</v>
          </cell>
          <cell r="B240">
            <v>43794</v>
          </cell>
          <cell r="C240" t="str">
            <v>Ambey Agency</v>
          </cell>
          <cell r="D240" t="str">
            <v>Manoj</v>
          </cell>
          <cell r="E240" t="str">
            <v>Hose Pipe</v>
          </cell>
          <cell r="F240">
            <v>242</v>
          </cell>
          <cell r="G240">
            <v>741</v>
          </cell>
          <cell r="H240">
            <v>179322</v>
          </cell>
          <cell r="I240">
            <v>32277.96</v>
          </cell>
          <cell r="J240">
            <v>211599.96</v>
          </cell>
        </row>
        <row r="241">
          <cell r="A241">
            <v>240</v>
          </cell>
          <cell r="B241">
            <v>43795</v>
          </cell>
          <cell r="C241" t="str">
            <v>Bgs Enterprises</v>
          </cell>
          <cell r="D241" t="str">
            <v>Pramod</v>
          </cell>
          <cell r="E241" t="str">
            <v>Lighter</v>
          </cell>
          <cell r="F241">
            <v>158</v>
          </cell>
          <cell r="G241">
            <v>583</v>
          </cell>
          <cell r="H241">
            <v>92114</v>
          </cell>
          <cell r="I241">
            <v>16580.52</v>
          </cell>
          <cell r="J241">
            <v>108694.52</v>
          </cell>
        </row>
        <row r="242">
          <cell r="A242">
            <v>241</v>
          </cell>
          <cell r="B242">
            <v>43796</v>
          </cell>
          <cell r="C242" t="str">
            <v>Bgs Enterprises</v>
          </cell>
          <cell r="D242" t="str">
            <v>Rajesh</v>
          </cell>
          <cell r="E242" t="str">
            <v>Apron</v>
          </cell>
          <cell r="F242">
            <v>372</v>
          </cell>
          <cell r="G242">
            <v>906</v>
          </cell>
          <cell r="H242">
            <v>337032</v>
          </cell>
          <cell r="I242">
            <v>60665.759999999995</v>
          </cell>
          <cell r="J242">
            <v>397697.76</v>
          </cell>
        </row>
        <row r="243">
          <cell r="A243">
            <v>242</v>
          </cell>
          <cell r="B243">
            <v>43797</v>
          </cell>
          <cell r="C243" t="str">
            <v>Bhola &amp; Co.</v>
          </cell>
          <cell r="D243" t="str">
            <v>Ramesh</v>
          </cell>
          <cell r="E243" t="str">
            <v>Gas Stove</v>
          </cell>
          <cell r="F243">
            <v>188</v>
          </cell>
          <cell r="G243">
            <v>832</v>
          </cell>
          <cell r="H243">
            <v>156416</v>
          </cell>
          <cell r="I243">
            <v>28154.879999999997</v>
          </cell>
          <cell r="J243">
            <v>184570.88</v>
          </cell>
        </row>
        <row r="244">
          <cell r="A244">
            <v>243</v>
          </cell>
          <cell r="B244">
            <v>43798</v>
          </cell>
          <cell r="C244" t="str">
            <v>Bgs Enterprises</v>
          </cell>
          <cell r="D244" t="str">
            <v>Ajay</v>
          </cell>
          <cell r="E244" t="str">
            <v>Heater</v>
          </cell>
          <cell r="F244">
            <v>94</v>
          </cell>
          <cell r="G244">
            <v>777</v>
          </cell>
          <cell r="H244">
            <v>73038</v>
          </cell>
          <cell r="I244">
            <v>13146.84</v>
          </cell>
          <cell r="J244">
            <v>86184.84</v>
          </cell>
        </row>
        <row r="245">
          <cell r="A245">
            <v>244</v>
          </cell>
          <cell r="B245">
            <v>43799</v>
          </cell>
          <cell r="C245" t="str">
            <v>Radha Enterprises</v>
          </cell>
          <cell r="D245" t="str">
            <v>Karan</v>
          </cell>
          <cell r="E245" t="str">
            <v>Hose Pipe</v>
          </cell>
          <cell r="F245">
            <v>174</v>
          </cell>
          <cell r="G245">
            <v>862</v>
          </cell>
          <cell r="H245">
            <v>149988</v>
          </cell>
          <cell r="I245">
            <v>26997.84</v>
          </cell>
          <cell r="J245">
            <v>176985.84</v>
          </cell>
        </row>
        <row r="246">
          <cell r="A246">
            <v>245</v>
          </cell>
          <cell r="B246">
            <v>43800</v>
          </cell>
          <cell r="C246" t="str">
            <v>Rana Udyog</v>
          </cell>
          <cell r="D246" t="str">
            <v>Manoj</v>
          </cell>
          <cell r="E246" t="str">
            <v>Lighter</v>
          </cell>
          <cell r="F246">
            <v>69</v>
          </cell>
          <cell r="G246">
            <v>915</v>
          </cell>
          <cell r="H246">
            <v>63135</v>
          </cell>
          <cell r="I246">
            <v>11364.3</v>
          </cell>
          <cell r="J246">
            <v>74499.3</v>
          </cell>
        </row>
        <row r="247">
          <cell r="A247">
            <v>246</v>
          </cell>
          <cell r="B247">
            <v>43801</v>
          </cell>
          <cell r="C247" t="str">
            <v>Rajesh Udyog</v>
          </cell>
          <cell r="D247" t="str">
            <v>Pramod</v>
          </cell>
          <cell r="E247" t="str">
            <v>Apron</v>
          </cell>
          <cell r="F247">
            <v>383</v>
          </cell>
          <cell r="G247">
            <v>678</v>
          </cell>
          <cell r="H247">
            <v>259674</v>
          </cell>
          <cell r="I247">
            <v>46741.32</v>
          </cell>
          <cell r="J247">
            <v>306415.32</v>
          </cell>
        </row>
        <row r="248">
          <cell r="A248">
            <v>247</v>
          </cell>
          <cell r="B248">
            <v>43802</v>
          </cell>
          <cell r="C248" t="str">
            <v>Manoj &amp; Company</v>
          </cell>
          <cell r="D248" t="str">
            <v>Rajesh</v>
          </cell>
          <cell r="E248" t="str">
            <v>Gas Stove</v>
          </cell>
          <cell r="F248">
            <v>313</v>
          </cell>
          <cell r="G248">
            <v>792</v>
          </cell>
          <cell r="H248">
            <v>247896</v>
          </cell>
          <cell r="I248">
            <v>44621.279999999999</v>
          </cell>
          <cell r="J248">
            <v>292517.28000000003</v>
          </cell>
        </row>
        <row r="249">
          <cell r="A249">
            <v>248</v>
          </cell>
          <cell r="B249">
            <v>43803</v>
          </cell>
          <cell r="C249" t="str">
            <v>Aruna &amp; Co.</v>
          </cell>
          <cell r="D249" t="str">
            <v>Ramesh</v>
          </cell>
          <cell r="E249" t="str">
            <v>Heater</v>
          </cell>
          <cell r="F249">
            <v>215</v>
          </cell>
          <cell r="G249">
            <v>553</v>
          </cell>
          <cell r="H249">
            <v>118895</v>
          </cell>
          <cell r="I249">
            <v>21401.1</v>
          </cell>
          <cell r="J249">
            <v>140296.1</v>
          </cell>
        </row>
        <row r="250">
          <cell r="A250">
            <v>249</v>
          </cell>
          <cell r="B250">
            <v>43804</v>
          </cell>
          <cell r="C250" t="str">
            <v>Bgs Enterprises</v>
          </cell>
          <cell r="D250" t="str">
            <v>Ajay</v>
          </cell>
          <cell r="E250" t="str">
            <v>Hose Pipe</v>
          </cell>
          <cell r="F250">
            <v>147</v>
          </cell>
          <cell r="G250">
            <v>891</v>
          </cell>
          <cell r="H250">
            <v>130977</v>
          </cell>
          <cell r="I250">
            <v>23575.86</v>
          </cell>
          <cell r="J250">
            <v>154552.85999999999</v>
          </cell>
        </row>
        <row r="251">
          <cell r="A251">
            <v>250</v>
          </cell>
          <cell r="B251">
            <v>43805</v>
          </cell>
          <cell r="C251" t="str">
            <v>Rama Enterprises</v>
          </cell>
          <cell r="D251" t="str">
            <v>Karan</v>
          </cell>
          <cell r="E251" t="str">
            <v>Lighter</v>
          </cell>
          <cell r="F251">
            <v>306</v>
          </cell>
          <cell r="G251">
            <v>559</v>
          </cell>
          <cell r="H251">
            <v>171054</v>
          </cell>
          <cell r="I251">
            <v>30789.719999999998</v>
          </cell>
          <cell r="J251">
            <v>201843.72</v>
          </cell>
        </row>
        <row r="252">
          <cell r="A252">
            <v>251</v>
          </cell>
          <cell r="B252">
            <v>43806</v>
          </cell>
          <cell r="C252" t="str">
            <v>Bgs Enterprises</v>
          </cell>
          <cell r="D252" t="str">
            <v>Manoj</v>
          </cell>
          <cell r="E252" t="str">
            <v>Apron</v>
          </cell>
          <cell r="F252">
            <v>302</v>
          </cell>
          <cell r="G252">
            <v>586</v>
          </cell>
          <cell r="H252">
            <v>176972</v>
          </cell>
          <cell r="I252">
            <v>31854.959999999999</v>
          </cell>
          <cell r="J252">
            <v>208826.96</v>
          </cell>
        </row>
        <row r="253">
          <cell r="A253">
            <v>252</v>
          </cell>
          <cell r="B253">
            <v>43807</v>
          </cell>
          <cell r="C253" t="str">
            <v>Bgs Enterprises</v>
          </cell>
          <cell r="D253" t="str">
            <v>Pramod</v>
          </cell>
          <cell r="E253" t="str">
            <v>Gas Stove</v>
          </cell>
          <cell r="F253">
            <v>291</v>
          </cell>
          <cell r="G253">
            <v>614</v>
          </cell>
          <cell r="H253">
            <v>178674</v>
          </cell>
          <cell r="I253">
            <v>32161.32</v>
          </cell>
          <cell r="J253">
            <v>210835.32</v>
          </cell>
        </row>
        <row r="254">
          <cell r="A254">
            <v>253</v>
          </cell>
          <cell r="B254">
            <v>43808</v>
          </cell>
          <cell r="C254" t="str">
            <v>Bgs Enterprises</v>
          </cell>
          <cell r="D254" t="str">
            <v>Rajesh</v>
          </cell>
          <cell r="E254" t="str">
            <v>Heater</v>
          </cell>
          <cell r="F254">
            <v>153</v>
          </cell>
          <cell r="G254">
            <v>576</v>
          </cell>
          <cell r="H254">
            <v>88128</v>
          </cell>
          <cell r="I254">
            <v>15863.039999999999</v>
          </cell>
          <cell r="J254">
            <v>103991.03999999999</v>
          </cell>
        </row>
        <row r="255">
          <cell r="A255">
            <v>254</v>
          </cell>
          <cell r="B255">
            <v>43809</v>
          </cell>
          <cell r="C255" t="str">
            <v>Aruna &amp; Co.</v>
          </cell>
          <cell r="D255" t="str">
            <v>Ramesh</v>
          </cell>
          <cell r="E255" t="str">
            <v>Hose Pipe</v>
          </cell>
          <cell r="F255">
            <v>382</v>
          </cell>
          <cell r="G255">
            <v>720</v>
          </cell>
          <cell r="H255">
            <v>275040</v>
          </cell>
          <cell r="I255">
            <v>49507.199999999997</v>
          </cell>
          <cell r="J255">
            <v>324547.20000000001</v>
          </cell>
        </row>
        <row r="256">
          <cell r="A256">
            <v>255</v>
          </cell>
          <cell r="B256">
            <v>43810</v>
          </cell>
          <cell r="C256" t="str">
            <v>Bgs Enterprises</v>
          </cell>
          <cell r="D256" t="str">
            <v>Ajay</v>
          </cell>
          <cell r="E256" t="str">
            <v>Lighter</v>
          </cell>
          <cell r="F256">
            <v>266</v>
          </cell>
          <cell r="G256">
            <v>578</v>
          </cell>
          <cell r="H256">
            <v>153748</v>
          </cell>
          <cell r="I256">
            <v>27674.639999999999</v>
          </cell>
          <cell r="J256">
            <v>181422.64</v>
          </cell>
        </row>
        <row r="257">
          <cell r="A257">
            <v>256</v>
          </cell>
          <cell r="B257">
            <v>43811</v>
          </cell>
          <cell r="C257" t="str">
            <v>Bhola &amp; Co.</v>
          </cell>
          <cell r="D257" t="str">
            <v>Karan</v>
          </cell>
          <cell r="E257" t="str">
            <v>Apron</v>
          </cell>
          <cell r="F257">
            <v>314</v>
          </cell>
          <cell r="G257">
            <v>980</v>
          </cell>
          <cell r="H257">
            <v>307720</v>
          </cell>
          <cell r="I257">
            <v>55389.599999999999</v>
          </cell>
          <cell r="J257">
            <v>363109.6</v>
          </cell>
        </row>
        <row r="258">
          <cell r="A258">
            <v>257</v>
          </cell>
          <cell r="B258">
            <v>43812</v>
          </cell>
          <cell r="C258" t="str">
            <v>Bgs Enterprises</v>
          </cell>
          <cell r="D258" t="str">
            <v>Manoj</v>
          </cell>
          <cell r="E258" t="str">
            <v>Gas Stove</v>
          </cell>
          <cell r="F258">
            <v>10</v>
          </cell>
          <cell r="G258">
            <v>980</v>
          </cell>
          <cell r="H258">
            <v>9800</v>
          </cell>
          <cell r="I258">
            <v>1764</v>
          </cell>
          <cell r="J258">
            <v>11564</v>
          </cell>
        </row>
        <row r="259">
          <cell r="A259">
            <v>258</v>
          </cell>
          <cell r="B259">
            <v>43813</v>
          </cell>
          <cell r="C259" t="str">
            <v>Radha Enterprises</v>
          </cell>
          <cell r="D259" t="str">
            <v>Pramod</v>
          </cell>
          <cell r="E259" t="str">
            <v>Heater</v>
          </cell>
          <cell r="F259">
            <v>1</v>
          </cell>
          <cell r="G259">
            <v>250</v>
          </cell>
          <cell r="H259">
            <v>250</v>
          </cell>
          <cell r="I259">
            <v>45</v>
          </cell>
          <cell r="J259">
            <v>295</v>
          </cell>
        </row>
        <row r="260">
          <cell r="A260">
            <v>259</v>
          </cell>
          <cell r="B260">
            <v>43814</v>
          </cell>
          <cell r="C260" t="str">
            <v>Rana Udyog</v>
          </cell>
          <cell r="D260" t="str">
            <v>Rajesh</v>
          </cell>
          <cell r="E260" t="str">
            <v>Hose Pipe</v>
          </cell>
          <cell r="F260">
            <v>5000</v>
          </cell>
          <cell r="G260">
            <v>250</v>
          </cell>
          <cell r="H260">
            <v>1250000</v>
          </cell>
          <cell r="I260">
            <v>225000</v>
          </cell>
          <cell r="J260">
            <v>1475000</v>
          </cell>
        </row>
        <row r="261">
          <cell r="A261">
            <v>260</v>
          </cell>
          <cell r="B261">
            <v>43815</v>
          </cell>
          <cell r="C261" t="str">
            <v>Rajesh Udyog</v>
          </cell>
          <cell r="D261" t="str">
            <v>Ramesh</v>
          </cell>
          <cell r="E261" t="str">
            <v>Lighter</v>
          </cell>
          <cell r="F261">
            <v>10000</v>
          </cell>
          <cell r="G261">
            <v>250</v>
          </cell>
          <cell r="H261">
            <v>2500000</v>
          </cell>
          <cell r="I261">
            <v>450000</v>
          </cell>
          <cell r="J261">
            <v>2950000</v>
          </cell>
        </row>
        <row r="262">
          <cell r="A262">
            <v>261</v>
          </cell>
          <cell r="B262">
            <v>43816</v>
          </cell>
          <cell r="C262" t="str">
            <v>Manoj &amp; Company</v>
          </cell>
          <cell r="D262" t="str">
            <v>Ajay</v>
          </cell>
          <cell r="E262" t="str">
            <v>Apron</v>
          </cell>
          <cell r="F262">
            <v>5000</v>
          </cell>
          <cell r="G262">
            <v>980</v>
          </cell>
          <cell r="H262">
            <v>4900000</v>
          </cell>
          <cell r="I262">
            <v>882000</v>
          </cell>
          <cell r="J262">
            <v>5782000</v>
          </cell>
        </row>
        <row r="263">
          <cell r="A263">
            <v>262</v>
          </cell>
          <cell r="B263">
            <v>43817</v>
          </cell>
          <cell r="C263" t="str">
            <v>Rama Agency</v>
          </cell>
          <cell r="D263" t="str">
            <v>Karan</v>
          </cell>
          <cell r="E263" t="str">
            <v>Gas Stove</v>
          </cell>
          <cell r="F263">
            <v>10000</v>
          </cell>
          <cell r="G263">
            <v>250</v>
          </cell>
          <cell r="H263">
            <v>2500000</v>
          </cell>
          <cell r="I263">
            <v>450000</v>
          </cell>
          <cell r="J263">
            <v>2950000</v>
          </cell>
        </row>
        <row r="264">
          <cell r="A264">
            <v>263</v>
          </cell>
          <cell r="B264">
            <v>43818</v>
          </cell>
          <cell r="C264" t="str">
            <v>Bgs Enterprises</v>
          </cell>
          <cell r="D264" t="str">
            <v>Manoj</v>
          </cell>
          <cell r="E264" t="str">
            <v>Heater</v>
          </cell>
          <cell r="F264">
            <v>124</v>
          </cell>
          <cell r="G264">
            <v>909</v>
          </cell>
          <cell r="H264">
            <v>112716</v>
          </cell>
          <cell r="I264">
            <v>20288.88</v>
          </cell>
          <cell r="J264">
            <v>133004.88</v>
          </cell>
        </row>
        <row r="265">
          <cell r="A265">
            <v>264</v>
          </cell>
          <cell r="B265">
            <v>43819</v>
          </cell>
          <cell r="C265" t="str">
            <v>Rama Enterprises</v>
          </cell>
          <cell r="D265" t="str">
            <v>Pramod</v>
          </cell>
          <cell r="E265" t="str">
            <v>Hose Pipe</v>
          </cell>
          <cell r="F265">
            <v>193</v>
          </cell>
          <cell r="G265">
            <v>808</v>
          </cell>
          <cell r="H265">
            <v>155944</v>
          </cell>
          <cell r="I265">
            <v>28069.919999999998</v>
          </cell>
          <cell r="J265">
            <v>184013.91999999998</v>
          </cell>
        </row>
        <row r="266">
          <cell r="A266">
            <v>265</v>
          </cell>
          <cell r="B266">
            <v>43820</v>
          </cell>
          <cell r="C266" t="str">
            <v>Bgs Enterprises</v>
          </cell>
          <cell r="D266" t="str">
            <v>Rajesh</v>
          </cell>
          <cell r="E266" t="str">
            <v>Lighter</v>
          </cell>
          <cell r="F266">
            <v>58</v>
          </cell>
          <cell r="G266">
            <v>648</v>
          </cell>
          <cell r="H266">
            <v>37584</v>
          </cell>
          <cell r="I266">
            <v>6765.12</v>
          </cell>
          <cell r="J266">
            <v>44349.120000000003</v>
          </cell>
        </row>
        <row r="267">
          <cell r="A267">
            <v>266</v>
          </cell>
          <cell r="B267">
            <v>43821</v>
          </cell>
          <cell r="C267" t="str">
            <v>Bgs Enterprises</v>
          </cell>
          <cell r="D267" t="str">
            <v>Ramesh</v>
          </cell>
          <cell r="E267" t="str">
            <v>Apron</v>
          </cell>
          <cell r="F267">
            <v>50</v>
          </cell>
          <cell r="G267">
            <v>932</v>
          </cell>
          <cell r="H267">
            <v>46600</v>
          </cell>
          <cell r="I267">
            <v>8388</v>
          </cell>
          <cell r="J267">
            <v>54988</v>
          </cell>
        </row>
        <row r="268">
          <cell r="A268">
            <v>267</v>
          </cell>
          <cell r="B268">
            <v>43822</v>
          </cell>
          <cell r="C268" t="str">
            <v>Rama Agency</v>
          </cell>
          <cell r="D268" t="str">
            <v>Ajay</v>
          </cell>
          <cell r="E268" t="str">
            <v>Gas Stove</v>
          </cell>
          <cell r="F268">
            <v>50</v>
          </cell>
          <cell r="G268">
            <v>932</v>
          </cell>
          <cell r="H268">
            <v>46600</v>
          </cell>
          <cell r="I268">
            <v>8388</v>
          </cell>
          <cell r="J268">
            <v>54988</v>
          </cell>
        </row>
        <row r="269">
          <cell r="A269">
            <v>268</v>
          </cell>
          <cell r="B269">
            <v>43823</v>
          </cell>
          <cell r="C269" t="str">
            <v>Bgs Enterprises</v>
          </cell>
          <cell r="D269" t="str">
            <v>Karan</v>
          </cell>
          <cell r="E269" t="str">
            <v>Heater</v>
          </cell>
          <cell r="F269">
            <v>50</v>
          </cell>
          <cell r="G269">
            <v>932</v>
          </cell>
          <cell r="H269">
            <v>46600</v>
          </cell>
          <cell r="I269">
            <v>8388</v>
          </cell>
          <cell r="J269">
            <v>54988</v>
          </cell>
        </row>
        <row r="270">
          <cell r="A270">
            <v>269</v>
          </cell>
          <cell r="B270">
            <v>43824</v>
          </cell>
          <cell r="C270" t="str">
            <v>Rana Udyog</v>
          </cell>
          <cell r="D270" t="str">
            <v>Manoj</v>
          </cell>
          <cell r="E270" t="str">
            <v>Hose Pipe</v>
          </cell>
          <cell r="F270">
            <v>50</v>
          </cell>
          <cell r="G270">
            <v>932</v>
          </cell>
          <cell r="H270">
            <v>46600</v>
          </cell>
          <cell r="I270">
            <v>8388</v>
          </cell>
          <cell r="J270">
            <v>54988</v>
          </cell>
        </row>
        <row r="271">
          <cell r="A271">
            <v>270</v>
          </cell>
          <cell r="B271">
            <v>43825</v>
          </cell>
          <cell r="C271" t="str">
            <v>Rajesh Udyog</v>
          </cell>
          <cell r="D271" t="str">
            <v>Pramod</v>
          </cell>
          <cell r="E271" t="str">
            <v>Lighter</v>
          </cell>
          <cell r="F271">
            <v>50</v>
          </cell>
          <cell r="G271">
            <v>932</v>
          </cell>
          <cell r="H271">
            <v>46600</v>
          </cell>
          <cell r="I271">
            <v>8388</v>
          </cell>
          <cell r="J271">
            <v>54988</v>
          </cell>
        </row>
        <row r="272">
          <cell r="A272">
            <v>271</v>
          </cell>
          <cell r="B272">
            <v>43826</v>
          </cell>
          <cell r="C272" t="str">
            <v>Manoj &amp; Company</v>
          </cell>
          <cell r="D272" t="str">
            <v>Rajesh</v>
          </cell>
          <cell r="E272" t="str">
            <v>Apron</v>
          </cell>
          <cell r="F272">
            <v>50</v>
          </cell>
          <cell r="G272">
            <v>932</v>
          </cell>
          <cell r="H272">
            <v>46600</v>
          </cell>
          <cell r="I272">
            <v>8388</v>
          </cell>
          <cell r="J272">
            <v>54988</v>
          </cell>
        </row>
        <row r="273">
          <cell r="A273">
            <v>272</v>
          </cell>
          <cell r="B273">
            <v>43827</v>
          </cell>
          <cell r="C273" t="str">
            <v>Rama Agency</v>
          </cell>
          <cell r="D273" t="str">
            <v>Ramesh</v>
          </cell>
          <cell r="E273" t="str">
            <v>Gas Stove</v>
          </cell>
          <cell r="F273">
            <v>50</v>
          </cell>
          <cell r="G273">
            <v>932</v>
          </cell>
          <cell r="H273">
            <v>46600</v>
          </cell>
          <cell r="I273">
            <v>8388</v>
          </cell>
          <cell r="J273">
            <v>54988</v>
          </cell>
        </row>
        <row r="274">
          <cell r="A274">
            <v>273</v>
          </cell>
          <cell r="B274">
            <v>43828</v>
          </cell>
          <cell r="C274" t="str">
            <v>Aruna &amp; Co.</v>
          </cell>
          <cell r="D274" t="str">
            <v>Ajay</v>
          </cell>
          <cell r="E274" t="str">
            <v>Heater</v>
          </cell>
          <cell r="F274">
            <v>1000</v>
          </cell>
          <cell r="G274">
            <v>1500</v>
          </cell>
          <cell r="H274">
            <v>1500000</v>
          </cell>
          <cell r="I274">
            <v>270000</v>
          </cell>
          <cell r="J274">
            <v>1770000</v>
          </cell>
        </row>
        <row r="275">
          <cell r="A275">
            <v>274</v>
          </cell>
          <cell r="B275">
            <v>43829</v>
          </cell>
          <cell r="C275" t="str">
            <v>Ambey Agency</v>
          </cell>
          <cell r="D275" t="str">
            <v>Karan</v>
          </cell>
          <cell r="E275" t="str">
            <v>Hose Pipe</v>
          </cell>
          <cell r="F275">
            <v>1000</v>
          </cell>
          <cell r="G275">
            <v>1500</v>
          </cell>
          <cell r="H275">
            <v>1500000</v>
          </cell>
          <cell r="I275">
            <v>270000</v>
          </cell>
          <cell r="J275">
            <v>1770000</v>
          </cell>
        </row>
        <row r="276">
          <cell r="A276">
            <v>275</v>
          </cell>
          <cell r="B276">
            <v>43830</v>
          </cell>
          <cell r="C276" t="str">
            <v>Bgs Enterprises</v>
          </cell>
          <cell r="D276" t="str">
            <v>Manoj</v>
          </cell>
          <cell r="E276" t="str">
            <v>Lighter</v>
          </cell>
          <cell r="F276">
            <v>1000</v>
          </cell>
          <cell r="G276">
            <v>1500</v>
          </cell>
          <cell r="H276">
            <v>1500000</v>
          </cell>
          <cell r="I276">
            <v>270000</v>
          </cell>
          <cell r="J276">
            <v>1770000</v>
          </cell>
        </row>
        <row r="277">
          <cell r="A277">
            <v>276</v>
          </cell>
          <cell r="B277">
            <v>43831</v>
          </cell>
          <cell r="C277" t="str">
            <v>Rama Enterprises</v>
          </cell>
          <cell r="D277" t="str">
            <v>Pramod</v>
          </cell>
          <cell r="E277" t="str">
            <v>Apron</v>
          </cell>
          <cell r="F277">
            <v>1000</v>
          </cell>
          <cell r="G277">
            <v>1500</v>
          </cell>
          <cell r="H277">
            <v>1500000</v>
          </cell>
          <cell r="I277">
            <v>270000</v>
          </cell>
          <cell r="J277">
            <v>1770000</v>
          </cell>
        </row>
        <row r="278">
          <cell r="A278">
            <v>277</v>
          </cell>
          <cell r="B278">
            <v>43832</v>
          </cell>
          <cell r="C278" t="str">
            <v>Bgs Enterprises</v>
          </cell>
          <cell r="D278" t="str">
            <v>Rajesh</v>
          </cell>
          <cell r="E278" t="str">
            <v>Gas Stove</v>
          </cell>
          <cell r="F278">
            <v>1000</v>
          </cell>
          <cell r="G278">
            <v>1500</v>
          </cell>
          <cell r="H278">
            <v>1500000</v>
          </cell>
          <cell r="I278">
            <v>270000</v>
          </cell>
          <cell r="J278">
            <v>1770000</v>
          </cell>
        </row>
        <row r="279">
          <cell r="A279">
            <v>278</v>
          </cell>
          <cell r="B279">
            <v>43833</v>
          </cell>
          <cell r="C279" t="str">
            <v>Ambey Agency</v>
          </cell>
          <cell r="D279" t="str">
            <v>Ramesh</v>
          </cell>
          <cell r="E279" t="str">
            <v>Heater</v>
          </cell>
          <cell r="F279">
            <v>1000</v>
          </cell>
          <cell r="G279">
            <v>1500</v>
          </cell>
          <cell r="H279">
            <v>1500000</v>
          </cell>
          <cell r="I279">
            <v>270000</v>
          </cell>
          <cell r="J279">
            <v>1770000</v>
          </cell>
        </row>
        <row r="280">
          <cell r="A280">
            <v>279</v>
          </cell>
          <cell r="B280">
            <v>43834</v>
          </cell>
          <cell r="C280" t="str">
            <v>Bgs Enterprises</v>
          </cell>
          <cell r="D280" t="str">
            <v>Ajay</v>
          </cell>
          <cell r="E280" t="str">
            <v>Hose Pipe</v>
          </cell>
          <cell r="F280">
            <v>1000</v>
          </cell>
          <cell r="G280">
            <v>1500</v>
          </cell>
          <cell r="H280">
            <v>1500000</v>
          </cell>
          <cell r="I280">
            <v>270000</v>
          </cell>
          <cell r="J280">
            <v>1770000</v>
          </cell>
        </row>
        <row r="281">
          <cell r="A281">
            <v>280</v>
          </cell>
          <cell r="B281">
            <v>43835</v>
          </cell>
          <cell r="C281" t="str">
            <v>Ambey Agency</v>
          </cell>
          <cell r="D281" t="str">
            <v>Karan</v>
          </cell>
          <cell r="E281" t="str">
            <v>Lighter</v>
          </cell>
          <cell r="F281">
            <v>1000</v>
          </cell>
          <cell r="G281">
            <v>1500</v>
          </cell>
          <cell r="H281">
            <v>1500000</v>
          </cell>
          <cell r="I281">
            <v>270000</v>
          </cell>
          <cell r="J281">
            <v>1770000</v>
          </cell>
        </row>
        <row r="282">
          <cell r="A282">
            <v>281</v>
          </cell>
          <cell r="B282">
            <v>43836</v>
          </cell>
          <cell r="C282" t="str">
            <v>Bgs Enterprises</v>
          </cell>
          <cell r="D282" t="str">
            <v>Manoj</v>
          </cell>
          <cell r="E282" t="str">
            <v>Apron</v>
          </cell>
          <cell r="F282">
            <v>1000</v>
          </cell>
          <cell r="G282">
            <v>1500</v>
          </cell>
          <cell r="H282">
            <v>1500000</v>
          </cell>
          <cell r="I282">
            <v>270000</v>
          </cell>
          <cell r="J282">
            <v>1770000</v>
          </cell>
        </row>
        <row r="283">
          <cell r="A283">
            <v>282</v>
          </cell>
          <cell r="B283">
            <v>43837</v>
          </cell>
          <cell r="C283" t="str">
            <v>Bgs Enterprises</v>
          </cell>
          <cell r="D283" t="str">
            <v>Pramod</v>
          </cell>
          <cell r="E283" t="str">
            <v>Gas Stove</v>
          </cell>
          <cell r="F283">
            <v>429</v>
          </cell>
          <cell r="G283">
            <v>792</v>
          </cell>
          <cell r="H283">
            <v>339768</v>
          </cell>
          <cell r="I283">
            <v>61158.239999999998</v>
          </cell>
          <cell r="J283">
            <v>400926.24</v>
          </cell>
        </row>
        <row r="284">
          <cell r="A284">
            <v>283</v>
          </cell>
          <cell r="B284">
            <v>43838</v>
          </cell>
          <cell r="C284" t="str">
            <v>Bhola &amp; Co.</v>
          </cell>
          <cell r="D284" t="str">
            <v>Rajesh</v>
          </cell>
          <cell r="E284" t="str">
            <v>Heater</v>
          </cell>
          <cell r="F284">
            <v>314</v>
          </cell>
          <cell r="G284">
            <v>784</v>
          </cell>
          <cell r="H284">
            <v>246176</v>
          </cell>
          <cell r="I284">
            <v>44311.68</v>
          </cell>
          <cell r="J284">
            <v>290487.67999999999</v>
          </cell>
        </row>
        <row r="285">
          <cell r="A285">
            <v>284</v>
          </cell>
          <cell r="B285">
            <v>43839</v>
          </cell>
          <cell r="C285" t="str">
            <v>Bgs Enterprises</v>
          </cell>
          <cell r="D285" t="str">
            <v>Ramesh</v>
          </cell>
          <cell r="E285" t="str">
            <v>Hose Pipe</v>
          </cell>
          <cell r="F285">
            <v>221</v>
          </cell>
          <cell r="G285">
            <v>571</v>
          </cell>
          <cell r="H285">
            <v>126191</v>
          </cell>
          <cell r="I285">
            <v>22714.379999999997</v>
          </cell>
          <cell r="J285">
            <v>148905.38</v>
          </cell>
        </row>
        <row r="286">
          <cell r="A286">
            <v>285</v>
          </cell>
          <cell r="B286">
            <v>43840</v>
          </cell>
          <cell r="C286" t="str">
            <v>Radha Enterprises</v>
          </cell>
          <cell r="D286" t="str">
            <v>Ajay</v>
          </cell>
          <cell r="E286" t="str">
            <v>Lighter</v>
          </cell>
          <cell r="F286">
            <v>461</v>
          </cell>
          <cell r="G286">
            <v>515</v>
          </cell>
          <cell r="H286">
            <v>237415</v>
          </cell>
          <cell r="I286">
            <v>42734.7</v>
          </cell>
          <cell r="J286">
            <v>280149.7</v>
          </cell>
        </row>
        <row r="287">
          <cell r="A287">
            <v>286</v>
          </cell>
          <cell r="B287">
            <v>43841</v>
          </cell>
          <cell r="C287" t="str">
            <v>Rana Udyog</v>
          </cell>
          <cell r="D287" t="str">
            <v>Karan</v>
          </cell>
          <cell r="E287" t="str">
            <v>Apron</v>
          </cell>
          <cell r="F287">
            <v>171</v>
          </cell>
          <cell r="G287">
            <v>855</v>
          </cell>
          <cell r="H287">
            <v>146205</v>
          </cell>
          <cell r="I287">
            <v>26316.899999999998</v>
          </cell>
          <cell r="J287">
            <v>172521.9</v>
          </cell>
        </row>
        <row r="288">
          <cell r="A288">
            <v>287</v>
          </cell>
          <cell r="B288">
            <v>43842</v>
          </cell>
          <cell r="C288" t="str">
            <v>Rajesh Udyog</v>
          </cell>
          <cell r="D288" t="str">
            <v>Manoj</v>
          </cell>
          <cell r="E288" t="str">
            <v>Gas Stove</v>
          </cell>
          <cell r="F288">
            <v>418</v>
          </cell>
          <cell r="G288">
            <v>888</v>
          </cell>
          <cell r="H288">
            <v>371184</v>
          </cell>
          <cell r="I288">
            <v>66813.119999999995</v>
          </cell>
          <cell r="J288">
            <v>437997.12</v>
          </cell>
        </row>
        <row r="289">
          <cell r="A289">
            <v>288</v>
          </cell>
          <cell r="B289">
            <v>43843</v>
          </cell>
          <cell r="C289" t="str">
            <v>Manoj &amp; Company</v>
          </cell>
          <cell r="D289" t="str">
            <v>Pramod</v>
          </cell>
          <cell r="E289" t="str">
            <v>Heater</v>
          </cell>
          <cell r="F289">
            <v>366</v>
          </cell>
          <cell r="G289">
            <v>670</v>
          </cell>
          <cell r="H289">
            <v>245220</v>
          </cell>
          <cell r="I289">
            <v>44139.6</v>
          </cell>
          <cell r="J289">
            <v>289359.59999999998</v>
          </cell>
        </row>
        <row r="290">
          <cell r="A290">
            <v>289</v>
          </cell>
          <cell r="B290">
            <v>43844</v>
          </cell>
          <cell r="C290" t="str">
            <v>Aruna &amp; Co.</v>
          </cell>
          <cell r="D290" t="str">
            <v>Rajesh</v>
          </cell>
          <cell r="E290" t="str">
            <v>Hose Pipe</v>
          </cell>
          <cell r="F290">
            <v>268</v>
          </cell>
          <cell r="G290">
            <v>500</v>
          </cell>
          <cell r="H290">
            <v>134000</v>
          </cell>
          <cell r="I290">
            <v>24120</v>
          </cell>
          <cell r="J290">
            <v>158120</v>
          </cell>
        </row>
        <row r="291">
          <cell r="A291">
            <v>290</v>
          </cell>
          <cell r="B291">
            <v>43845</v>
          </cell>
          <cell r="C291" t="str">
            <v>Bgs Enterprises</v>
          </cell>
          <cell r="D291" t="str">
            <v>Ramesh</v>
          </cell>
          <cell r="E291" t="str">
            <v>Lighter</v>
          </cell>
          <cell r="F291">
            <v>124</v>
          </cell>
          <cell r="G291">
            <v>909</v>
          </cell>
          <cell r="H291">
            <v>112716</v>
          </cell>
          <cell r="I291">
            <v>20288.88</v>
          </cell>
          <cell r="J291">
            <v>133004.88</v>
          </cell>
        </row>
        <row r="292">
          <cell r="A292">
            <v>291</v>
          </cell>
          <cell r="B292">
            <v>43846</v>
          </cell>
          <cell r="C292" t="str">
            <v>Rama Enterprises</v>
          </cell>
          <cell r="D292" t="str">
            <v>Ajay</v>
          </cell>
          <cell r="E292" t="str">
            <v>Apron</v>
          </cell>
          <cell r="F292">
            <v>193</v>
          </cell>
          <cell r="G292">
            <v>808</v>
          </cell>
          <cell r="H292">
            <v>155944</v>
          </cell>
          <cell r="I292">
            <v>28069.919999999998</v>
          </cell>
          <cell r="J292">
            <v>184013.91999999998</v>
          </cell>
        </row>
        <row r="293">
          <cell r="A293">
            <v>292</v>
          </cell>
          <cell r="B293">
            <v>43847</v>
          </cell>
          <cell r="C293" t="str">
            <v>Bgs Enterprises</v>
          </cell>
          <cell r="D293" t="str">
            <v>Karan</v>
          </cell>
          <cell r="E293" t="str">
            <v>Gas Stove</v>
          </cell>
          <cell r="F293">
            <v>58</v>
          </cell>
          <cell r="G293">
            <v>648</v>
          </cell>
          <cell r="H293">
            <v>37584</v>
          </cell>
          <cell r="I293">
            <v>6765.12</v>
          </cell>
          <cell r="J293">
            <v>44349.120000000003</v>
          </cell>
        </row>
        <row r="294">
          <cell r="A294">
            <v>293</v>
          </cell>
          <cell r="B294">
            <v>43848</v>
          </cell>
          <cell r="C294" t="str">
            <v>Bgs Enterprises</v>
          </cell>
          <cell r="D294" t="str">
            <v>Manoj</v>
          </cell>
          <cell r="E294" t="str">
            <v>Heater</v>
          </cell>
          <cell r="F294">
            <v>50</v>
          </cell>
          <cell r="G294">
            <v>932</v>
          </cell>
          <cell r="H294">
            <v>46600</v>
          </cell>
          <cell r="I294">
            <v>8388</v>
          </cell>
          <cell r="J294">
            <v>54988</v>
          </cell>
        </row>
        <row r="295">
          <cell r="A295">
            <v>294</v>
          </cell>
          <cell r="B295">
            <v>43849</v>
          </cell>
          <cell r="C295" t="str">
            <v>Bgs Enterprises</v>
          </cell>
          <cell r="D295" t="str">
            <v>Pramod</v>
          </cell>
          <cell r="E295" t="str">
            <v>Hose Pipe</v>
          </cell>
          <cell r="F295">
            <v>418</v>
          </cell>
          <cell r="G295">
            <v>661</v>
          </cell>
          <cell r="H295">
            <v>276298</v>
          </cell>
          <cell r="I295">
            <v>49733.64</v>
          </cell>
          <cell r="J295">
            <v>326031.64</v>
          </cell>
        </row>
        <row r="296">
          <cell r="A296">
            <v>295</v>
          </cell>
          <cell r="B296">
            <v>43850</v>
          </cell>
          <cell r="C296" t="str">
            <v>Aruna &amp; Co.</v>
          </cell>
          <cell r="D296" t="str">
            <v>Rajesh</v>
          </cell>
          <cell r="E296" t="str">
            <v>Lighter</v>
          </cell>
          <cell r="F296">
            <v>189</v>
          </cell>
          <cell r="G296">
            <v>616</v>
          </cell>
          <cell r="H296">
            <v>116424</v>
          </cell>
          <cell r="I296">
            <v>20956.32</v>
          </cell>
          <cell r="J296">
            <v>137380.32</v>
          </cell>
        </row>
        <row r="297">
          <cell r="A297">
            <v>296</v>
          </cell>
          <cell r="B297">
            <v>43851</v>
          </cell>
          <cell r="C297" t="str">
            <v>Bgs Enterprises</v>
          </cell>
          <cell r="D297" t="str">
            <v>Ramesh</v>
          </cell>
          <cell r="E297" t="str">
            <v>Apron</v>
          </cell>
          <cell r="F297">
            <v>287</v>
          </cell>
          <cell r="G297">
            <v>693</v>
          </cell>
          <cell r="H297">
            <v>198891</v>
          </cell>
          <cell r="I297">
            <v>35800.379999999997</v>
          </cell>
          <cell r="J297">
            <v>234691.38</v>
          </cell>
        </row>
        <row r="298">
          <cell r="A298">
            <v>297</v>
          </cell>
          <cell r="B298">
            <v>43852</v>
          </cell>
          <cell r="C298" t="str">
            <v>Bhola &amp; Co.</v>
          </cell>
          <cell r="D298" t="str">
            <v>Ajay</v>
          </cell>
          <cell r="E298" t="str">
            <v>Gas Stove</v>
          </cell>
          <cell r="F298">
            <v>266</v>
          </cell>
          <cell r="G298">
            <v>607</v>
          </cell>
          <cell r="H298">
            <v>161462</v>
          </cell>
          <cell r="I298">
            <v>29063.16</v>
          </cell>
          <cell r="J298">
            <v>190525.16</v>
          </cell>
        </row>
        <row r="299">
          <cell r="A299">
            <v>298</v>
          </cell>
          <cell r="B299">
            <v>43853</v>
          </cell>
          <cell r="C299" t="str">
            <v>Bgs Enterprises</v>
          </cell>
          <cell r="D299" t="str">
            <v>Karan</v>
          </cell>
          <cell r="E299" t="str">
            <v>Heater</v>
          </cell>
          <cell r="F299">
            <v>457</v>
          </cell>
          <cell r="G299">
            <v>940</v>
          </cell>
          <cell r="H299">
            <v>429580</v>
          </cell>
          <cell r="I299">
            <v>77324.399999999994</v>
          </cell>
          <cell r="J299">
            <v>506904.4</v>
          </cell>
        </row>
        <row r="300">
          <cell r="A300">
            <v>299</v>
          </cell>
          <cell r="B300">
            <v>43854</v>
          </cell>
          <cell r="C300" t="str">
            <v>Radha Enterprises</v>
          </cell>
          <cell r="D300" t="str">
            <v>Manoj</v>
          </cell>
          <cell r="E300" t="str">
            <v>Hose Pipe</v>
          </cell>
          <cell r="F300">
            <v>318</v>
          </cell>
          <cell r="G300">
            <v>799</v>
          </cell>
          <cell r="H300">
            <v>254082</v>
          </cell>
          <cell r="I300">
            <v>45734.759999999995</v>
          </cell>
          <cell r="J300">
            <v>299816.76</v>
          </cell>
        </row>
        <row r="301">
          <cell r="A301">
            <v>300</v>
          </cell>
          <cell r="B301">
            <v>43855</v>
          </cell>
          <cell r="C301" t="str">
            <v>Rana Udyog</v>
          </cell>
          <cell r="D301" t="str">
            <v>Pramod</v>
          </cell>
          <cell r="E301" t="str">
            <v>Lighter</v>
          </cell>
          <cell r="F301">
            <v>430</v>
          </cell>
          <cell r="G301">
            <v>659</v>
          </cell>
          <cell r="H301">
            <v>283370</v>
          </cell>
          <cell r="I301">
            <v>51006.6</v>
          </cell>
          <cell r="J301">
            <v>334376.59999999998</v>
          </cell>
        </row>
        <row r="302">
          <cell r="A302">
            <v>301</v>
          </cell>
          <cell r="B302">
            <v>43856</v>
          </cell>
          <cell r="C302" t="str">
            <v>Rajesh Udyog</v>
          </cell>
          <cell r="D302" t="str">
            <v>Rajesh</v>
          </cell>
          <cell r="E302" t="str">
            <v>Apron</v>
          </cell>
          <cell r="F302">
            <v>284</v>
          </cell>
          <cell r="G302">
            <v>996</v>
          </cell>
          <cell r="H302">
            <v>282864</v>
          </cell>
          <cell r="I302">
            <v>50915.519999999997</v>
          </cell>
          <cell r="J302">
            <v>333779.52</v>
          </cell>
        </row>
        <row r="303">
          <cell r="A303">
            <v>302</v>
          </cell>
          <cell r="B303">
            <v>43857</v>
          </cell>
          <cell r="C303" t="str">
            <v>Manoj &amp; Company</v>
          </cell>
          <cell r="D303" t="str">
            <v>Ramesh</v>
          </cell>
          <cell r="E303" t="str">
            <v>Gas Stove</v>
          </cell>
          <cell r="F303">
            <v>358</v>
          </cell>
          <cell r="G303">
            <v>748</v>
          </cell>
          <cell r="H303">
            <v>267784</v>
          </cell>
          <cell r="I303">
            <v>48201.119999999995</v>
          </cell>
          <cell r="J303">
            <v>315985.12</v>
          </cell>
        </row>
        <row r="304">
          <cell r="A304">
            <v>303</v>
          </cell>
          <cell r="B304">
            <v>43858</v>
          </cell>
          <cell r="C304" t="str">
            <v>Rama Agency</v>
          </cell>
          <cell r="D304" t="str">
            <v>Ajay</v>
          </cell>
          <cell r="E304" t="str">
            <v>Heater</v>
          </cell>
          <cell r="F304">
            <v>467</v>
          </cell>
          <cell r="G304">
            <v>975</v>
          </cell>
          <cell r="H304">
            <v>455325</v>
          </cell>
          <cell r="I304">
            <v>81958.5</v>
          </cell>
          <cell r="J304">
            <v>537283.5</v>
          </cell>
        </row>
        <row r="305">
          <cell r="A305">
            <v>304</v>
          </cell>
          <cell r="B305">
            <v>43859</v>
          </cell>
          <cell r="C305" t="str">
            <v>Bgs Enterprises</v>
          </cell>
          <cell r="D305" t="str">
            <v>Karan</v>
          </cell>
          <cell r="E305" t="str">
            <v>Hose Pipe</v>
          </cell>
          <cell r="F305">
            <v>399</v>
          </cell>
          <cell r="G305">
            <v>610</v>
          </cell>
          <cell r="H305">
            <v>243390</v>
          </cell>
          <cell r="I305">
            <v>43810.2</v>
          </cell>
          <cell r="J305">
            <v>287200.2</v>
          </cell>
        </row>
        <row r="306">
          <cell r="A306">
            <v>305</v>
          </cell>
          <cell r="B306">
            <v>43860</v>
          </cell>
          <cell r="C306" t="str">
            <v>Rama Enterprises</v>
          </cell>
          <cell r="D306" t="str">
            <v>Manoj</v>
          </cell>
          <cell r="E306" t="str">
            <v>Lighter</v>
          </cell>
          <cell r="F306">
            <v>258</v>
          </cell>
          <cell r="G306">
            <v>573</v>
          </cell>
          <cell r="H306">
            <v>147834</v>
          </cell>
          <cell r="I306">
            <v>26610.12</v>
          </cell>
          <cell r="J306">
            <v>174444.12</v>
          </cell>
        </row>
        <row r="307">
          <cell r="A307">
            <v>306</v>
          </cell>
          <cell r="B307">
            <v>43861</v>
          </cell>
          <cell r="C307" t="str">
            <v>Bgs Enterprises</v>
          </cell>
          <cell r="D307" t="str">
            <v>Pramod</v>
          </cell>
          <cell r="E307" t="str">
            <v>Apron</v>
          </cell>
          <cell r="F307">
            <v>416</v>
          </cell>
          <cell r="G307">
            <v>834</v>
          </cell>
          <cell r="H307">
            <v>346944</v>
          </cell>
          <cell r="I307">
            <v>62449.919999999998</v>
          </cell>
          <cell r="J307">
            <v>409393.91999999998</v>
          </cell>
        </row>
        <row r="308">
          <cell r="A308">
            <v>307</v>
          </cell>
          <cell r="B308">
            <v>43862</v>
          </cell>
          <cell r="C308" t="str">
            <v>Bgs Enterprises</v>
          </cell>
          <cell r="D308" t="str">
            <v>Rajesh</v>
          </cell>
          <cell r="E308" t="str">
            <v>Gas Stove</v>
          </cell>
          <cell r="F308">
            <v>222</v>
          </cell>
          <cell r="G308">
            <v>645</v>
          </cell>
          <cell r="H308">
            <v>143190</v>
          </cell>
          <cell r="I308">
            <v>25774.2</v>
          </cell>
          <cell r="J308">
            <v>168964.2</v>
          </cell>
        </row>
        <row r="309">
          <cell r="A309">
            <v>308</v>
          </cell>
          <cell r="B309">
            <v>43863</v>
          </cell>
          <cell r="C309" t="str">
            <v>Rama Agency</v>
          </cell>
          <cell r="D309" t="str">
            <v>Ramesh</v>
          </cell>
          <cell r="E309" t="str">
            <v>Heater</v>
          </cell>
          <cell r="F309">
            <v>470</v>
          </cell>
          <cell r="G309">
            <v>988</v>
          </cell>
          <cell r="H309">
            <v>464360</v>
          </cell>
          <cell r="I309">
            <v>83584.800000000003</v>
          </cell>
          <cell r="J309">
            <v>547944.80000000005</v>
          </cell>
        </row>
        <row r="310">
          <cell r="A310">
            <v>309</v>
          </cell>
          <cell r="B310">
            <v>43864</v>
          </cell>
          <cell r="C310" t="str">
            <v>Bgs Enterprises</v>
          </cell>
          <cell r="D310" t="str">
            <v>Ajay</v>
          </cell>
          <cell r="E310" t="str">
            <v>Hose Pipe</v>
          </cell>
          <cell r="F310">
            <v>206</v>
          </cell>
          <cell r="G310">
            <v>711</v>
          </cell>
          <cell r="H310">
            <v>146466</v>
          </cell>
          <cell r="I310">
            <v>26363.879999999997</v>
          </cell>
          <cell r="J310">
            <v>172829.88</v>
          </cell>
        </row>
        <row r="311">
          <cell r="A311">
            <v>310</v>
          </cell>
          <cell r="B311">
            <v>43865</v>
          </cell>
          <cell r="C311" t="str">
            <v>Aruna &amp; Co.</v>
          </cell>
          <cell r="D311" t="str">
            <v>Karan</v>
          </cell>
          <cell r="E311" t="str">
            <v>Lighter</v>
          </cell>
          <cell r="F311">
            <v>242</v>
          </cell>
          <cell r="G311">
            <v>741</v>
          </cell>
          <cell r="H311">
            <v>179322</v>
          </cell>
          <cell r="I311">
            <v>32277.96</v>
          </cell>
          <cell r="J311">
            <v>211599.96</v>
          </cell>
        </row>
        <row r="312">
          <cell r="A312">
            <v>311</v>
          </cell>
          <cell r="B312">
            <v>43866</v>
          </cell>
          <cell r="C312" t="str">
            <v>Bgs Enterprises</v>
          </cell>
          <cell r="D312" t="str">
            <v>Manoj</v>
          </cell>
          <cell r="E312" t="str">
            <v>Apron</v>
          </cell>
          <cell r="F312">
            <v>158</v>
          </cell>
          <cell r="G312">
            <v>583</v>
          </cell>
          <cell r="H312">
            <v>92114</v>
          </cell>
          <cell r="I312">
            <v>16580.52</v>
          </cell>
          <cell r="J312">
            <v>108694.52</v>
          </cell>
        </row>
        <row r="313">
          <cell r="A313">
            <v>312</v>
          </cell>
          <cell r="B313">
            <v>43867</v>
          </cell>
          <cell r="C313" t="str">
            <v>Bhola &amp; Co.</v>
          </cell>
          <cell r="D313" t="str">
            <v>Pramod</v>
          </cell>
          <cell r="E313" t="str">
            <v>Gas Stove</v>
          </cell>
          <cell r="F313">
            <v>372</v>
          </cell>
          <cell r="G313">
            <v>906</v>
          </cell>
          <cell r="H313">
            <v>337032</v>
          </cell>
          <cell r="I313">
            <v>60665.759999999995</v>
          </cell>
          <cell r="J313">
            <v>397697.76</v>
          </cell>
        </row>
        <row r="314">
          <cell r="A314">
            <v>313</v>
          </cell>
          <cell r="B314">
            <v>43868</v>
          </cell>
          <cell r="C314" t="str">
            <v>Ambey Agency</v>
          </cell>
          <cell r="D314" t="str">
            <v>Rajesh</v>
          </cell>
          <cell r="E314" t="str">
            <v>Heater</v>
          </cell>
          <cell r="F314">
            <v>188</v>
          </cell>
          <cell r="G314">
            <v>832</v>
          </cell>
          <cell r="H314">
            <v>156416</v>
          </cell>
          <cell r="I314">
            <v>28154.879999999997</v>
          </cell>
          <cell r="J314">
            <v>184570.88</v>
          </cell>
        </row>
        <row r="315">
          <cell r="A315">
            <v>314</v>
          </cell>
          <cell r="B315">
            <v>43869</v>
          </cell>
          <cell r="C315" t="str">
            <v>Bgs Enterprises</v>
          </cell>
          <cell r="D315" t="str">
            <v>Ramesh</v>
          </cell>
          <cell r="E315" t="str">
            <v>Hose Pipe</v>
          </cell>
          <cell r="F315">
            <v>94</v>
          </cell>
          <cell r="G315">
            <v>777</v>
          </cell>
          <cell r="H315">
            <v>73038</v>
          </cell>
          <cell r="I315">
            <v>13146.84</v>
          </cell>
          <cell r="J315">
            <v>86184.84</v>
          </cell>
        </row>
        <row r="316">
          <cell r="A316">
            <v>315</v>
          </cell>
          <cell r="B316">
            <v>43870</v>
          </cell>
          <cell r="C316" t="str">
            <v>Radha Enterprises</v>
          </cell>
          <cell r="D316" t="str">
            <v>Ajay</v>
          </cell>
          <cell r="E316" t="str">
            <v>Lighter</v>
          </cell>
          <cell r="F316">
            <v>174</v>
          </cell>
          <cell r="G316">
            <v>862</v>
          </cell>
          <cell r="H316">
            <v>149988</v>
          </cell>
          <cell r="I316">
            <v>26997.84</v>
          </cell>
          <cell r="J316">
            <v>176985.84</v>
          </cell>
        </row>
        <row r="317">
          <cell r="A317">
            <v>316</v>
          </cell>
          <cell r="B317">
            <v>43871</v>
          </cell>
          <cell r="C317" t="str">
            <v>Rana Udyog</v>
          </cell>
          <cell r="D317" t="str">
            <v>Karan</v>
          </cell>
          <cell r="E317" t="str">
            <v>Apron</v>
          </cell>
          <cell r="F317">
            <v>69</v>
          </cell>
          <cell r="G317">
            <v>915</v>
          </cell>
          <cell r="H317">
            <v>63135</v>
          </cell>
          <cell r="I317">
            <v>11364.3</v>
          </cell>
          <cell r="J317">
            <v>74499.3</v>
          </cell>
        </row>
        <row r="318">
          <cell r="A318">
            <v>317</v>
          </cell>
          <cell r="B318">
            <v>43872</v>
          </cell>
          <cell r="C318" t="str">
            <v>Rajesh Udyog</v>
          </cell>
          <cell r="D318" t="str">
            <v>Manoj</v>
          </cell>
          <cell r="E318" t="str">
            <v>Gas Stove</v>
          </cell>
          <cell r="F318">
            <v>383</v>
          </cell>
          <cell r="G318">
            <v>678</v>
          </cell>
          <cell r="H318">
            <v>259674</v>
          </cell>
          <cell r="I318">
            <v>46741.32</v>
          </cell>
          <cell r="J318">
            <v>306415.32</v>
          </cell>
        </row>
        <row r="319">
          <cell r="A319">
            <v>318</v>
          </cell>
          <cell r="B319">
            <v>43873</v>
          </cell>
          <cell r="C319" t="str">
            <v>Manoj &amp; Company</v>
          </cell>
          <cell r="D319" t="str">
            <v>Pramod</v>
          </cell>
          <cell r="E319" t="str">
            <v>Heater</v>
          </cell>
          <cell r="F319">
            <v>313</v>
          </cell>
          <cell r="G319">
            <v>792</v>
          </cell>
          <cell r="H319">
            <v>247896</v>
          </cell>
          <cell r="I319">
            <v>44621.279999999999</v>
          </cell>
          <cell r="J319">
            <v>292517.28000000003</v>
          </cell>
        </row>
        <row r="320">
          <cell r="A320">
            <v>319</v>
          </cell>
          <cell r="B320">
            <v>43874</v>
          </cell>
          <cell r="C320" t="str">
            <v>Rama Agency</v>
          </cell>
          <cell r="D320" t="str">
            <v>Rajesh</v>
          </cell>
          <cell r="E320" t="str">
            <v>Hose Pipe</v>
          </cell>
          <cell r="F320">
            <v>215</v>
          </cell>
          <cell r="G320">
            <v>553</v>
          </cell>
          <cell r="H320">
            <v>118895</v>
          </cell>
          <cell r="I320">
            <v>21401.1</v>
          </cell>
          <cell r="J320">
            <v>140296.1</v>
          </cell>
        </row>
        <row r="321">
          <cell r="A321">
            <v>320</v>
          </cell>
          <cell r="B321">
            <v>43875</v>
          </cell>
          <cell r="C321" t="str">
            <v>Bgs Enterprises</v>
          </cell>
          <cell r="D321" t="str">
            <v>Ramesh</v>
          </cell>
          <cell r="E321" t="str">
            <v>Lighter</v>
          </cell>
          <cell r="F321">
            <v>147</v>
          </cell>
          <cell r="G321">
            <v>891</v>
          </cell>
          <cell r="H321">
            <v>130977</v>
          </cell>
          <cell r="I321">
            <v>23575.86</v>
          </cell>
          <cell r="J321">
            <v>154552.85999999999</v>
          </cell>
        </row>
        <row r="322">
          <cell r="A322">
            <v>321</v>
          </cell>
          <cell r="B322">
            <v>43876</v>
          </cell>
          <cell r="C322" t="str">
            <v>Rama Enterprises</v>
          </cell>
          <cell r="D322" t="str">
            <v>Ajay</v>
          </cell>
          <cell r="E322" t="str">
            <v>Apron</v>
          </cell>
          <cell r="F322">
            <v>306</v>
          </cell>
          <cell r="G322">
            <v>559</v>
          </cell>
          <cell r="H322">
            <v>171054</v>
          </cell>
          <cell r="I322">
            <v>30789.719999999998</v>
          </cell>
          <cell r="J322">
            <v>201843.72</v>
          </cell>
        </row>
        <row r="323">
          <cell r="A323">
            <v>322</v>
          </cell>
          <cell r="B323">
            <v>43877</v>
          </cell>
          <cell r="C323" t="str">
            <v>Bgs Enterprises</v>
          </cell>
          <cell r="D323" t="str">
            <v>Karan</v>
          </cell>
          <cell r="E323" t="str">
            <v>Gas Stove</v>
          </cell>
          <cell r="F323">
            <v>302</v>
          </cell>
          <cell r="G323">
            <v>586</v>
          </cell>
          <cell r="H323">
            <v>176972</v>
          </cell>
          <cell r="I323">
            <v>31854.959999999999</v>
          </cell>
          <cell r="J323">
            <v>208826.96</v>
          </cell>
        </row>
        <row r="324">
          <cell r="A324">
            <v>323</v>
          </cell>
          <cell r="B324">
            <v>43878</v>
          </cell>
          <cell r="C324" t="str">
            <v>Bgs Enterprises</v>
          </cell>
          <cell r="D324" t="str">
            <v>Manoj</v>
          </cell>
          <cell r="E324" t="str">
            <v>Heater</v>
          </cell>
          <cell r="F324">
            <v>291</v>
          </cell>
          <cell r="G324">
            <v>614</v>
          </cell>
          <cell r="H324">
            <v>178674</v>
          </cell>
          <cell r="I324">
            <v>32161.32</v>
          </cell>
          <cell r="J324">
            <v>210835.32</v>
          </cell>
        </row>
        <row r="325">
          <cell r="A325">
            <v>324</v>
          </cell>
          <cell r="B325">
            <v>43879</v>
          </cell>
          <cell r="C325" t="str">
            <v>Rama Agency</v>
          </cell>
          <cell r="D325" t="str">
            <v>Pramod</v>
          </cell>
          <cell r="E325" t="str">
            <v>Hose Pipe</v>
          </cell>
          <cell r="F325">
            <v>153</v>
          </cell>
          <cell r="G325">
            <v>576</v>
          </cell>
          <cell r="H325">
            <v>88128</v>
          </cell>
          <cell r="I325">
            <v>15863.039999999999</v>
          </cell>
          <cell r="J325">
            <v>103991.03999999999</v>
          </cell>
        </row>
        <row r="326">
          <cell r="A326">
            <v>325</v>
          </cell>
          <cell r="B326">
            <v>43880</v>
          </cell>
          <cell r="C326" t="str">
            <v>Bgs Enterprises</v>
          </cell>
          <cell r="D326" t="str">
            <v>Rajesh</v>
          </cell>
          <cell r="E326" t="str">
            <v>Lighter</v>
          </cell>
          <cell r="F326">
            <v>382</v>
          </cell>
          <cell r="G326">
            <v>720</v>
          </cell>
          <cell r="H326">
            <v>275040</v>
          </cell>
          <cell r="I326">
            <v>49507.199999999997</v>
          </cell>
          <cell r="J326">
            <v>324547.20000000001</v>
          </cell>
        </row>
        <row r="327">
          <cell r="A327">
            <v>326</v>
          </cell>
          <cell r="B327">
            <v>43881</v>
          </cell>
          <cell r="C327" t="str">
            <v>Bgs Enterprises</v>
          </cell>
          <cell r="D327" t="str">
            <v>Ramesh</v>
          </cell>
          <cell r="E327" t="str">
            <v>Apron</v>
          </cell>
          <cell r="F327">
            <v>266</v>
          </cell>
          <cell r="G327">
            <v>578</v>
          </cell>
          <cell r="H327">
            <v>153748</v>
          </cell>
          <cell r="I327">
            <v>27674.639999999999</v>
          </cell>
          <cell r="J327">
            <v>181422.64</v>
          </cell>
        </row>
        <row r="328">
          <cell r="A328">
            <v>327</v>
          </cell>
          <cell r="B328">
            <v>43882</v>
          </cell>
          <cell r="C328" t="str">
            <v>Bhola &amp; Co.</v>
          </cell>
          <cell r="D328" t="str">
            <v>Ajay</v>
          </cell>
          <cell r="E328" t="str">
            <v>Gas Stove</v>
          </cell>
          <cell r="F328">
            <v>314</v>
          </cell>
          <cell r="G328">
            <v>980</v>
          </cell>
          <cell r="H328">
            <v>307720</v>
          </cell>
          <cell r="I328">
            <v>55389.599999999999</v>
          </cell>
          <cell r="J328">
            <v>363109.6</v>
          </cell>
        </row>
        <row r="329">
          <cell r="A329">
            <v>328</v>
          </cell>
          <cell r="B329">
            <v>43883</v>
          </cell>
          <cell r="C329" t="str">
            <v>Bgs Enterprises</v>
          </cell>
          <cell r="D329" t="str">
            <v>Karan</v>
          </cell>
          <cell r="E329" t="str">
            <v>Heater</v>
          </cell>
          <cell r="F329">
            <v>10</v>
          </cell>
          <cell r="G329">
            <v>980</v>
          </cell>
          <cell r="H329">
            <v>9800</v>
          </cell>
          <cell r="I329">
            <v>1764</v>
          </cell>
          <cell r="J329">
            <v>11564</v>
          </cell>
        </row>
        <row r="330">
          <cell r="A330">
            <v>329</v>
          </cell>
          <cell r="B330">
            <v>43884</v>
          </cell>
          <cell r="C330" t="str">
            <v>Radha Enterprises</v>
          </cell>
          <cell r="D330" t="str">
            <v>Manoj</v>
          </cell>
          <cell r="E330" t="str">
            <v>Hose Pipe</v>
          </cell>
          <cell r="F330">
            <v>1</v>
          </cell>
          <cell r="G330">
            <v>250</v>
          </cell>
          <cell r="H330">
            <v>250</v>
          </cell>
          <cell r="I330">
            <v>45</v>
          </cell>
          <cell r="J330">
            <v>295</v>
          </cell>
        </row>
        <row r="331">
          <cell r="A331">
            <v>330</v>
          </cell>
          <cell r="B331">
            <v>43885</v>
          </cell>
          <cell r="C331" t="str">
            <v>Rana Udyog</v>
          </cell>
          <cell r="D331" t="str">
            <v>Pramod</v>
          </cell>
          <cell r="E331" t="str">
            <v>Lighter</v>
          </cell>
          <cell r="F331">
            <v>5000</v>
          </cell>
          <cell r="G331">
            <v>250</v>
          </cell>
          <cell r="H331">
            <v>1250000</v>
          </cell>
          <cell r="I331">
            <v>225000</v>
          </cell>
          <cell r="J331">
            <v>1475000</v>
          </cell>
        </row>
        <row r="332">
          <cell r="A332">
            <v>331</v>
          </cell>
          <cell r="B332">
            <v>43886</v>
          </cell>
          <cell r="C332" t="str">
            <v>Rajesh Udyog</v>
          </cell>
          <cell r="D332" t="str">
            <v>Rajesh</v>
          </cell>
          <cell r="E332" t="str">
            <v>Apron</v>
          </cell>
          <cell r="F332">
            <v>10000</v>
          </cell>
          <cell r="G332">
            <v>250</v>
          </cell>
          <cell r="H332">
            <v>2500000</v>
          </cell>
          <cell r="I332">
            <v>450000</v>
          </cell>
          <cell r="J332">
            <v>2950000</v>
          </cell>
        </row>
        <row r="333">
          <cell r="A333">
            <v>332</v>
          </cell>
          <cell r="B333">
            <v>43887</v>
          </cell>
          <cell r="C333" t="str">
            <v>Manoj &amp; Company</v>
          </cell>
          <cell r="D333" t="str">
            <v>Ramesh</v>
          </cell>
          <cell r="E333" t="str">
            <v>Gas Stove</v>
          </cell>
          <cell r="F333">
            <v>5000</v>
          </cell>
          <cell r="G333">
            <v>980</v>
          </cell>
          <cell r="H333">
            <v>4900000</v>
          </cell>
          <cell r="I333">
            <v>882000</v>
          </cell>
          <cell r="J333">
            <v>5782000</v>
          </cell>
        </row>
        <row r="334">
          <cell r="A334">
            <v>333</v>
          </cell>
          <cell r="B334">
            <v>43888</v>
          </cell>
          <cell r="C334" t="str">
            <v>Aruna &amp; Co.</v>
          </cell>
          <cell r="D334" t="str">
            <v>Ajay</v>
          </cell>
          <cell r="E334" t="str">
            <v>Heater</v>
          </cell>
          <cell r="F334">
            <v>10000</v>
          </cell>
          <cell r="G334">
            <v>250</v>
          </cell>
          <cell r="H334">
            <v>2500000</v>
          </cell>
          <cell r="I334">
            <v>450000</v>
          </cell>
          <cell r="J334">
            <v>2950000</v>
          </cell>
        </row>
        <row r="335">
          <cell r="A335">
            <v>334</v>
          </cell>
          <cell r="B335">
            <v>43889</v>
          </cell>
          <cell r="C335" t="str">
            <v>Rajesh Udyog</v>
          </cell>
          <cell r="D335" t="str">
            <v>Manoj</v>
          </cell>
          <cell r="E335" t="str">
            <v>Gas Stove</v>
          </cell>
          <cell r="F335">
            <v>124</v>
          </cell>
          <cell r="G335">
            <v>909</v>
          </cell>
          <cell r="H335">
            <v>112716</v>
          </cell>
          <cell r="I335">
            <v>20288.88</v>
          </cell>
          <cell r="J335">
            <v>133004.88</v>
          </cell>
        </row>
        <row r="336">
          <cell r="A336">
            <v>335</v>
          </cell>
          <cell r="B336">
            <v>43890</v>
          </cell>
          <cell r="C336" t="str">
            <v>Manoj &amp; Company</v>
          </cell>
          <cell r="D336" t="str">
            <v>Pramod</v>
          </cell>
          <cell r="E336" t="str">
            <v>Heater</v>
          </cell>
          <cell r="F336">
            <v>193</v>
          </cell>
          <cell r="G336">
            <v>808</v>
          </cell>
          <cell r="H336">
            <v>155944</v>
          </cell>
          <cell r="I336">
            <v>28069.919999999998</v>
          </cell>
          <cell r="J336">
            <v>184013.91999999998</v>
          </cell>
        </row>
        <row r="337">
          <cell r="A337">
            <v>336</v>
          </cell>
          <cell r="B337">
            <v>43891</v>
          </cell>
          <cell r="C337" t="str">
            <v>Rama Agency</v>
          </cell>
          <cell r="D337" t="str">
            <v>Rajesh</v>
          </cell>
          <cell r="E337" t="str">
            <v>Hose Pipe</v>
          </cell>
          <cell r="F337">
            <v>58</v>
          </cell>
          <cell r="G337">
            <v>648</v>
          </cell>
          <cell r="H337">
            <v>37584</v>
          </cell>
          <cell r="I337">
            <v>6765.12</v>
          </cell>
          <cell r="J337">
            <v>44349.120000000003</v>
          </cell>
        </row>
        <row r="338">
          <cell r="A338">
            <v>337</v>
          </cell>
          <cell r="B338">
            <v>43892</v>
          </cell>
          <cell r="C338" t="str">
            <v>Bgs Enterprises</v>
          </cell>
          <cell r="D338" t="str">
            <v>Ramesh</v>
          </cell>
          <cell r="E338" t="str">
            <v>Lighter</v>
          </cell>
          <cell r="F338">
            <v>50</v>
          </cell>
          <cell r="G338">
            <v>932</v>
          </cell>
          <cell r="H338">
            <v>46600</v>
          </cell>
          <cell r="I338">
            <v>8388</v>
          </cell>
          <cell r="J338">
            <v>54988</v>
          </cell>
        </row>
        <row r="339">
          <cell r="A339">
            <v>338</v>
          </cell>
          <cell r="B339">
            <v>43893</v>
          </cell>
          <cell r="C339" t="str">
            <v>Rama Enterprises</v>
          </cell>
          <cell r="D339" t="str">
            <v>Ajay</v>
          </cell>
          <cell r="E339" t="str">
            <v>Apron</v>
          </cell>
          <cell r="F339">
            <v>50</v>
          </cell>
          <cell r="G339">
            <v>932</v>
          </cell>
          <cell r="H339">
            <v>46600</v>
          </cell>
          <cell r="I339">
            <v>8388</v>
          </cell>
          <cell r="J339">
            <v>54988</v>
          </cell>
        </row>
        <row r="340">
          <cell r="A340">
            <v>339</v>
          </cell>
          <cell r="B340">
            <v>43894</v>
          </cell>
          <cell r="C340" t="str">
            <v>Bgs Enterprises</v>
          </cell>
          <cell r="D340" t="str">
            <v>Karan</v>
          </cell>
          <cell r="E340" t="str">
            <v>Gas Stove</v>
          </cell>
          <cell r="F340">
            <v>50</v>
          </cell>
          <cell r="G340">
            <v>932</v>
          </cell>
          <cell r="H340">
            <v>46600</v>
          </cell>
          <cell r="I340">
            <v>8388</v>
          </cell>
          <cell r="J340">
            <v>54988</v>
          </cell>
        </row>
        <row r="341">
          <cell r="A341">
            <v>340</v>
          </cell>
          <cell r="B341">
            <v>43895</v>
          </cell>
          <cell r="C341" t="str">
            <v>Bgs Enterprises</v>
          </cell>
          <cell r="D341" t="str">
            <v>Manoj</v>
          </cell>
          <cell r="E341" t="str">
            <v>Heater</v>
          </cell>
          <cell r="F341">
            <v>50</v>
          </cell>
          <cell r="G341">
            <v>932</v>
          </cell>
          <cell r="H341">
            <v>46600</v>
          </cell>
          <cell r="I341">
            <v>8388</v>
          </cell>
          <cell r="J341">
            <v>54988</v>
          </cell>
        </row>
        <row r="342">
          <cell r="A342">
            <v>341</v>
          </cell>
          <cell r="B342">
            <v>43896</v>
          </cell>
          <cell r="C342" t="str">
            <v>Rama Agency</v>
          </cell>
          <cell r="D342" t="str">
            <v>Pramod</v>
          </cell>
          <cell r="E342" t="str">
            <v>Hose Pipe</v>
          </cell>
          <cell r="F342">
            <v>50</v>
          </cell>
          <cell r="G342">
            <v>932</v>
          </cell>
          <cell r="H342">
            <v>46600</v>
          </cell>
          <cell r="I342">
            <v>8388</v>
          </cell>
          <cell r="J342">
            <v>54988</v>
          </cell>
        </row>
        <row r="343">
          <cell r="A343">
            <v>342</v>
          </cell>
          <cell r="B343">
            <v>43897</v>
          </cell>
          <cell r="C343" t="str">
            <v>Bgs Enterprises</v>
          </cell>
          <cell r="D343" t="str">
            <v>Rajesh</v>
          </cell>
          <cell r="E343" t="str">
            <v>Lighter</v>
          </cell>
          <cell r="F343">
            <v>50</v>
          </cell>
          <cell r="G343">
            <v>932</v>
          </cell>
          <cell r="H343">
            <v>46600</v>
          </cell>
          <cell r="I343">
            <v>8388</v>
          </cell>
          <cell r="J343">
            <v>54988</v>
          </cell>
        </row>
        <row r="344">
          <cell r="A344">
            <v>343</v>
          </cell>
          <cell r="B344">
            <v>43898</v>
          </cell>
          <cell r="C344" t="str">
            <v>Bgs Enterprises</v>
          </cell>
          <cell r="D344" t="str">
            <v>Ramesh</v>
          </cell>
          <cell r="E344" t="str">
            <v>Apron</v>
          </cell>
          <cell r="F344">
            <v>50</v>
          </cell>
          <cell r="G344">
            <v>932</v>
          </cell>
          <cell r="H344">
            <v>46600</v>
          </cell>
          <cell r="I344">
            <v>8388</v>
          </cell>
          <cell r="J344">
            <v>54988</v>
          </cell>
        </row>
        <row r="345">
          <cell r="A345">
            <v>344</v>
          </cell>
          <cell r="B345">
            <v>43899</v>
          </cell>
          <cell r="C345" t="str">
            <v>Bhola &amp; Co.</v>
          </cell>
          <cell r="D345" t="str">
            <v>Ajay</v>
          </cell>
          <cell r="E345" t="str">
            <v>Gas Stove</v>
          </cell>
          <cell r="F345">
            <v>1000</v>
          </cell>
          <cell r="G345">
            <v>1500</v>
          </cell>
          <cell r="H345">
            <v>1500000</v>
          </cell>
          <cell r="I345">
            <v>270000</v>
          </cell>
          <cell r="J345">
            <v>1770000</v>
          </cell>
        </row>
        <row r="346">
          <cell r="A346">
            <v>345</v>
          </cell>
          <cell r="B346">
            <v>43900</v>
          </cell>
          <cell r="C346" t="str">
            <v>Bgs Enterprises</v>
          </cell>
          <cell r="D346" t="str">
            <v>Karan</v>
          </cell>
          <cell r="E346" t="str">
            <v>Heater</v>
          </cell>
          <cell r="F346">
            <v>1000</v>
          </cell>
          <cell r="G346">
            <v>1500</v>
          </cell>
          <cell r="H346">
            <v>1500000</v>
          </cell>
          <cell r="I346">
            <v>270000</v>
          </cell>
          <cell r="J346">
            <v>1770000</v>
          </cell>
        </row>
        <row r="347">
          <cell r="A347">
            <v>346</v>
          </cell>
          <cell r="B347">
            <v>43901</v>
          </cell>
          <cell r="C347" t="str">
            <v>Radha Enterprises</v>
          </cell>
          <cell r="D347" t="str">
            <v>Manoj</v>
          </cell>
          <cell r="E347" t="str">
            <v>Hose Pipe</v>
          </cell>
          <cell r="F347">
            <v>1000</v>
          </cell>
          <cell r="G347">
            <v>1500</v>
          </cell>
          <cell r="H347">
            <v>1500000</v>
          </cell>
          <cell r="I347">
            <v>270000</v>
          </cell>
          <cell r="J347">
            <v>1770000</v>
          </cell>
        </row>
        <row r="348">
          <cell r="A348">
            <v>347</v>
          </cell>
          <cell r="B348">
            <v>43902</v>
          </cell>
          <cell r="C348" t="str">
            <v>Rana Udyog</v>
          </cell>
          <cell r="D348" t="str">
            <v>Pramod</v>
          </cell>
          <cell r="E348" t="str">
            <v>Lighter</v>
          </cell>
          <cell r="F348">
            <v>1000</v>
          </cell>
          <cell r="G348">
            <v>1500</v>
          </cell>
          <cell r="H348">
            <v>1500000</v>
          </cell>
          <cell r="I348">
            <v>270000</v>
          </cell>
          <cell r="J348">
            <v>1770000</v>
          </cell>
        </row>
        <row r="349">
          <cell r="A349">
            <v>348</v>
          </cell>
          <cell r="B349">
            <v>43903</v>
          </cell>
          <cell r="C349" t="str">
            <v>Rajesh Udyog</v>
          </cell>
          <cell r="D349" t="str">
            <v>Rajesh</v>
          </cell>
          <cell r="E349" t="str">
            <v>Apron</v>
          </cell>
          <cell r="F349">
            <v>1000</v>
          </cell>
          <cell r="G349">
            <v>1500</v>
          </cell>
          <cell r="H349">
            <v>1500000</v>
          </cell>
          <cell r="I349">
            <v>270000</v>
          </cell>
          <cell r="J349">
            <v>1770000</v>
          </cell>
        </row>
        <row r="350">
          <cell r="A350">
            <v>349</v>
          </cell>
          <cell r="B350">
            <v>43904</v>
          </cell>
          <cell r="C350" t="str">
            <v>Manoj &amp; Company</v>
          </cell>
          <cell r="D350" t="str">
            <v>Ramesh</v>
          </cell>
          <cell r="E350" t="str">
            <v>Gas Stove</v>
          </cell>
          <cell r="F350">
            <v>1000</v>
          </cell>
          <cell r="G350">
            <v>1500</v>
          </cell>
          <cell r="H350">
            <v>1500000</v>
          </cell>
          <cell r="I350">
            <v>270000</v>
          </cell>
          <cell r="J350">
            <v>1770000</v>
          </cell>
        </row>
        <row r="351">
          <cell r="A351">
            <v>350</v>
          </cell>
          <cell r="B351">
            <v>43905</v>
          </cell>
          <cell r="C351" t="str">
            <v>Rajesh Udyog</v>
          </cell>
          <cell r="D351" t="str">
            <v>Manoj</v>
          </cell>
          <cell r="E351" t="str">
            <v>Gas Stove</v>
          </cell>
          <cell r="F351">
            <v>1000</v>
          </cell>
          <cell r="G351">
            <v>1500</v>
          </cell>
          <cell r="H351">
            <v>1500000</v>
          </cell>
          <cell r="I351">
            <v>270000</v>
          </cell>
          <cell r="J351">
            <v>1770000</v>
          </cell>
        </row>
        <row r="352">
          <cell r="A352">
            <v>351</v>
          </cell>
          <cell r="B352">
            <v>43906</v>
          </cell>
          <cell r="C352" t="str">
            <v>Manoj &amp; Company</v>
          </cell>
          <cell r="D352" t="str">
            <v>Pramod</v>
          </cell>
          <cell r="E352" t="str">
            <v>Heater</v>
          </cell>
          <cell r="F352">
            <v>1000</v>
          </cell>
          <cell r="G352">
            <v>1500</v>
          </cell>
          <cell r="H352">
            <v>1500000</v>
          </cell>
          <cell r="I352">
            <v>270000</v>
          </cell>
          <cell r="J352">
            <v>1770000</v>
          </cell>
        </row>
        <row r="353">
          <cell r="A353">
            <v>352</v>
          </cell>
          <cell r="B353">
            <v>43907</v>
          </cell>
          <cell r="C353" t="str">
            <v>Rama Agency</v>
          </cell>
          <cell r="D353" t="str">
            <v>Rajesh</v>
          </cell>
          <cell r="E353" t="str">
            <v>Hose Pipe</v>
          </cell>
          <cell r="F353">
            <v>1000</v>
          </cell>
          <cell r="G353">
            <v>1500</v>
          </cell>
          <cell r="H353">
            <v>1500000</v>
          </cell>
          <cell r="I353">
            <v>270000</v>
          </cell>
          <cell r="J353">
            <v>1770000</v>
          </cell>
        </row>
        <row r="354">
          <cell r="A354">
            <v>353</v>
          </cell>
          <cell r="B354">
            <v>43908</v>
          </cell>
          <cell r="C354" t="str">
            <v>Bgs Enterprises</v>
          </cell>
          <cell r="D354" t="str">
            <v>Ramesh</v>
          </cell>
          <cell r="E354" t="str">
            <v>Lighter</v>
          </cell>
          <cell r="F354">
            <v>429</v>
          </cell>
          <cell r="G354">
            <v>792</v>
          </cell>
          <cell r="H354">
            <v>339768</v>
          </cell>
          <cell r="I354">
            <v>61158.239999999998</v>
          </cell>
          <cell r="J354">
            <v>400926.24</v>
          </cell>
        </row>
        <row r="355">
          <cell r="A355">
            <v>354</v>
          </cell>
          <cell r="B355">
            <v>43909</v>
          </cell>
          <cell r="C355" t="str">
            <v>Rama Enterprises</v>
          </cell>
          <cell r="D355" t="str">
            <v>Ajay</v>
          </cell>
          <cell r="E355" t="str">
            <v>Apron</v>
          </cell>
          <cell r="F355">
            <v>291</v>
          </cell>
          <cell r="G355">
            <v>614</v>
          </cell>
          <cell r="H355">
            <v>178674</v>
          </cell>
          <cell r="I355">
            <v>32161.32</v>
          </cell>
          <cell r="J355">
            <v>210835.32</v>
          </cell>
        </row>
        <row r="356">
          <cell r="A356">
            <v>355</v>
          </cell>
          <cell r="B356">
            <v>43910</v>
          </cell>
          <cell r="C356" t="str">
            <v>Bgs Enterprises</v>
          </cell>
          <cell r="D356" t="str">
            <v>Karan</v>
          </cell>
          <cell r="E356" t="str">
            <v>Gas Stove</v>
          </cell>
          <cell r="F356">
            <v>153</v>
          </cell>
          <cell r="G356">
            <v>576</v>
          </cell>
          <cell r="H356">
            <v>88128</v>
          </cell>
          <cell r="I356">
            <v>15863.039999999999</v>
          </cell>
          <cell r="J356">
            <v>103991.03999999999</v>
          </cell>
        </row>
        <row r="357">
          <cell r="A357">
            <v>356</v>
          </cell>
          <cell r="B357">
            <v>43911</v>
          </cell>
          <cell r="C357" t="str">
            <v>Bgs Enterprises</v>
          </cell>
          <cell r="D357" t="str">
            <v>Manoj</v>
          </cell>
          <cell r="E357" t="str">
            <v>Heater</v>
          </cell>
          <cell r="F357">
            <v>382</v>
          </cell>
          <cell r="G357">
            <v>720</v>
          </cell>
          <cell r="H357">
            <v>275040</v>
          </cell>
          <cell r="I357">
            <v>49507.199999999997</v>
          </cell>
          <cell r="J357">
            <v>324547.20000000001</v>
          </cell>
        </row>
        <row r="358">
          <cell r="A358">
            <v>357</v>
          </cell>
          <cell r="B358">
            <v>43912</v>
          </cell>
          <cell r="C358" t="str">
            <v>Rama Agency</v>
          </cell>
          <cell r="D358" t="str">
            <v>Pramod</v>
          </cell>
          <cell r="E358" t="str">
            <v>Hose Pipe</v>
          </cell>
          <cell r="F358">
            <v>266</v>
          </cell>
          <cell r="G358">
            <v>578</v>
          </cell>
          <cell r="H358">
            <v>153748</v>
          </cell>
          <cell r="I358">
            <v>27674.639999999999</v>
          </cell>
          <cell r="J358">
            <v>181422.64</v>
          </cell>
        </row>
        <row r="359">
          <cell r="A359">
            <v>358</v>
          </cell>
          <cell r="B359">
            <v>43913</v>
          </cell>
          <cell r="C359" t="str">
            <v>Bgs Enterprises</v>
          </cell>
          <cell r="D359" t="str">
            <v>Rajesh</v>
          </cell>
          <cell r="E359" t="str">
            <v>Lighter</v>
          </cell>
          <cell r="F359">
            <v>314</v>
          </cell>
          <cell r="G359">
            <v>980</v>
          </cell>
          <cell r="H359">
            <v>307720</v>
          </cell>
          <cell r="I359">
            <v>55389.599999999999</v>
          </cell>
          <cell r="J359">
            <v>363109.6</v>
          </cell>
        </row>
        <row r="360">
          <cell r="A360">
            <v>359</v>
          </cell>
          <cell r="B360">
            <v>43914</v>
          </cell>
          <cell r="C360" t="str">
            <v>Bgs Enterprises</v>
          </cell>
          <cell r="D360" t="str">
            <v>Ramesh</v>
          </cell>
          <cell r="E360" t="str">
            <v>Apron</v>
          </cell>
          <cell r="F360">
            <v>10</v>
          </cell>
          <cell r="G360">
            <v>980</v>
          </cell>
          <cell r="H360">
            <v>9800</v>
          </cell>
          <cell r="I360">
            <v>1764</v>
          </cell>
          <cell r="J360">
            <v>11564</v>
          </cell>
        </row>
        <row r="361">
          <cell r="A361">
            <v>360</v>
          </cell>
          <cell r="B361">
            <v>43915</v>
          </cell>
          <cell r="C361" t="str">
            <v>Bhola &amp; Co.</v>
          </cell>
          <cell r="D361" t="str">
            <v>Ajay</v>
          </cell>
          <cell r="E361" t="str">
            <v>Gas Stove</v>
          </cell>
          <cell r="F361">
            <v>1</v>
          </cell>
          <cell r="G361">
            <v>250</v>
          </cell>
          <cell r="H361">
            <v>250</v>
          </cell>
          <cell r="I361">
            <v>45</v>
          </cell>
          <cell r="J361">
            <v>295</v>
          </cell>
        </row>
        <row r="362">
          <cell r="A362">
            <v>361</v>
          </cell>
          <cell r="B362">
            <v>43916</v>
          </cell>
          <cell r="C362" t="str">
            <v>Bgs Enterprises</v>
          </cell>
          <cell r="D362" t="str">
            <v>Karan</v>
          </cell>
          <cell r="E362" t="str">
            <v>Heater</v>
          </cell>
          <cell r="F362">
            <v>5000</v>
          </cell>
          <cell r="G362">
            <v>250</v>
          </cell>
          <cell r="H362">
            <v>1250000</v>
          </cell>
          <cell r="I362">
            <v>225000</v>
          </cell>
          <cell r="J362">
            <v>1475000</v>
          </cell>
        </row>
        <row r="363">
          <cell r="A363">
            <v>362</v>
          </cell>
          <cell r="B363">
            <v>43917</v>
          </cell>
          <cell r="C363" t="str">
            <v>Radha Enterprises</v>
          </cell>
          <cell r="D363" t="str">
            <v>Manoj</v>
          </cell>
          <cell r="E363" t="str">
            <v>Hose Pipe</v>
          </cell>
          <cell r="F363">
            <v>10000</v>
          </cell>
          <cell r="G363">
            <v>250</v>
          </cell>
          <cell r="H363">
            <v>2500000</v>
          </cell>
          <cell r="I363">
            <v>450000</v>
          </cell>
          <cell r="J363">
            <v>2950000</v>
          </cell>
        </row>
        <row r="364">
          <cell r="A364">
            <v>363</v>
          </cell>
          <cell r="B364">
            <v>43918</v>
          </cell>
          <cell r="C364" t="str">
            <v>Rana Udyog</v>
          </cell>
          <cell r="D364" t="str">
            <v>Pramod</v>
          </cell>
          <cell r="E364" t="str">
            <v>Lighter</v>
          </cell>
          <cell r="F364">
            <v>5000</v>
          </cell>
          <cell r="G364">
            <v>980</v>
          </cell>
          <cell r="H364">
            <v>4900000</v>
          </cell>
          <cell r="I364">
            <v>882000</v>
          </cell>
          <cell r="J364">
            <v>5782000</v>
          </cell>
        </row>
        <row r="365">
          <cell r="A365">
            <v>364</v>
          </cell>
          <cell r="B365">
            <v>43919</v>
          </cell>
          <cell r="C365" t="str">
            <v>Rajesh Udyog</v>
          </cell>
          <cell r="D365" t="str">
            <v>Rajesh</v>
          </cell>
          <cell r="E365" t="str">
            <v>Apron</v>
          </cell>
          <cell r="F365">
            <v>10000</v>
          </cell>
          <cell r="G365">
            <v>250</v>
          </cell>
          <cell r="H365">
            <v>2500000</v>
          </cell>
          <cell r="I365">
            <v>450000</v>
          </cell>
          <cell r="J365">
            <v>2950000</v>
          </cell>
        </row>
        <row r="366">
          <cell r="A366">
            <v>365</v>
          </cell>
          <cell r="B366">
            <v>43920</v>
          </cell>
          <cell r="C366" t="str">
            <v>Manoj &amp; Company</v>
          </cell>
          <cell r="D366" t="str">
            <v>Ramesh</v>
          </cell>
          <cell r="E366" t="str">
            <v>Gas Stove</v>
          </cell>
          <cell r="F366">
            <v>124</v>
          </cell>
          <cell r="G366">
            <v>909</v>
          </cell>
          <cell r="H366">
            <v>112716</v>
          </cell>
          <cell r="I366">
            <v>20288.88</v>
          </cell>
          <cell r="J366">
            <v>133004.88</v>
          </cell>
        </row>
        <row r="367">
          <cell r="A367">
            <v>366</v>
          </cell>
          <cell r="B367">
            <v>43921</v>
          </cell>
          <cell r="C367" t="str">
            <v>Rana Udyog</v>
          </cell>
          <cell r="D367" t="str">
            <v>Pramod</v>
          </cell>
          <cell r="E367" t="str">
            <v>Lighter</v>
          </cell>
          <cell r="F367">
            <v>193</v>
          </cell>
          <cell r="G367">
            <v>808</v>
          </cell>
          <cell r="H367">
            <v>155944</v>
          </cell>
          <cell r="I367">
            <v>28069.919999999998</v>
          </cell>
          <cell r="J367">
            <v>184013.91999999998</v>
          </cell>
        </row>
        <row r="368">
          <cell r="A368">
            <v>367</v>
          </cell>
          <cell r="B368">
            <v>43922</v>
          </cell>
          <cell r="C368" t="str">
            <v>Rajesh Udyog</v>
          </cell>
          <cell r="D368" t="str">
            <v>Rajesh</v>
          </cell>
          <cell r="E368" t="str">
            <v>Apron</v>
          </cell>
          <cell r="F368">
            <v>58</v>
          </cell>
          <cell r="G368">
            <v>648</v>
          </cell>
          <cell r="H368">
            <v>37584</v>
          </cell>
          <cell r="I368">
            <v>6765.12</v>
          </cell>
          <cell r="J368">
            <v>44349.120000000003</v>
          </cell>
        </row>
        <row r="369">
          <cell r="A369">
            <v>368</v>
          </cell>
          <cell r="B369">
            <v>43923</v>
          </cell>
          <cell r="C369" t="str">
            <v>Rajesh Udyog</v>
          </cell>
          <cell r="D369" t="str">
            <v>Rajesh</v>
          </cell>
          <cell r="E369" t="str">
            <v>Apron</v>
          </cell>
          <cell r="F369">
            <v>284</v>
          </cell>
          <cell r="G369">
            <v>996</v>
          </cell>
          <cell r="H369">
            <v>282864</v>
          </cell>
          <cell r="I369">
            <v>50915.519999999997</v>
          </cell>
          <cell r="J369">
            <v>333779.52</v>
          </cell>
        </row>
        <row r="370">
          <cell r="A370">
            <v>369</v>
          </cell>
          <cell r="B370">
            <v>43924</v>
          </cell>
          <cell r="C370" t="str">
            <v>Manoj &amp; Company</v>
          </cell>
          <cell r="D370" t="str">
            <v>Ramesh</v>
          </cell>
          <cell r="E370" t="str">
            <v>Gas Stove</v>
          </cell>
          <cell r="F370">
            <v>358</v>
          </cell>
          <cell r="G370">
            <v>748</v>
          </cell>
          <cell r="H370">
            <v>267784</v>
          </cell>
          <cell r="I370">
            <v>48201.119999999995</v>
          </cell>
          <cell r="J370">
            <v>315985.12</v>
          </cell>
        </row>
        <row r="371">
          <cell r="A371">
            <v>370</v>
          </cell>
          <cell r="B371">
            <v>43925</v>
          </cell>
          <cell r="C371" t="str">
            <v>Rama Agency</v>
          </cell>
          <cell r="D371" t="str">
            <v>Ajay</v>
          </cell>
          <cell r="E371" t="str">
            <v>Heater</v>
          </cell>
          <cell r="F371">
            <v>467</v>
          </cell>
          <cell r="G371">
            <v>975</v>
          </cell>
          <cell r="H371">
            <v>455325</v>
          </cell>
          <cell r="I371">
            <v>81958.5</v>
          </cell>
          <cell r="J371">
            <v>537283.5</v>
          </cell>
        </row>
        <row r="372">
          <cell r="A372">
            <v>371</v>
          </cell>
          <cell r="B372">
            <v>43926</v>
          </cell>
          <cell r="C372" t="str">
            <v>Bgs Enterprises</v>
          </cell>
          <cell r="D372" t="str">
            <v>Karan</v>
          </cell>
          <cell r="E372" t="str">
            <v>Hose Pipe</v>
          </cell>
          <cell r="F372">
            <v>399</v>
          </cell>
          <cell r="G372">
            <v>610</v>
          </cell>
          <cell r="H372">
            <v>243390</v>
          </cell>
          <cell r="I372">
            <v>43810.2</v>
          </cell>
          <cell r="J372">
            <v>287200.2</v>
          </cell>
        </row>
        <row r="373">
          <cell r="A373">
            <v>372</v>
          </cell>
          <cell r="B373">
            <v>43927</v>
          </cell>
          <cell r="C373" t="str">
            <v>Rama Enterprises</v>
          </cell>
          <cell r="D373" t="str">
            <v>Manoj</v>
          </cell>
          <cell r="E373" t="str">
            <v>Lighter</v>
          </cell>
          <cell r="F373">
            <v>258</v>
          </cell>
          <cell r="G373">
            <v>573</v>
          </cell>
          <cell r="H373">
            <v>147834</v>
          </cell>
          <cell r="I373">
            <v>26610.12</v>
          </cell>
          <cell r="J373">
            <v>174444.12</v>
          </cell>
        </row>
        <row r="374">
          <cell r="A374">
            <v>373</v>
          </cell>
          <cell r="B374">
            <v>43928</v>
          </cell>
          <cell r="C374" t="str">
            <v>Bgs Enterprises</v>
          </cell>
          <cell r="D374" t="str">
            <v>Pramod</v>
          </cell>
          <cell r="E374" t="str">
            <v>Apron</v>
          </cell>
          <cell r="F374">
            <v>416</v>
          </cell>
          <cell r="G374">
            <v>834</v>
          </cell>
          <cell r="H374">
            <v>346944</v>
          </cell>
          <cell r="I374">
            <v>62449.919999999998</v>
          </cell>
          <cell r="J374">
            <v>409393.91999999998</v>
          </cell>
        </row>
        <row r="375">
          <cell r="A375">
            <v>374</v>
          </cell>
          <cell r="B375">
            <v>43929</v>
          </cell>
          <cell r="C375" t="str">
            <v>Bgs Enterprises</v>
          </cell>
          <cell r="D375" t="str">
            <v>Rajesh</v>
          </cell>
          <cell r="E375" t="str">
            <v>Gas Stove</v>
          </cell>
          <cell r="F375">
            <v>222</v>
          </cell>
          <cell r="G375">
            <v>645</v>
          </cell>
          <cell r="H375">
            <v>143190</v>
          </cell>
          <cell r="I375">
            <v>25774.2</v>
          </cell>
          <cell r="J375">
            <v>168964.2</v>
          </cell>
        </row>
        <row r="376">
          <cell r="A376">
            <v>375</v>
          </cell>
          <cell r="B376">
            <v>43930</v>
          </cell>
          <cell r="C376" t="str">
            <v>Rama Agency</v>
          </cell>
          <cell r="D376" t="str">
            <v>Ramesh</v>
          </cell>
          <cell r="E376" t="str">
            <v>Heater</v>
          </cell>
          <cell r="F376">
            <v>470</v>
          </cell>
          <cell r="G376">
            <v>988</v>
          </cell>
          <cell r="H376">
            <v>464360</v>
          </cell>
          <cell r="I376">
            <v>83584.800000000003</v>
          </cell>
          <cell r="J376">
            <v>547944.80000000005</v>
          </cell>
        </row>
        <row r="377">
          <cell r="A377">
            <v>376</v>
          </cell>
          <cell r="B377">
            <v>43931</v>
          </cell>
          <cell r="C377" t="str">
            <v>Bgs Enterprises</v>
          </cell>
          <cell r="D377" t="str">
            <v>Ajay</v>
          </cell>
          <cell r="E377" t="str">
            <v>Hose Pipe</v>
          </cell>
          <cell r="F377">
            <v>206</v>
          </cell>
          <cell r="G377">
            <v>711</v>
          </cell>
          <cell r="H377">
            <v>146466</v>
          </cell>
          <cell r="I377">
            <v>26363.879999999997</v>
          </cell>
          <cell r="J377">
            <v>172829.88</v>
          </cell>
        </row>
        <row r="378">
          <cell r="A378">
            <v>377</v>
          </cell>
          <cell r="B378">
            <v>43932</v>
          </cell>
          <cell r="C378" t="str">
            <v>Aruna &amp; Co.</v>
          </cell>
          <cell r="D378" t="str">
            <v>Karan</v>
          </cell>
          <cell r="E378" t="str">
            <v>Lighter</v>
          </cell>
          <cell r="F378">
            <v>242</v>
          </cell>
          <cell r="G378">
            <v>741</v>
          </cell>
          <cell r="H378">
            <v>179322</v>
          </cell>
          <cell r="I378">
            <v>32277.96</v>
          </cell>
          <cell r="J378">
            <v>211599.96</v>
          </cell>
        </row>
        <row r="379">
          <cell r="A379">
            <v>378</v>
          </cell>
          <cell r="B379">
            <v>43933</v>
          </cell>
          <cell r="C379" t="str">
            <v>Bgs Enterprises</v>
          </cell>
          <cell r="D379" t="str">
            <v>Manoj</v>
          </cell>
          <cell r="E379" t="str">
            <v>Apron</v>
          </cell>
          <cell r="F379">
            <v>158</v>
          </cell>
          <cell r="G379">
            <v>583</v>
          </cell>
          <cell r="H379">
            <v>92114</v>
          </cell>
          <cell r="I379">
            <v>16580.52</v>
          </cell>
          <cell r="J379">
            <v>108694.52</v>
          </cell>
        </row>
        <row r="380">
          <cell r="A380">
            <v>379</v>
          </cell>
          <cell r="B380">
            <v>43934</v>
          </cell>
          <cell r="C380" t="str">
            <v>Bhola &amp; Co.</v>
          </cell>
          <cell r="D380" t="str">
            <v>Pramod</v>
          </cell>
          <cell r="E380" t="str">
            <v>Gas Stove</v>
          </cell>
          <cell r="F380">
            <v>372</v>
          </cell>
          <cell r="G380">
            <v>906</v>
          </cell>
          <cell r="H380">
            <v>337032</v>
          </cell>
          <cell r="I380">
            <v>60665.759999999995</v>
          </cell>
          <cell r="J380">
            <v>397697.76</v>
          </cell>
        </row>
        <row r="381">
          <cell r="A381">
            <v>380</v>
          </cell>
          <cell r="B381">
            <v>43935</v>
          </cell>
          <cell r="C381" t="str">
            <v>Ambey Agency</v>
          </cell>
          <cell r="D381" t="str">
            <v>Rajesh</v>
          </cell>
          <cell r="E381" t="str">
            <v>Heater</v>
          </cell>
          <cell r="F381">
            <v>188</v>
          </cell>
          <cell r="G381">
            <v>832</v>
          </cell>
          <cell r="H381">
            <v>156416</v>
          </cell>
          <cell r="I381">
            <v>28154.879999999997</v>
          </cell>
          <cell r="J381">
            <v>184570.88</v>
          </cell>
        </row>
        <row r="382">
          <cell r="A382">
            <v>381</v>
          </cell>
          <cell r="B382">
            <v>43936</v>
          </cell>
          <cell r="C382" t="str">
            <v>Bgs Enterprises</v>
          </cell>
          <cell r="D382" t="str">
            <v>Ramesh</v>
          </cell>
          <cell r="E382" t="str">
            <v>Hose Pipe</v>
          </cell>
          <cell r="F382">
            <v>94</v>
          </cell>
          <cell r="G382">
            <v>777</v>
          </cell>
          <cell r="H382">
            <v>73038</v>
          </cell>
          <cell r="I382">
            <v>13146.84</v>
          </cell>
          <cell r="J382">
            <v>86184.84</v>
          </cell>
        </row>
        <row r="383">
          <cell r="A383">
            <v>382</v>
          </cell>
          <cell r="B383">
            <v>43937</v>
          </cell>
          <cell r="C383" t="str">
            <v>Radha Enterprises</v>
          </cell>
          <cell r="D383" t="str">
            <v>Ajay</v>
          </cell>
          <cell r="E383" t="str">
            <v>Lighter</v>
          </cell>
          <cell r="F383">
            <v>174</v>
          </cell>
          <cell r="G383">
            <v>862</v>
          </cell>
          <cell r="H383">
            <v>149988</v>
          </cell>
          <cell r="I383">
            <v>26997.84</v>
          </cell>
          <cell r="J383">
            <v>176985.84</v>
          </cell>
        </row>
        <row r="384">
          <cell r="A384">
            <v>383</v>
          </cell>
          <cell r="B384">
            <v>43938</v>
          </cell>
          <cell r="C384" t="str">
            <v>Rana Udyog</v>
          </cell>
          <cell r="D384" t="str">
            <v>Karan</v>
          </cell>
          <cell r="E384" t="str">
            <v>Apron</v>
          </cell>
          <cell r="F384">
            <v>69</v>
          </cell>
          <cell r="G384">
            <v>915</v>
          </cell>
          <cell r="H384">
            <v>63135</v>
          </cell>
          <cell r="I384">
            <v>11364.3</v>
          </cell>
          <cell r="J384">
            <v>74499.3</v>
          </cell>
        </row>
        <row r="385">
          <cell r="A385">
            <v>384</v>
          </cell>
          <cell r="B385">
            <v>43939</v>
          </cell>
          <cell r="C385" t="str">
            <v>Rajesh Udyog</v>
          </cell>
          <cell r="D385" t="str">
            <v>Manoj</v>
          </cell>
          <cell r="E385" t="str">
            <v>Gas Stove</v>
          </cell>
          <cell r="F385">
            <v>383</v>
          </cell>
          <cell r="G385">
            <v>678</v>
          </cell>
          <cell r="H385">
            <v>259674</v>
          </cell>
          <cell r="I385">
            <v>46741.32</v>
          </cell>
          <cell r="J385">
            <v>306415.32</v>
          </cell>
        </row>
        <row r="386">
          <cell r="A386">
            <v>385</v>
          </cell>
          <cell r="B386">
            <v>43940</v>
          </cell>
          <cell r="C386" t="str">
            <v>Manoj &amp; Company</v>
          </cell>
          <cell r="D386" t="str">
            <v>Pramod</v>
          </cell>
          <cell r="E386" t="str">
            <v>Heater</v>
          </cell>
          <cell r="F386">
            <v>313</v>
          </cell>
          <cell r="G386">
            <v>792</v>
          </cell>
          <cell r="H386">
            <v>247896</v>
          </cell>
          <cell r="I386">
            <v>44621.279999999999</v>
          </cell>
          <cell r="J386">
            <v>292517.28000000003</v>
          </cell>
        </row>
        <row r="387">
          <cell r="A387">
            <v>386</v>
          </cell>
          <cell r="B387">
            <v>43941</v>
          </cell>
          <cell r="C387" t="str">
            <v>Rama Agency</v>
          </cell>
          <cell r="D387" t="str">
            <v>Rajesh</v>
          </cell>
          <cell r="E387" t="str">
            <v>Hose Pipe</v>
          </cell>
          <cell r="F387">
            <v>215</v>
          </cell>
          <cell r="G387">
            <v>553</v>
          </cell>
          <cell r="H387">
            <v>118895</v>
          </cell>
          <cell r="I387">
            <v>21401.1</v>
          </cell>
          <cell r="J387">
            <v>140296.1</v>
          </cell>
        </row>
        <row r="388">
          <cell r="A388">
            <v>387</v>
          </cell>
          <cell r="B388">
            <v>43942</v>
          </cell>
          <cell r="C388" t="str">
            <v>Bgs Enterprises</v>
          </cell>
          <cell r="D388" t="str">
            <v>Ramesh</v>
          </cell>
          <cell r="E388" t="str">
            <v>Lighter</v>
          </cell>
          <cell r="F388">
            <v>147</v>
          </cell>
          <cell r="G388">
            <v>891</v>
          </cell>
          <cell r="H388">
            <v>130977</v>
          </cell>
          <cell r="I388">
            <v>23575.86</v>
          </cell>
          <cell r="J388">
            <v>154552.85999999999</v>
          </cell>
        </row>
        <row r="389">
          <cell r="A389">
            <v>388</v>
          </cell>
          <cell r="B389">
            <v>43943</v>
          </cell>
          <cell r="C389" t="str">
            <v>Rama Enterprises</v>
          </cell>
          <cell r="D389" t="str">
            <v>Ajay</v>
          </cell>
          <cell r="E389" t="str">
            <v>Apron</v>
          </cell>
          <cell r="F389">
            <v>306</v>
          </cell>
          <cell r="G389">
            <v>559</v>
          </cell>
          <cell r="H389">
            <v>171054</v>
          </cell>
          <cell r="I389">
            <v>30789.719999999998</v>
          </cell>
          <cell r="J389">
            <v>201843.72</v>
          </cell>
        </row>
        <row r="390">
          <cell r="A390">
            <v>389</v>
          </cell>
          <cell r="B390">
            <v>43944</v>
          </cell>
          <cell r="C390" t="str">
            <v>Bgs Enterprises</v>
          </cell>
          <cell r="D390" t="str">
            <v>Karan</v>
          </cell>
          <cell r="E390" t="str">
            <v>Gas Stove</v>
          </cell>
          <cell r="F390">
            <v>302</v>
          </cell>
          <cell r="G390">
            <v>586</v>
          </cell>
          <cell r="H390">
            <v>176972</v>
          </cell>
          <cell r="I390">
            <v>31854.959999999999</v>
          </cell>
          <cell r="J390">
            <v>208826.96</v>
          </cell>
        </row>
        <row r="391">
          <cell r="A391">
            <v>390</v>
          </cell>
          <cell r="B391">
            <v>43945</v>
          </cell>
          <cell r="C391" t="str">
            <v>Bgs Enterprises</v>
          </cell>
          <cell r="D391" t="str">
            <v>Manoj</v>
          </cell>
          <cell r="E391" t="str">
            <v>Heater</v>
          </cell>
          <cell r="F391">
            <v>291</v>
          </cell>
          <cell r="G391">
            <v>614</v>
          </cell>
          <cell r="H391">
            <v>178674</v>
          </cell>
          <cell r="I391">
            <v>32161.32</v>
          </cell>
          <cell r="J391">
            <v>210835.32</v>
          </cell>
        </row>
        <row r="392">
          <cell r="A392">
            <v>391</v>
          </cell>
          <cell r="B392">
            <v>43946</v>
          </cell>
          <cell r="C392" t="str">
            <v>Rama Agency</v>
          </cell>
          <cell r="D392" t="str">
            <v>Pramod</v>
          </cell>
          <cell r="E392" t="str">
            <v>Hose Pipe</v>
          </cell>
          <cell r="F392">
            <v>153</v>
          </cell>
          <cell r="G392">
            <v>576</v>
          </cell>
          <cell r="H392">
            <v>88128</v>
          </cell>
          <cell r="I392">
            <v>15863.039999999999</v>
          </cell>
          <cell r="J392">
            <v>103991.03999999999</v>
          </cell>
        </row>
        <row r="393">
          <cell r="A393">
            <v>392</v>
          </cell>
          <cell r="B393">
            <v>43947</v>
          </cell>
          <cell r="C393" t="str">
            <v>Bgs Enterprises</v>
          </cell>
          <cell r="D393" t="str">
            <v>Rajesh</v>
          </cell>
          <cell r="E393" t="str">
            <v>Lighter</v>
          </cell>
          <cell r="F393">
            <v>382</v>
          </cell>
          <cell r="G393">
            <v>720</v>
          </cell>
          <cell r="H393">
            <v>275040</v>
          </cell>
          <cell r="I393">
            <v>49507.199999999997</v>
          </cell>
          <cell r="J393">
            <v>324547.20000000001</v>
          </cell>
        </row>
        <row r="394">
          <cell r="A394">
            <v>393</v>
          </cell>
          <cell r="B394">
            <v>43948</v>
          </cell>
          <cell r="C394" t="str">
            <v>Bgs Enterprises</v>
          </cell>
          <cell r="D394" t="str">
            <v>Ramesh</v>
          </cell>
          <cell r="E394" t="str">
            <v>Apron</v>
          </cell>
          <cell r="F394">
            <v>266</v>
          </cell>
          <cell r="G394">
            <v>578</v>
          </cell>
          <cell r="H394">
            <v>153748</v>
          </cell>
          <cell r="I394">
            <v>27674.639999999999</v>
          </cell>
          <cell r="J394">
            <v>181422.64</v>
          </cell>
        </row>
        <row r="395">
          <cell r="A395">
            <v>394</v>
          </cell>
          <cell r="B395">
            <v>43949</v>
          </cell>
          <cell r="C395" t="str">
            <v>Bhola &amp; Co.</v>
          </cell>
          <cell r="D395" t="str">
            <v>Ajay</v>
          </cell>
          <cell r="E395" t="str">
            <v>Gas Stove</v>
          </cell>
          <cell r="F395">
            <v>314</v>
          </cell>
          <cell r="G395">
            <v>980</v>
          </cell>
          <cell r="H395">
            <v>307720</v>
          </cell>
          <cell r="I395">
            <v>55389.599999999999</v>
          </cell>
          <cell r="J395">
            <v>363109.6</v>
          </cell>
        </row>
        <row r="396">
          <cell r="A396">
            <v>395</v>
          </cell>
          <cell r="B396">
            <v>43950</v>
          </cell>
          <cell r="C396" t="str">
            <v>Bgs Enterprises</v>
          </cell>
          <cell r="D396" t="str">
            <v>Karan</v>
          </cell>
          <cell r="E396" t="str">
            <v>Heater</v>
          </cell>
          <cell r="F396">
            <v>10</v>
          </cell>
          <cell r="G396">
            <v>980</v>
          </cell>
          <cell r="H396">
            <v>9800</v>
          </cell>
          <cell r="I396">
            <v>1764</v>
          </cell>
          <cell r="J396">
            <v>11564</v>
          </cell>
        </row>
        <row r="397">
          <cell r="A397">
            <v>396</v>
          </cell>
          <cell r="B397">
            <v>43951</v>
          </cell>
          <cell r="C397" t="str">
            <v>Radha Enterprises</v>
          </cell>
          <cell r="D397" t="str">
            <v>Manoj</v>
          </cell>
          <cell r="E397" t="str">
            <v>Hose Pipe</v>
          </cell>
          <cell r="F397">
            <v>1</v>
          </cell>
          <cell r="G397">
            <v>250</v>
          </cell>
          <cell r="H397">
            <v>250</v>
          </cell>
          <cell r="I397">
            <v>45</v>
          </cell>
          <cell r="J397">
            <v>295</v>
          </cell>
        </row>
        <row r="398">
          <cell r="A398">
            <v>397</v>
          </cell>
          <cell r="B398">
            <v>43952</v>
          </cell>
          <cell r="C398" t="str">
            <v>Rana Udyog</v>
          </cell>
          <cell r="D398" t="str">
            <v>Pramod</v>
          </cell>
          <cell r="E398" t="str">
            <v>Lighter</v>
          </cell>
          <cell r="F398">
            <v>5000</v>
          </cell>
          <cell r="G398">
            <v>250</v>
          </cell>
          <cell r="H398">
            <v>1250000</v>
          </cell>
          <cell r="I398">
            <v>225000</v>
          </cell>
          <cell r="J398">
            <v>1475000</v>
          </cell>
        </row>
        <row r="399">
          <cell r="A399">
            <v>398</v>
          </cell>
          <cell r="B399">
            <v>43953</v>
          </cell>
          <cell r="C399" t="str">
            <v>Rajesh Udyog</v>
          </cell>
          <cell r="D399" t="str">
            <v>Rajesh</v>
          </cell>
          <cell r="E399" t="str">
            <v>Apron</v>
          </cell>
          <cell r="F399">
            <v>10000</v>
          </cell>
          <cell r="G399">
            <v>250</v>
          </cell>
          <cell r="H399">
            <v>2500000</v>
          </cell>
          <cell r="I399">
            <v>450000</v>
          </cell>
          <cell r="J399">
            <v>2950000</v>
          </cell>
        </row>
        <row r="400">
          <cell r="A400">
            <v>399</v>
          </cell>
          <cell r="B400">
            <v>43954</v>
          </cell>
          <cell r="C400" t="str">
            <v>Manoj &amp; Company</v>
          </cell>
          <cell r="D400" t="str">
            <v>Ramesh</v>
          </cell>
          <cell r="E400" t="str">
            <v>Gas Stove</v>
          </cell>
          <cell r="F400">
            <v>5000</v>
          </cell>
          <cell r="G400">
            <v>980</v>
          </cell>
          <cell r="H400">
            <v>4900000</v>
          </cell>
          <cell r="I400">
            <v>882000</v>
          </cell>
          <cell r="J400">
            <v>5782000</v>
          </cell>
        </row>
        <row r="401">
          <cell r="A401">
            <v>400</v>
          </cell>
          <cell r="B401">
            <v>43955</v>
          </cell>
          <cell r="C401" t="str">
            <v>Aruna &amp; Co.</v>
          </cell>
          <cell r="D401" t="str">
            <v>Ajay</v>
          </cell>
          <cell r="E401" t="str">
            <v>Heater</v>
          </cell>
          <cell r="F401">
            <v>10000</v>
          </cell>
          <cell r="G401">
            <v>250</v>
          </cell>
          <cell r="H401">
            <v>2500000</v>
          </cell>
          <cell r="I401">
            <v>450000</v>
          </cell>
          <cell r="J401">
            <v>2950000</v>
          </cell>
        </row>
        <row r="402">
          <cell r="A402">
            <v>401</v>
          </cell>
          <cell r="B402">
            <v>43956</v>
          </cell>
          <cell r="C402" t="str">
            <v>Rajesh Udyog</v>
          </cell>
          <cell r="D402" t="str">
            <v>Manoj</v>
          </cell>
          <cell r="E402" t="str">
            <v>Gas Stove</v>
          </cell>
          <cell r="F402">
            <v>124</v>
          </cell>
          <cell r="G402">
            <v>909</v>
          </cell>
          <cell r="H402">
            <v>112716</v>
          </cell>
          <cell r="I402">
            <v>20288.88</v>
          </cell>
          <cell r="J402">
            <v>133004.88</v>
          </cell>
        </row>
        <row r="403">
          <cell r="A403">
            <v>402</v>
          </cell>
          <cell r="B403">
            <v>43957</v>
          </cell>
          <cell r="C403" t="str">
            <v>Manoj &amp; Company</v>
          </cell>
          <cell r="D403" t="str">
            <v>Pramod</v>
          </cell>
          <cell r="E403" t="str">
            <v>Heater</v>
          </cell>
          <cell r="F403">
            <v>193</v>
          </cell>
          <cell r="G403">
            <v>808</v>
          </cell>
          <cell r="H403">
            <v>155944</v>
          </cell>
          <cell r="I403">
            <v>28069.919999999998</v>
          </cell>
          <cell r="J403">
            <v>184013.91999999998</v>
          </cell>
        </row>
        <row r="404">
          <cell r="A404">
            <v>403</v>
          </cell>
          <cell r="B404">
            <v>43958</v>
          </cell>
          <cell r="C404" t="str">
            <v>Rama Agency</v>
          </cell>
          <cell r="D404" t="str">
            <v>Rajesh</v>
          </cell>
          <cell r="E404" t="str">
            <v>Hose Pipe</v>
          </cell>
          <cell r="F404">
            <v>58</v>
          </cell>
          <cell r="G404">
            <v>648</v>
          </cell>
          <cell r="H404">
            <v>37584</v>
          </cell>
          <cell r="I404">
            <v>6765.12</v>
          </cell>
          <cell r="J404">
            <v>44349.120000000003</v>
          </cell>
        </row>
        <row r="405">
          <cell r="A405">
            <v>404</v>
          </cell>
          <cell r="B405">
            <v>43959</v>
          </cell>
          <cell r="C405" t="str">
            <v>Bgs Enterprises</v>
          </cell>
          <cell r="D405" t="str">
            <v>Ramesh</v>
          </cell>
          <cell r="E405" t="str">
            <v>Lighter</v>
          </cell>
          <cell r="F405">
            <v>50</v>
          </cell>
          <cell r="G405">
            <v>932</v>
          </cell>
          <cell r="H405">
            <v>46600</v>
          </cell>
          <cell r="I405">
            <v>8388</v>
          </cell>
          <cell r="J405">
            <v>54988</v>
          </cell>
        </row>
        <row r="406">
          <cell r="A406">
            <v>405</v>
          </cell>
          <cell r="B406">
            <v>43960</v>
          </cell>
          <cell r="C406" t="str">
            <v>Rama Enterprises</v>
          </cell>
          <cell r="D406" t="str">
            <v>Ajay</v>
          </cell>
          <cell r="E406" t="str">
            <v>Apron</v>
          </cell>
          <cell r="F406">
            <v>50</v>
          </cell>
          <cell r="G406">
            <v>932</v>
          </cell>
          <cell r="H406">
            <v>46600</v>
          </cell>
          <cell r="I406">
            <v>8388</v>
          </cell>
          <cell r="J406">
            <v>54988</v>
          </cell>
        </row>
        <row r="407">
          <cell r="A407">
            <v>406</v>
          </cell>
          <cell r="B407">
            <v>43961</v>
          </cell>
          <cell r="C407" t="str">
            <v>Bgs Enterprises</v>
          </cell>
          <cell r="D407" t="str">
            <v>Karan</v>
          </cell>
          <cell r="E407" t="str">
            <v>Gas Stove</v>
          </cell>
          <cell r="F407">
            <v>50</v>
          </cell>
          <cell r="G407">
            <v>932</v>
          </cell>
          <cell r="H407">
            <v>46600</v>
          </cell>
          <cell r="I407">
            <v>8388</v>
          </cell>
          <cell r="J407">
            <v>54988</v>
          </cell>
        </row>
        <row r="408">
          <cell r="A408">
            <v>407</v>
          </cell>
          <cell r="B408">
            <v>43962</v>
          </cell>
          <cell r="C408" t="str">
            <v>Bgs Enterprises</v>
          </cell>
          <cell r="D408" t="str">
            <v>Manoj</v>
          </cell>
          <cell r="E408" t="str">
            <v>Heater</v>
          </cell>
          <cell r="F408">
            <v>50</v>
          </cell>
          <cell r="G408">
            <v>932</v>
          </cell>
          <cell r="H408">
            <v>46600</v>
          </cell>
          <cell r="I408">
            <v>8388</v>
          </cell>
          <cell r="J408">
            <v>54988</v>
          </cell>
        </row>
        <row r="409">
          <cell r="A409">
            <v>408</v>
          </cell>
          <cell r="B409">
            <v>43963</v>
          </cell>
          <cell r="C409" t="str">
            <v>Rama Agency</v>
          </cell>
          <cell r="D409" t="str">
            <v>Pramod</v>
          </cell>
          <cell r="E409" t="str">
            <v>Hose Pipe</v>
          </cell>
          <cell r="F409">
            <v>50</v>
          </cell>
          <cell r="G409">
            <v>932</v>
          </cell>
          <cell r="H409">
            <v>46600</v>
          </cell>
          <cell r="I409">
            <v>8388</v>
          </cell>
          <cell r="J409">
            <v>54988</v>
          </cell>
        </row>
        <row r="410">
          <cell r="A410">
            <v>409</v>
          </cell>
          <cell r="B410">
            <v>43964</v>
          </cell>
          <cell r="C410" t="str">
            <v>Bgs Enterprises</v>
          </cell>
          <cell r="D410" t="str">
            <v>Rajesh</v>
          </cell>
          <cell r="E410" t="str">
            <v>Lighter</v>
          </cell>
          <cell r="F410">
            <v>50</v>
          </cell>
          <cell r="G410">
            <v>932</v>
          </cell>
          <cell r="H410">
            <v>46600</v>
          </cell>
          <cell r="I410">
            <v>8388</v>
          </cell>
          <cell r="J410">
            <v>54988</v>
          </cell>
        </row>
        <row r="411">
          <cell r="A411">
            <v>410</v>
          </cell>
          <cell r="B411">
            <v>43965</v>
          </cell>
          <cell r="C411" t="str">
            <v>Bgs Enterprises</v>
          </cell>
          <cell r="D411" t="str">
            <v>Ramesh</v>
          </cell>
          <cell r="E411" t="str">
            <v>Apron</v>
          </cell>
          <cell r="F411">
            <v>50</v>
          </cell>
          <cell r="G411">
            <v>932</v>
          </cell>
          <cell r="H411">
            <v>46600</v>
          </cell>
          <cell r="I411">
            <v>8388</v>
          </cell>
          <cell r="J411">
            <v>54988</v>
          </cell>
        </row>
        <row r="412">
          <cell r="A412">
            <v>411</v>
          </cell>
          <cell r="B412">
            <v>43966</v>
          </cell>
          <cell r="C412" t="str">
            <v>Rajesh Udyog</v>
          </cell>
          <cell r="D412" t="str">
            <v>Rajesh</v>
          </cell>
          <cell r="E412" t="str">
            <v>Apron</v>
          </cell>
          <cell r="F412">
            <v>284</v>
          </cell>
          <cell r="G412">
            <v>996</v>
          </cell>
          <cell r="H412">
            <v>282864</v>
          </cell>
          <cell r="I412">
            <v>50915.519999999997</v>
          </cell>
          <cell r="J412">
            <v>333779.52</v>
          </cell>
        </row>
        <row r="413">
          <cell r="A413">
            <v>412</v>
          </cell>
          <cell r="B413">
            <v>43967</v>
          </cell>
          <cell r="C413" t="str">
            <v>Manoj &amp; Company</v>
          </cell>
          <cell r="D413" t="str">
            <v>Ramesh</v>
          </cell>
          <cell r="E413" t="str">
            <v>Gas Stove</v>
          </cell>
          <cell r="F413">
            <v>358</v>
          </cell>
          <cell r="G413">
            <v>748</v>
          </cell>
          <cell r="H413">
            <v>267784</v>
          </cell>
          <cell r="I413">
            <v>48201.119999999995</v>
          </cell>
          <cell r="J413">
            <v>315985.12</v>
          </cell>
        </row>
        <row r="414">
          <cell r="A414">
            <v>413</v>
          </cell>
          <cell r="B414">
            <v>43968</v>
          </cell>
          <cell r="C414" t="str">
            <v>Rama Agency</v>
          </cell>
          <cell r="D414" t="str">
            <v>Ajay</v>
          </cell>
          <cell r="E414" t="str">
            <v>Heater</v>
          </cell>
          <cell r="F414">
            <v>467</v>
          </cell>
          <cell r="G414">
            <v>975</v>
          </cell>
          <cell r="H414">
            <v>455325</v>
          </cell>
          <cell r="I414">
            <v>81958.5</v>
          </cell>
          <cell r="J414">
            <v>537283.5</v>
          </cell>
        </row>
        <row r="415">
          <cell r="A415">
            <v>414</v>
          </cell>
          <cell r="B415">
            <v>43969</v>
          </cell>
          <cell r="C415" t="str">
            <v>Bgs Enterprises</v>
          </cell>
          <cell r="D415" t="str">
            <v>Karan</v>
          </cell>
          <cell r="E415" t="str">
            <v>Hose Pipe</v>
          </cell>
          <cell r="F415">
            <v>399</v>
          </cell>
          <cell r="G415">
            <v>610</v>
          </cell>
          <cell r="H415">
            <v>243390</v>
          </cell>
          <cell r="I415">
            <v>43810.2</v>
          </cell>
          <cell r="J415">
            <v>287200.2</v>
          </cell>
        </row>
        <row r="416">
          <cell r="A416">
            <v>415</v>
          </cell>
          <cell r="B416">
            <v>43970</v>
          </cell>
          <cell r="C416" t="str">
            <v>Rama Enterprises</v>
          </cell>
          <cell r="D416" t="str">
            <v>Manoj</v>
          </cell>
          <cell r="E416" t="str">
            <v>Lighter</v>
          </cell>
          <cell r="F416">
            <v>258</v>
          </cell>
          <cell r="G416">
            <v>573</v>
          </cell>
          <cell r="H416">
            <v>147834</v>
          </cell>
          <cell r="I416">
            <v>26610.12</v>
          </cell>
          <cell r="J416">
            <v>174444.12</v>
          </cell>
        </row>
        <row r="417">
          <cell r="A417">
            <v>416</v>
          </cell>
          <cell r="B417">
            <v>43971</v>
          </cell>
          <cell r="C417" t="str">
            <v>Bgs Enterprises</v>
          </cell>
          <cell r="D417" t="str">
            <v>Pramod</v>
          </cell>
          <cell r="E417" t="str">
            <v>Apron</v>
          </cell>
          <cell r="F417">
            <v>416</v>
          </cell>
          <cell r="G417">
            <v>834</v>
          </cell>
          <cell r="H417">
            <v>346944</v>
          </cell>
          <cell r="I417">
            <v>62449.919999999998</v>
          </cell>
          <cell r="J417">
            <v>409393.91999999998</v>
          </cell>
        </row>
        <row r="418">
          <cell r="A418">
            <v>417</v>
          </cell>
          <cell r="B418">
            <v>43972</v>
          </cell>
          <cell r="C418" t="str">
            <v>Bgs Enterprises</v>
          </cell>
          <cell r="D418" t="str">
            <v>Rajesh</v>
          </cell>
          <cell r="E418" t="str">
            <v>Gas Stove</v>
          </cell>
          <cell r="F418">
            <v>222</v>
          </cell>
          <cell r="G418">
            <v>645</v>
          </cell>
          <cell r="H418">
            <v>143190</v>
          </cell>
          <cell r="I418">
            <v>25774.2</v>
          </cell>
          <cell r="J418">
            <v>168964.2</v>
          </cell>
        </row>
        <row r="419">
          <cell r="A419">
            <v>418</v>
          </cell>
          <cell r="B419">
            <v>43973</v>
          </cell>
          <cell r="C419" t="str">
            <v>Rama Agency</v>
          </cell>
          <cell r="D419" t="str">
            <v>Ramesh</v>
          </cell>
          <cell r="E419" t="str">
            <v>Heater</v>
          </cell>
          <cell r="F419">
            <v>470</v>
          </cell>
          <cell r="G419">
            <v>988</v>
          </cell>
          <cell r="H419">
            <v>464360</v>
          </cell>
          <cell r="I419">
            <v>83584.800000000003</v>
          </cell>
          <cell r="J419">
            <v>547944.80000000005</v>
          </cell>
        </row>
        <row r="420">
          <cell r="A420">
            <v>419</v>
          </cell>
          <cell r="B420">
            <v>43974</v>
          </cell>
          <cell r="C420" t="str">
            <v>Bgs Enterprises</v>
          </cell>
          <cell r="D420" t="str">
            <v>Ajay</v>
          </cell>
          <cell r="E420" t="str">
            <v>Hose Pipe</v>
          </cell>
          <cell r="F420">
            <v>206</v>
          </cell>
          <cell r="G420">
            <v>711</v>
          </cell>
          <cell r="H420">
            <v>146466</v>
          </cell>
          <cell r="I420">
            <v>26363.879999999997</v>
          </cell>
          <cell r="J420">
            <v>172829.88</v>
          </cell>
        </row>
        <row r="421">
          <cell r="A421">
            <v>420</v>
          </cell>
          <cell r="B421">
            <v>43975</v>
          </cell>
          <cell r="C421" t="str">
            <v>Aruna &amp; Co.</v>
          </cell>
          <cell r="D421" t="str">
            <v>Karan</v>
          </cell>
          <cell r="E421" t="str">
            <v>Lighter</v>
          </cell>
          <cell r="F421">
            <v>242</v>
          </cell>
          <cell r="G421">
            <v>741</v>
          </cell>
          <cell r="H421">
            <v>179322</v>
          </cell>
          <cell r="I421">
            <v>32277.96</v>
          </cell>
          <cell r="J421">
            <v>211599.96</v>
          </cell>
        </row>
        <row r="422">
          <cell r="A422">
            <v>421</v>
          </cell>
          <cell r="B422">
            <v>43976</v>
          </cell>
          <cell r="C422" t="str">
            <v>Bgs Enterprises</v>
          </cell>
          <cell r="D422" t="str">
            <v>Manoj</v>
          </cell>
          <cell r="E422" t="str">
            <v>Apron</v>
          </cell>
          <cell r="F422">
            <v>158</v>
          </cell>
          <cell r="G422">
            <v>583</v>
          </cell>
          <cell r="H422">
            <v>92114</v>
          </cell>
          <cell r="I422">
            <v>16580.52</v>
          </cell>
          <cell r="J422">
            <v>108694.52</v>
          </cell>
        </row>
        <row r="423">
          <cell r="A423">
            <v>422</v>
          </cell>
          <cell r="B423">
            <v>43977</v>
          </cell>
          <cell r="C423" t="str">
            <v>Bhola &amp; Co.</v>
          </cell>
          <cell r="D423" t="str">
            <v>Pramod</v>
          </cell>
          <cell r="E423" t="str">
            <v>Gas Stove</v>
          </cell>
          <cell r="F423">
            <v>372</v>
          </cell>
          <cell r="G423">
            <v>906</v>
          </cell>
          <cell r="H423">
            <v>337032</v>
          </cell>
          <cell r="I423">
            <v>60665.759999999995</v>
          </cell>
          <cell r="J423">
            <v>397697.76</v>
          </cell>
        </row>
        <row r="424">
          <cell r="A424">
            <v>423</v>
          </cell>
          <cell r="B424">
            <v>43978</v>
          </cell>
          <cell r="C424" t="str">
            <v>Ambey Agency</v>
          </cell>
          <cell r="D424" t="str">
            <v>Rajesh</v>
          </cell>
          <cell r="E424" t="str">
            <v>Heater</v>
          </cell>
          <cell r="F424">
            <v>188</v>
          </cell>
          <cell r="G424">
            <v>832</v>
          </cell>
          <cell r="H424">
            <v>156416</v>
          </cell>
          <cell r="I424">
            <v>28154.879999999997</v>
          </cell>
          <cell r="J424">
            <v>184570.88</v>
          </cell>
        </row>
        <row r="425">
          <cell r="A425">
            <v>424</v>
          </cell>
          <cell r="B425">
            <v>43979</v>
          </cell>
          <cell r="C425" t="str">
            <v>Bgs Enterprises</v>
          </cell>
          <cell r="D425" t="str">
            <v>Ramesh</v>
          </cell>
          <cell r="E425" t="str">
            <v>Hose Pipe</v>
          </cell>
          <cell r="F425">
            <v>94</v>
          </cell>
          <cell r="G425">
            <v>777</v>
          </cell>
          <cell r="H425">
            <v>73038</v>
          </cell>
          <cell r="I425">
            <v>13146.84</v>
          </cell>
          <cell r="J425">
            <v>86184.84</v>
          </cell>
        </row>
        <row r="426">
          <cell r="A426">
            <v>425</v>
          </cell>
          <cell r="B426">
            <v>43980</v>
          </cell>
          <cell r="C426" t="str">
            <v>Radha Enterprises</v>
          </cell>
          <cell r="D426" t="str">
            <v>Ajay</v>
          </cell>
          <cell r="E426" t="str">
            <v>Lighter</v>
          </cell>
          <cell r="F426">
            <v>174</v>
          </cell>
          <cell r="G426">
            <v>862</v>
          </cell>
          <cell r="H426">
            <v>149988</v>
          </cell>
          <cell r="I426">
            <v>26997.84</v>
          </cell>
          <cell r="J426">
            <v>176985.84</v>
          </cell>
        </row>
        <row r="427">
          <cell r="A427">
            <v>426</v>
          </cell>
          <cell r="B427">
            <v>43981</v>
          </cell>
          <cell r="C427" t="str">
            <v>Rana Udyog</v>
          </cell>
          <cell r="D427" t="str">
            <v>Karan</v>
          </cell>
          <cell r="E427" t="str">
            <v>Apron</v>
          </cell>
          <cell r="F427">
            <v>69</v>
          </cell>
          <cell r="G427">
            <v>915</v>
          </cell>
          <cell r="H427">
            <v>63135</v>
          </cell>
          <cell r="I427">
            <v>11364.3</v>
          </cell>
          <cell r="J427">
            <v>74499.3</v>
          </cell>
        </row>
        <row r="428">
          <cell r="A428">
            <v>427</v>
          </cell>
          <cell r="B428">
            <v>43982</v>
          </cell>
          <cell r="C428" t="str">
            <v>Rajesh Udyog</v>
          </cell>
          <cell r="D428" t="str">
            <v>Manoj</v>
          </cell>
          <cell r="E428" t="str">
            <v>Gas Stove</v>
          </cell>
          <cell r="F428">
            <v>383</v>
          </cell>
          <cell r="G428">
            <v>678</v>
          </cell>
          <cell r="H428">
            <v>259674</v>
          </cell>
          <cell r="I428">
            <v>46741.32</v>
          </cell>
          <cell r="J428">
            <v>306415.32</v>
          </cell>
        </row>
        <row r="429">
          <cell r="A429">
            <v>428</v>
          </cell>
          <cell r="B429">
            <v>43983</v>
          </cell>
          <cell r="C429" t="str">
            <v>Manoj &amp; Company</v>
          </cell>
          <cell r="D429" t="str">
            <v>Pramod</v>
          </cell>
          <cell r="E429" t="str">
            <v>Heater</v>
          </cell>
          <cell r="F429">
            <v>313</v>
          </cell>
          <cell r="G429">
            <v>792</v>
          </cell>
          <cell r="H429">
            <v>247896</v>
          </cell>
          <cell r="I429">
            <v>44621.279999999999</v>
          </cell>
          <cell r="J429">
            <v>292517.28000000003</v>
          </cell>
        </row>
        <row r="430">
          <cell r="A430">
            <v>429</v>
          </cell>
          <cell r="B430">
            <v>43984</v>
          </cell>
          <cell r="C430" t="str">
            <v>Rama Agency</v>
          </cell>
          <cell r="D430" t="str">
            <v>Rajesh</v>
          </cell>
          <cell r="E430" t="str">
            <v>Hose Pipe</v>
          </cell>
          <cell r="F430">
            <v>215</v>
          </cell>
          <cell r="G430">
            <v>553</v>
          </cell>
          <cell r="H430">
            <v>118895</v>
          </cell>
          <cell r="I430">
            <v>21401.1</v>
          </cell>
          <cell r="J430">
            <v>140296.1</v>
          </cell>
        </row>
        <row r="431">
          <cell r="A431">
            <v>430</v>
          </cell>
          <cell r="B431">
            <v>43985</v>
          </cell>
          <cell r="C431" t="str">
            <v>Bgs Enterprises</v>
          </cell>
          <cell r="D431" t="str">
            <v>Ramesh</v>
          </cell>
          <cell r="E431" t="str">
            <v>Lighter</v>
          </cell>
          <cell r="F431">
            <v>147</v>
          </cell>
          <cell r="G431">
            <v>891</v>
          </cell>
          <cell r="H431">
            <v>130977</v>
          </cell>
          <cell r="I431">
            <v>23575.86</v>
          </cell>
          <cell r="J431">
            <v>154552.85999999999</v>
          </cell>
        </row>
        <row r="432">
          <cell r="A432">
            <v>431</v>
          </cell>
          <cell r="B432">
            <v>43986</v>
          </cell>
          <cell r="C432" t="str">
            <v>Rama Enterprises</v>
          </cell>
          <cell r="D432" t="str">
            <v>Ajay</v>
          </cell>
          <cell r="E432" t="str">
            <v>Apron</v>
          </cell>
          <cell r="F432">
            <v>306</v>
          </cell>
          <cell r="G432">
            <v>559</v>
          </cell>
          <cell r="H432">
            <v>171054</v>
          </cell>
          <cell r="I432">
            <v>30789.719999999998</v>
          </cell>
          <cell r="J432">
            <v>201843.72</v>
          </cell>
        </row>
        <row r="433">
          <cell r="A433">
            <v>432</v>
          </cell>
          <cell r="B433">
            <v>43987</v>
          </cell>
          <cell r="C433" t="str">
            <v>Bgs Enterprises</v>
          </cell>
          <cell r="D433" t="str">
            <v>Karan</v>
          </cell>
          <cell r="E433" t="str">
            <v>Gas Stove</v>
          </cell>
          <cell r="F433">
            <v>302</v>
          </cell>
          <cell r="G433">
            <v>586</v>
          </cell>
          <cell r="H433">
            <v>176972</v>
          </cell>
          <cell r="I433">
            <v>31854.959999999999</v>
          </cell>
          <cell r="J433">
            <v>208826.96</v>
          </cell>
        </row>
        <row r="434">
          <cell r="A434">
            <v>433</v>
          </cell>
          <cell r="B434">
            <v>43988</v>
          </cell>
          <cell r="C434" t="str">
            <v>Bgs Enterprises</v>
          </cell>
          <cell r="D434" t="str">
            <v>Manoj</v>
          </cell>
          <cell r="E434" t="str">
            <v>Heater</v>
          </cell>
          <cell r="F434">
            <v>291</v>
          </cell>
          <cell r="G434">
            <v>614</v>
          </cell>
          <cell r="H434">
            <v>178674</v>
          </cell>
          <cell r="I434">
            <v>32161.32</v>
          </cell>
          <cell r="J434">
            <v>210835.32</v>
          </cell>
        </row>
        <row r="435">
          <cell r="A435">
            <v>434</v>
          </cell>
          <cell r="B435">
            <v>43989</v>
          </cell>
          <cell r="C435" t="str">
            <v>Rama Agency</v>
          </cell>
          <cell r="D435" t="str">
            <v>Pramod</v>
          </cell>
          <cell r="E435" t="str">
            <v>Hose Pipe</v>
          </cell>
          <cell r="F435">
            <v>153</v>
          </cell>
          <cell r="G435">
            <v>576</v>
          </cell>
          <cell r="H435">
            <v>88128</v>
          </cell>
          <cell r="I435">
            <v>15863.039999999999</v>
          </cell>
          <cell r="J435">
            <v>103991.03999999999</v>
          </cell>
        </row>
        <row r="436">
          <cell r="A436">
            <v>435</v>
          </cell>
          <cell r="B436">
            <v>43990</v>
          </cell>
          <cell r="C436" t="str">
            <v>Bgs Enterprises</v>
          </cell>
          <cell r="D436" t="str">
            <v>Rajesh</v>
          </cell>
          <cell r="E436" t="str">
            <v>Lighter</v>
          </cell>
          <cell r="F436">
            <v>382</v>
          </cell>
          <cell r="G436">
            <v>720</v>
          </cell>
          <cell r="H436">
            <v>275040</v>
          </cell>
          <cell r="I436">
            <v>49507.199999999997</v>
          </cell>
          <cell r="J436">
            <v>324547.20000000001</v>
          </cell>
        </row>
        <row r="437">
          <cell r="A437">
            <v>436</v>
          </cell>
          <cell r="B437">
            <v>43991</v>
          </cell>
          <cell r="C437" t="str">
            <v>Bgs Enterprises</v>
          </cell>
          <cell r="D437" t="str">
            <v>Ramesh</v>
          </cell>
          <cell r="E437" t="str">
            <v>Apron</v>
          </cell>
          <cell r="F437">
            <v>266</v>
          </cell>
          <cell r="G437">
            <v>578</v>
          </cell>
          <cell r="H437">
            <v>153748</v>
          </cell>
          <cell r="I437">
            <v>27674.639999999999</v>
          </cell>
          <cell r="J437">
            <v>181422.64</v>
          </cell>
        </row>
        <row r="438">
          <cell r="A438">
            <v>437</v>
          </cell>
          <cell r="B438">
            <v>43992</v>
          </cell>
          <cell r="C438" t="str">
            <v>Bhola &amp; Co.</v>
          </cell>
          <cell r="D438" t="str">
            <v>Ajay</v>
          </cell>
          <cell r="E438" t="str">
            <v>Gas Stove</v>
          </cell>
          <cell r="F438">
            <v>314</v>
          </cell>
          <cell r="G438">
            <v>980</v>
          </cell>
          <cell r="H438">
            <v>307720</v>
          </cell>
          <cell r="I438">
            <v>55389.599999999999</v>
          </cell>
          <cell r="J438">
            <v>363109.6</v>
          </cell>
        </row>
        <row r="439">
          <cell r="A439">
            <v>438</v>
          </cell>
          <cell r="B439">
            <v>43993</v>
          </cell>
          <cell r="C439" t="str">
            <v>Bgs Enterprises</v>
          </cell>
          <cell r="D439" t="str">
            <v>Karan</v>
          </cell>
          <cell r="E439" t="str">
            <v>Heater</v>
          </cell>
          <cell r="F439">
            <v>10</v>
          </cell>
          <cell r="G439">
            <v>980</v>
          </cell>
          <cell r="H439">
            <v>9800</v>
          </cell>
          <cell r="I439">
            <v>1764</v>
          </cell>
          <cell r="J439">
            <v>11564</v>
          </cell>
        </row>
        <row r="440">
          <cell r="A440">
            <v>439</v>
          </cell>
          <cell r="B440">
            <v>43994</v>
          </cell>
          <cell r="C440" t="str">
            <v>Radha Enterprises</v>
          </cell>
          <cell r="D440" t="str">
            <v>Manoj</v>
          </cell>
          <cell r="E440" t="str">
            <v>Hose Pipe</v>
          </cell>
          <cell r="F440">
            <v>1</v>
          </cell>
          <cell r="G440">
            <v>250</v>
          </cell>
          <cell r="H440">
            <v>250</v>
          </cell>
          <cell r="I440">
            <v>45</v>
          </cell>
          <cell r="J440">
            <v>295</v>
          </cell>
        </row>
        <row r="441">
          <cell r="A441">
            <v>440</v>
          </cell>
          <cell r="B441">
            <v>43995</v>
          </cell>
          <cell r="C441" t="str">
            <v>Rana Udyog</v>
          </cell>
          <cell r="D441" t="str">
            <v>Pramod</v>
          </cell>
          <cell r="E441" t="str">
            <v>Lighter</v>
          </cell>
          <cell r="F441">
            <v>5000</v>
          </cell>
          <cell r="G441">
            <v>250</v>
          </cell>
          <cell r="H441">
            <v>1250000</v>
          </cell>
          <cell r="I441">
            <v>225000</v>
          </cell>
          <cell r="J441">
            <v>1475000</v>
          </cell>
        </row>
        <row r="442">
          <cell r="A442">
            <v>441</v>
          </cell>
          <cell r="B442">
            <v>43996</v>
          </cell>
          <cell r="C442" t="str">
            <v>Rajesh Udyog</v>
          </cell>
          <cell r="D442" t="str">
            <v>Rajesh</v>
          </cell>
          <cell r="E442" t="str">
            <v>Apron</v>
          </cell>
          <cell r="F442">
            <v>10000</v>
          </cell>
          <cell r="G442">
            <v>250</v>
          </cell>
          <cell r="H442">
            <v>2500000</v>
          </cell>
          <cell r="I442">
            <v>450000</v>
          </cell>
          <cell r="J442">
            <v>2950000</v>
          </cell>
        </row>
        <row r="443">
          <cell r="A443">
            <v>442</v>
          </cell>
          <cell r="B443">
            <v>43997</v>
          </cell>
          <cell r="C443" t="str">
            <v>Manoj &amp; Company</v>
          </cell>
          <cell r="D443" t="str">
            <v>Ramesh</v>
          </cell>
          <cell r="E443" t="str">
            <v>Gas Stove</v>
          </cell>
          <cell r="F443">
            <v>5000</v>
          </cell>
          <cell r="G443">
            <v>980</v>
          </cell>
          <cell r="H443">
            <v>4900000</v>
          </cell>
          <cell r="I443">
            <v>882000</v>
          </cell>
          <cell r="J443">
            <v>5782000</v>
          </cell>
        </row>
        <row r="444">
          <cell r="A444">
            <v>443</v>
          </cell>
          <cell r="B444">
            <v>43998</v>
          </cell>
          <cell r="C444" t="str">
            <v>Aruna &amp; Co.</v>
          </cell>
          <cell r="D444" t="str">
            <v>Ajay</v>
          </cell>
          <cell r="E444" t="str">
            <v>Heater</v>
          </cell>
          <cell r="F444">
            <v>10000</v>
          </cell>
          <cell r="G444">
            <v>250</v>
          </cell>
          <cell r="H444">
            <v>2500000</v>
          </cell>
          <cell r="I444">
            <v>450000</v>
          </cell>
          <cell r="J444">
            <v>2950000</v>
          </cell>
        </row>
        <row r="445">
          <cell r="A445">
            <v>444</v>
          </cell>
          <cell r="B445">
            <v>43999</v>
          </cell>
          <cell r="C445" t="str">
            <v>Rajesh Udyog</v>
          </cell>
          <cell r="D445" t="str">
            <v>Manoj</v>
          </cell>
          <cell r="E445" t="str">
            <v>Gas Stove</v>
          </cell>
          <cell r="F445">
            <v>124</v>
          </cell>
          <cell r="G445">
            <v>909</v>
          </cell>
          <cell r="H445">
            <v>112716</v>
          </cell>
          <cell r="I445">
            <v>20288.88</v>
          </cell>
          <cell r="J445">
            <v>133004.88</v>
          </cell>
        </row>
        <row r="446">
          <cell r="A446">
            <v>445</v>
          </cell>
          <cell r="B446">
            <v>44000</v>
          </cell>
          <cell r="C446" t="str">
            <v>Manoj &amp; Company</v>
          </cell>
          <cell r="D446" t="str">
            <v>Pramod</v>
          </cell>
          <cell r="E446" t="str">
            <v>Heater</v>
          </cell>
          <cell r="F446">
            <v>193</v>
          </cell>
          <cell r="G446">
            <v>808</v>
          </cell>
          <cell r="H446">
            <v>155944</v>
          </cell>
          <cell r="I446">
            <v>28069.919999999998</v>
          </cell>
          <cell r="J446">
            <v>184013.91999999998</v>
          </cell>
        </row>
        <row r="447">
          <cell r="A447">
            <v>446</v>
          </cell>
          <cell r="B447">
            <v>44001</v>
          </cell>
          <cell r="C447" t="str">
            <v>Rama Agency</v>
          </cell>
          <cell r="D447" t="str">
            <v>Rajesh</v>
          </cell>
          <cell r="E447" t="str">
            <v>Hose Pipe</v>
          </cell>
          <cell r="F447">
            <v>58</v>
          </cell>
          <cell r="G447">
            <v>648</v>
          </cell>
          <cell r="H447">
            <v>37584</v>
          </cell>
          <cell r="I447">
            <v>6765.12</v>
          </cell>
          <cell r="J447">
            <v>44349.120000000003</v>
          </cell>
        </row>
        <row r="448">
          <cell r="A448">
            <v>447</v>
          </cell>
          <cell r="B448">
            <v>44002</v>
          </cell>
          <cell r="C448" t="str">
            <v>Bgs Enterprises</v>
          </cell>
          <cell r="D448" t="str">
            <v>Ramesh</v>
          </cell>
          <cell r="E448" t="str">
            <v>Lighter</v>
          </cell>
          <cell r="F448">
            <v>50</v>
          </cell>
          <cell r="G448">
            <v>932</v>
          </cell>
          <cell r="H448">
            <v>46600</v>
          </cell>
          <cell r="I448">
            <v>8388</v>
          </cell>
          <cell r="J448">
            <v>54988</v>
          </cell>
        </row>
        <row r="449">
          <cell r="A449">
            <v>448</v>
          </cell>
          <cell r="B449">
            <v>44003</v>
          </cell>
          <cell r="C449" t="str">
            <v>Rama Enterprises</v>
          </cell>
          <cell r="D449" t="str">
            <v>Ajay</v>
          </cell>
          <cell r="E449" t="str">
            <v>Apron</v>
          </cell>
          <cell r="F449">
            <v>50</v>
          </cell>
          <cell r="G449">
            <v>932</v>
          </cell>
          <cell r="H449">
            <v>46600</v>
          </cell>
          <cell r="I449">
            <v>8388</v>
          </cell>
          <cell r="J449">
            <v>54988</v>
          </cell>
        </row>
        <row r="450">
          <cell r="A450">
            <v>449</v>
          </cell>
          <cell r="B450">
            <v>44004</v>
          </cell>
          <cell r="C450" t="str">
            <v>Bgs Enterprises</v>
          </cell>
          <cell r="D450" t="str">
            <v>Karan</v>
          </cell>
          <cell r="E450" t="str">
            <v>Gas Stove</v>
          </cell>
          <cell r="F450">
            <v>50</v>
          </cell>
          <cell r="G450">
            <v>932</v>
          </cell>
          <cell r="H450">
            <v>46600</v>
          </cell>
          <cell r="I450">
            <v>8388</v>
          </cell>
          <cell r="J450">
            <v>54988</v>
          </cell>
        </row>
        <row r="451">
          <cell r="A451">
            <v>450</v>
          </cell>
          <cell r="B451">
            <v>44005</v>
          </cell>
          <cell r="C451" t="str">
            <v>Bgs Enterprises</v>
          </cell>
          <cell r="D451" t="str">
            <v>Manoj</v>
          </cell>
          <cell r="E451" t="str">
            <v>Heater</v>
          </cell>
          <cell r="F451">
            <v>50</v>
          </cell>
          <cell r="G451">
            <v>932</v>
          </cell>
          <cell r="H451">
            <v>46600</v>
          </cell>
          <cell r="I451">
            <v>8388</v>
          </cell>
          <cell r="J451">
            <v>54988</v>
          </cell>
        </row>
        <row r="452">
          <cell r="A452">
            <v>451</v>
          </cell>
          <cell r="B452">
            <v>44006</v>
          </cell>
          <cell r="C452" t="str">
            <v>Rama Agency</v>
          </cell>
          <cell r="D452" t="str">
            <v>Pramod</v>
          </cell>
          <cell r="E452" t="str">
            <v>Hose Pipe</v>
          </cell>
          <cell r="F452">
            <v>50</v>
          </cell>
          <cell r="G452">
            <v>932</v>
          </cell>
          <cell r="H452">
            <v>46600</v>
          </cell>
          <cell r="I452">
            <v>8388</v>
          </cell>
          <cell r="J452">
            <v>54988</v>
          </cell>
        </row>
        <row r="453">
          <cell r="A453">
            <v>452</v>
          </cell>
          <cell r="B453">
            <v>44007</v>
          </cell>
          <cell r="C453" t="str">
            <v>Bgs Enterprises</v>
          </cell>
          <cell r="D453" t="str">
            <v>Rajesh</v>
          </cell>
          <cell r="E453" t="str">
            <v>Lighter</v>
          </cell>
          <cell r="F453">
            <v>50</v>
          </cell>
          <cell r="G453">
            <v>932</v>
          </cell>
          <cell r="H453">
            <v>46600</v>
          </cell>
          <cell r="I453">
            <v>8388</v>
          </cell>
          <cell r="J453">
            <v>54988</v>
          </cell>
        </row>
        <row r="454">
          <cell r="A454">
            <v>453</v>
          </cell>
          <cell r="B454">
            <v>44008</v>
          </cell>
          <cell r="C454" t="str">
            <v>Bgs Enterprises</v>
          </cell>
          <cell r="D454" t="str">
            <v>Ramesh</v>
          </cell>
          <cell r="E454" t="str">
            <v>Apron</v>
          </cell>
          <cell r="F454">
            <v>50</v>
          </cell>
          <cell r="G454">
            <v>932</v>
          </cell>
          <cell r="H454">
            <v>46600</v>
          </cell>
          <cell r="I454">
            <v>8388</v>
          </cell>
          <cell r="J454">
            <v>54988</v>
          </cell>
        </row>
        <row r="455">
          <cell r="A455">
            <v>454</v>
          </cell>
          <cell r="B455">
            <v>44009</v>
          </cell>
          <cell r="C455" t="str">
            <v>Rajesh Udyog</v>
          </cell>
          <cell r="D455" t="str">
            <v>Rajesh</v>
          </cell>
          <cell r="E455" t="str">
            <v>Apron</v>
          </cell>
          <cell r="F455">
            <v>284</v>
          </cell>
          <cell r="G455">
            <v>996</v>
          </cell>
          <cell r="H455">
            <v>282864</v>
          </cell>
          <cell r="I455">
            <v>50915.519999999997</v>
          </cell>
          <cell r="J455">
            <v>333779.52</v>
          </cell>
        </row>
        <row r="456">
          <cell r="A456">
            <v>455</v>
          </cell>
          <cell r="B456">
            <v>44010</v>
          </cell>
          <cell r="C456" t="str">
            <v>Manoj &amp; Company</v>
          </cell>
          <cell r="D456" t="str">
            <v>Ramesh</v>
          </cell>
          <cell r="E456" t="str">
            <v>Gas Stove</v>
          </cell>
          <cell r="F456">
            <v>358</v>
          </cell>
          <cell r="G456">
            <v>748</v>
          </cell>
          <cell r="H456">
            <v>267784</v>
          </cell>
          <cell r="I456">
            <v>48201.119999999995</v>
          </cell>
          <cell r="J456">
            <v>315985.12</v>
          </cell>
        </row>
        <row r="457">
          <cell r="A457">
            <v>456</v>
          </cell>
          <cell r="B457">
            <v>44011</v>
          </cell>
          <cell r="C457" t="str">
            <v>Rama Agency</v>
          </cell>
          <cell r="D457" t="str">
            <v>Ajay</v>
          </cell>
          <cell r="E457" t="str">
            <v>Heater</v>
          </cell>
          <cell r="F457">
            <v>467</v>
          </cell>
          <cell r="G457">
            <v>975</v>
          </cell>
          <cell r="H457">
            <v>455325</v>
          </cell>
          <cell r="I457">
            <v>81958.5</v>
          </cell>
          <cell r="J457">
            <v>537283.5</v>
          </cell>
        </row>
        <row r="458">
          <cell r="A458">
            <v>457</v>
          </cell>
          <cell r="B458">
            <v>44012</v>
          </cell>
          <cell r="C458" t="str">
            <v>Bgs Enterprises</v>
          </cell>
          <cell r="D458" t="str">
            <v>Karan</v>
          </cell>
          <cell r="E458" t="str">
            <v>Hose Pipe</v>
          </cell>
          <cell r="F458">
            <v>399</v>
          </cell>
          <cell r="G458">
            <v>610</v>
          </cell>
          <cell r="H458">
            <v>243390</v>
          </cell>
          <cell r="I458">
            <v>43810.2</v>
          </cell>
          <cell r="J458">
            <v>287200.2</v>
          </cell>
        </row>
        <row r="459">
          <cell r="A459">
            <v>458</v>
          </cell>
          <cell r="B459">
            <v>44013</v>
          </cell>
          <cell r="C459" t="str">
            <v>Rama Enterprises</v>
          </cell>
          <cell r="D459" t="str">
            <v>Manoj</v>
          </cell>
          <cell r="E459" t="str">
            <v>Lighter</v>
          </cell>
          <cell r="F459">
            <v>258</v>
          </cell>
          <cell r="G459">
            <v>573</v>
          </cell>
          <cell r="H459">
            <v>147834</v>
          </cell>
          <cell r="I459">
            <v>26610.12</v>
          </cell>
          <cell r="J459">
            <v>174444.12</v>
          </cell>
        </row>
        <row r="460">
          <cell r="A460">
            <v>459</v>
          </cell>
          <cell r="B460">
            <v>44014</v>
          </cell>
          <cell r="C460" t="str">
            <v>Bgs Enterprises</v>
          </cell>
          <cell r="D460" t="str">
            <v>Pramod</v>
          </cell>
          <cell r="E460" t="str">
            <v>Apron</v>
          </cell>
          <cell r="F460">
            <v>416</v>
          </cell>
          <cell r="G460">
            <v>834</v>
          </cell>
          <cell r="H460">
            <v>346944</v>
          </cell>
          <cell r="I460">
            <v>62449.919999999998</v>
          </cell>
          <cell r="J460">
            <v>409393.91999999998</v>
          </cell>
        </row>
        <row r="461">
          <cell r="A461">
            <v>460</v>
          </cell>
          <cell r="B461">
            <v>44015</v>
          </cell>
          <cell r="C461" t="str">
            <v>Bgs Enterprises</v>
          </cell>
          <cell r="D461" t="str">
            <v>Rajesh</v>
          </cell>
          <cell r="E461" t="str">
            <v>Gas Stove</v>
          </cell>
          <cell r="F461">
            <v>222</v>
          </cell>
          <cell r="G461">
            <v>645</v>
          </cell>
          <cell r="H461">
            <v>143190</v>
          </cell>
          <cell r="I461">
            <v>25774.2</v>
          </cell>
          <cell r="J461">
            <v>168964.2</v>
          </cell>
        </row>
        <row r="462">
          <cell r="A462">
            <v>461</v>
          </cell>
          <cell r="B462">
            <v>44016</v>
          </cell>
          <cell r="C462" t="str">
            <v>Rama Agency</v>
          </cell>
          <cell r="D462" t="str">
            <v>Ramesh</v>
          </cell>
          <cell r="E462" t="str">
            <v>Heater</v>
          </cell>
          <cell r="F462">
            <v>470</v>
          </cell>
          <cell r="G462">
            <v>988</v>
          </cell>
          <cell r="H462">
            <v>464360</v>
          </cell>
          <cell r="I462">
            <v>83584.800000000003</v>
          </cell>
          <cell r="J462">
            <v>547944.80000000005</v>
          </cell>
        </row>
        <row r="463">
          <cell r="A463">
            <v>462</v>
          </cell>
          <cell r="B463">
            <v>44017</v>
          </cell>
          <cell r="C463" t="str">
            <v>Bgs Enterprises</v>
          </cell>
          <cell r="D463" t="str">
            <v>Ajay</v>
          </cell>
          <cell r="E463" t="str">
            <v>Hose Pipe</v>
          </cell>
          <cell r="F463">
            <v>206</v>
          </cell>
          <cell r="G463">
            <v>711</v>
          </cell>
          <cell r="H463">
            <v>146466</v>
          </cell>
          <cell r="I463">
            <v>26363.879999999997</v>
          </cell>
          <cell r="J463">
            <v>172829.88</v>
          </cell>
        </row>
        <row r="464">
          <cell r="A464">
            <v>463</v>
          </cell>
          <cell r="B464">
            <v>44018</v>
          </cell>
          <cell r="C464" t="str">
            <v>Aruna &amp; Co.</v>
          </cell>
          <cell r="D464" t="str">
            <v>Karan</v>
          </cell>
          <cell r="E464" t="str">
            <v>Lighter</v>
          </cell>
          <cell r="F464">
            <v>242</v>
          </cell>
          <cell r="G464">
            <v>741</v>
          </cell>
          <cell r="H464">
            <v>179322</v>
          </cell>
          <cell r="I464">
            <v>32277.96</v>
          </cell>
          <cell r="J464">
            <v>211599.96</v>
          </cell>
        </row>
        <row r="465">
          <cell r="A465">
            <v>464</v>
          </cell>
          <cell r="B465">
            <v>44019</v>
          </cell>
          <cell r="C465" t="str">
            <v>Bgs Enterprises</v>
          </cell>
          <cell r="D465" t="str">
            <v>Manoj</v>
          </cell>
          <cell r="E465" t="str">
            <v>Apron</v>
          </cell>
          <cell r="F465">
            <v>158</v>
          </cell>
          <cell r="G465">
            <v>583</v>
          </cell>
          <cell r="H465">
            <v>92114</v>
          </cell>
          <cell r="I465">
            <v>16580.52</v>
          </cell>
          <cell r="J465">
            <v>108694.52</v>
          </cell>
        </row>
        <row r="466">
          <cell r="A466">
            <v>465</v>
          </cell>
          <cell r="B466">
            <v>44020</v>
          </cell>
          <cell r="C466" t="str">
            <v>Bhola &amp; Co.</v>
          </cell>
          <cell r="D466" t="str">
            <v>Pramod</v>
          </cell>
          <cell r="E466" t="str">
            <v>Gas Stove</v>
          </cell>
          <cell r="F466">
            <v>372</v>
          </cell>
          <cell r="G466">
            <v>906</v>
          </cell>
          <cell r="H466">
            <v>337032</v>
          </cell>
          <cell r="I466">
            <v>60665.759999999995</v>
          </cell>
          <cell r="J466">
            <v>397697.76</v>
          </cell>
        </row>
        <row r="467">
          <cell r="A467">
            <v>466</v>
          </cell>
          <cell r="B467">
            <v>44021</v>
          </cell>
          <cell r="C467" t="str">
            <v>Ambey Agency</v>
          </cell>
          <cell r="D467" t="str">
            <v>Rajesh</v>
          </cell>
          <cell r="E467" t="str">
            <v>Heater</v>
          </cell>
          <cell r="F467">
            <v>188</v>
          </cell>
          <cell r="G467">
            <v>832</v>
          </cell>
          <cell r="H467">
            <v>156416</v>
          </cell>
          <cell r="I467">
            <v>28154.879999999997</v>
          </cell>
          <cell r="J467">
            <v>184570.88</v>
          </cell>
        </row>
        <row r="468">
          <cell r="A468">
            <v>467</v>
          </cell>
          <cell r="B468">
            <v>44022</v>
          </cell>
          <cell r="C468" t="str">
            <v>Bgs Enterprises</v>
          </cell>
          <cell r="D468" t="str">
            <v>Ramesh</v>
          </cell>
          <cell r="E468" t="str">
            <v>Hose Pipe</v>
          </cell>
          <cell r="F468">
            <v>94</v>
          </cell>
          <cell r="G468">
            <v>777</v>
          </cell>
          <cell r="H468">
            <v>73038</v>
          </cell>
          <cell r="I468">
            <v>13146.84</v>
          </cell>
          <cell r="J468">
            <v>86184.84</v>
          </cell>
        </row>
        <row r="469">
          <cell r="A469">
            <v>468</v>
          </cell>
          <cell r="B469">
            <v>44023</v>
          </cell>
          <cell r="C469" t="str">
            <v>Radha Enterprises</v>
          </cell>
          <cell r="D469" t="str">
            <v>Ajay</v>
          </cell>
          <cell r="E469" t="str">
            <v>Lighter</v>
          </cell>
          <cell r="F469">
            <v>174</v>
          </cell>
          <cell r="G469">
            <v>862</v>
          </cell>
          <cell r="H469">
            <v>149988</v>
          </cell>
          <cell r="I469">
            <v>26997.84</v>
          </cell>
          <cell r="J469">
            <v>176985.84</v>
          </cell>
        </row>
        <row r="470">
          <cell r="A470">
            <v>469</v>
          </cell>
          <cell r="B470">
            <v>44024</v>
          </cell>
          <cell r="C470" t="str">
            <v>Rana Udyog</v>
          </cell>
          <cell r="D470" t="str">
            <v>Karan</v>
          </cell>
          <cell r="E470" t="str">
            <v>Apron</v>
          </cell>
          <cell r="F470">
            <v>69</v>
          </cell>
          <cell r="G470">
            <v>915</v>
          </cell>
          <cell r="H470">
            <v>63135</v>
          </cell>
          <cell r="I470">
            <v>11364.3</v>
          </cell>
          <cell r="J470">
            <v>74499.3</v>
          </cell>
        </row>
        <row r="471">
          <cell r="A471">
            <v>470</v>
          </cell>
          <cell r="B471">
            <v>44025</v>
          </cell>
          <cell r="C471" t="str">
            <v>Rajesh Udyog</v>
          </cell>
          <cell r="D471" t="str">
            <v>Manoj</v>
          </cell>
          <cell r="E471" t="str">
            <v>Gas Stove</v>
          </cell>
          <cell r="F471">
            <v>383</v>
          </cell>
          <cell r="G471">
            <v>678</v>
          </cell>
          <cell r="H471">
            <v>259674</v>
          </cell>
          <cell r="I471">
            <v>46741.32</v>
          </cell>
          <cell r="J471">
            <v>306415.32</v>
          </cell>
        </row>
        <row r="472">
          <cell r="A472">
            <v>471</v>
          </cell>
          <cell r="B472">
            <v>44026</v>
          </cell>
          <cell r="C472" t="str">
            <v>Manoj &amp; Company</v>
          </cell>
          <cell r="D472" t="str">
            <v>Pramod</v>
          </cell>
          <cell r="E472" t="str">
            <v>Heater</v>
          </cell>
          <cell r="F472">
            <v>313</v>
          </cell>
          <cell r="G472">
            <v>792</v>
          </cell>
          <cell r="H472">
            <v>247896</v>
          </cell>
          <cell r="I472">
            <v>44621.279999999999</v>
          </cell>
          <cell r="J472">
            <v>292517.28000000003</v>
          </cell>
        </row>
        <row r="473">
          <cell r="A473">
            <v>472</v>
          </cell>
          <cell r="B473">
            <v>44027</v>
          </cell>
          <cell r="C473" t="str">
            <v>Rama Agency</v>
          </cell>
          <cell r="D473" t="str">
            <v>Rajesh</v>
          </cell>
          <cell r="E473" t="str">
            <v>Hose Pipe</v>
          </cell>
          <cell r="F473">
            <v>215</v>
          </cell>
          <cell r="G473">
            <v>553</v>
          </cell>
          <cell r="H473">
            <v>118895</v>
          </cell>
          <cell r="I473">
            <v>21401.1</v>
          </cell>
          <cell r="J473">
            <v>140296.1</v>
          </cell>
        </row>
        <row r="474">
          <cell r="A474">
            <v>473</v>
          </cell>
          <cell r="B474">
            <v>44028</v>
          </cell>
          <cell r="C474" t="str">
            <v>Bgs Enterprises</v>
          </cell>
          <cell r="D474" t="str">
            <v>Ramesh</v>
          </cell>
          <cell r="E474" t="str">
            <v>Lighter</v>
          </cell>
          <cell r="F474">
            <v>147</v>
          </cell>
          <cell r="G474">
            <v>891</v>
          </cell>
          <cell r="H474">
            <v>130977</v>
          </cell>
          <cell r="I474">
            <v>23575.86</v>
          </cell>
          <cell r="J474">
            <v>154552.85999999999</v>
          </cell>
        </row>
        <row r="475">
          <cell r="A475">
            <v>474</v>
          </cell>
          <cell r="B475">
            <v>44029</v>
          </cell>
          <cell r="C475" t="str">
            <v>Rama Enterprises</v>
          </cell>
          <cell r="D475" t="str">
            <v>Ajay</v>
          </cell>
          <cell r="E475" t="str">
            <v>Apron</v>
          </cell>
          <cell r="F475">
            <v>306</v>
          </cell>
          <cell r="G475">
            <v>559</v>
          </cell>
          <cell r="H475">
            <v>171054</v>
          </cell>
          <cell r="I475">
            <v>30789.719999999998</v>
          </cell>
          <cell r="J475">
            <v>201843.72</v>
          </cell>
        </row>
        <row r="476">
          <cell r="A476">
            <v>475</v>
          </cell>
          <cell r="B476">
            <v>44030</v>
          </cell>
          <cell r="C476" t="str">
            <v>Bgs Enterprises</v>
          </cell>
          <cell r="D476" t="str">
            <v>Karan</v>
          </cell>
          <cell r="E476" t="str">
            <v>Gas Stove</v>
          </cell>
          <cell r="F476">
            <v>302</v>
          </cell>
          <cell r="G476">
            <v>586</v>
          </cell>
          <cell r="H476">
            <v>176972</v>
          </cell>
          <cell r="I476">
            <v>31854.959999999999</v>
          </cell>
          <cell r="J476">
            <v>208826.96</v>
          </cell>
        </row>
        <row r="477">
          <cell r="A477">
            <v>476</v>
          </cell>
          <cell r="B477">
            <v>44031</v>
          </cell>
          <cell r="C477" t="str">
            <v>Bgs Enterprises</v>
          </cell>
          <cell r="D477" t="str">
            <v>Manoj</v>
          </cell>
          <cell r="E477" t="str">
            <v>Heater</v>
          </cell>
          <cell r="F477">
            <v>291</v>
          </cell>
          <cell r="G477">
            <v>614</v>
          </cell>
          <cell r="H477">
            <v>178674</v>
          </cell>
          <cell r="I477">
            <v>32161.32</v>
          </cell>
          <cell r="J477">
            <v>210835.32</v>
          </cell>
        </row>
        <row r="478">
          <cell r="A478">
            <v>477</v>
          </cell>
          <cell r="B478">
            <v>44032</v>
          </cell>
          <cell r="C478" t="str">
            <v>Rama Agency</v>
          </cell>
          <cell r="D478" t="str">
            <v>Pramod</v>
          </cell>
          <cell r="E478" t="str">
            <v>Hose Pipe</v>
          </cell>
          <cell r="F478">
            <v>153</v>
          </cell>
          <cell r="G478">
            <v>576</v>
          </cell>
          <cell r="H478">
            <v>88128</v>
          </cell>
          <cell r="I478">
            <v>15863.039999999999</v>
          </cell>
          <cell r="J478">
            <v>103991.03999999999</v>
          </cell>
        </row>
        <row r="479">
          <cell r="A479">
            <v>478</v>
          </cell>
          <cell r="B479">
            <v>44033</v>
          </cell>
          <cell r="C479" t="str">
            <v>Bgs Enterprises</v>
          </cell>
          <cell r="D479" t="str">
            <v>Rajesh</v>
          </cell>
          <cell r="E479" t="str">
            <v>Lighter</v>
          </cell>
          <cell r="F479">
            <v>382</v>
          </cell>
          <cell r="G479">
            <v>720</v>
          </cell>
          <cell r="H479">
            <v>275040</v>
          </cell>
          <cell r="I479">
            <v>49507.199999999997</v>
          </cell>
          <cell r="J479">
            <v>324547.20000000001</v>
          </cell>
        </row>
        <row r="480">
          <cell r="A480">
            <v>479</v>
          </cell>
          <cell r="B480">
            <v>44034</v>
          </cell>
          <cell r="C480" t="str">
            <v>Bgs Enterprises</v>
          </cell>
          <cell r="D480" t="str">
            <v>Ramesh</v>
          </cell>
          <cell r="E480" t="str">
            <v>Apron</v>
          </cell>
          <cell r="F480">
            <v>266</v>
          </cell>
          <cell r="G480">
            <v>578</v>
          </cell>
          <cell r="H480">
            <v>153748</v>
          </cell>
          <cell r="I480">
            <v>27674.639999999999</v>
          </cell>
          <cell r="J480">
            <v>181422.64</v>
          </cell>
        </row>
        <row r="481">
          <cell r="A481">
            <v>480</v>
          </cell>
          <cell r="B481">
            <v>44035</v>
          </cell>
          <cell r="C481" t="str">
            <v>Bhola &amp; Co.</v>
          </cell>
          <cell r="D481" t="str">
            <v>Ajay</v>
          </cell>
          <cell r="E481" t="str">
            <v>Gas Stove</v>
          </cell>
          <cell r="F481">
            <v>314</v>
          </cell>
          <cell r="G481">
            <v>980</v>
          </cell>
          <cell r="H481">
            <v>307720</v>
          </cell>
          <cell r="I481">
            <v>55389.599999999999</v>
          </cell>
          <cell r="J481">
            <v>363109.6</v>
          </cell>
        </row>
        <row r="482">
          <cell r="A482">
            <v>481</v>
          </cell>
          <cell r="B482">
            <v>44036</v>
          </cell>
          <cell r="C482" t="str">
            <v>Bgs Enterprises</v>
          </cell>
          <cell r="D482" t="str">
            <v>Karan</v>
          </cell>
          <cell r="E482" t="str">
            <v>Heater</v>
          </cell>
          <cell r="F482">
            <v>10</v>
          </cell>
          <cell r="G482">
            <v>980</v>
          </cell>
          <cell r="H482">
            <v>9800</v>
          </cell>
          <cell r="I482">
            <v>1764</v>
          </cell>
          <cell r="J482">
            <v>11564</v>
          </cell>
        </row>
        <row r="483">
          <cell r="A483">
            <v>482</v>
          </cell>
          <cell r="B483">
            <v>44037</v>
          </cell>
          <cell r="C483" t="str">
            <v>Radha Enterprises</v>
          </cell>
          <cell r="D483" t="str">
            <v>Manoj</v>
          </cell>
          <cell r="E483" t="str">
            <v>Hose Pipe</v>
          </cell>
          <cell r="F483">
            <v>1</v>
          </cell>
          <cell r="G483">
            <v>250</v>
          </cell>
          <cell r="H483">
            <v>250</v>
          </cell>
          <cell r="I483">
            <v>45</v>
          </cell>
          <cell r="J483">
            <v>295</v>
          </cell>
        </row>
        <row r="484">
          <cell r="A484">
            <v>483</v>
          </cell>
          <cell r="B484">
            <v>44038</v>
          </cell>
          <cell r="C484" t="str">
            <v>Rana Udyog</v>
          </cell>
          <cell r="D484" t="str">
            <v>Pramod</v>
          </cell>
          <cell r="E484" t="str">
            <v>Lighter</v>
          </cell>
          <cell r="F484">
            <v>5000</v>
          </cell>
          <cell r="G484">
            <v>250</v>
          </cell>
          <cell r="H484">
            <v>1250000</v>
          </cell>
          <cell r="I484">
            <v>225000</v>
          </cell>
          <cell r="J484">
            <v>1475000</v>
          </cell>
        </row>
        <row r="485">
          <cell r="A485">
            <v>484</v>
          </cell>
          <cell r="B485">
            <v>44039</v>
          </cell>
          <cell r="C485" t="str">
            <v>Rajesh Udyog</v>
          </cell>
          <cell r="D485" t="str">
            <v>Rajesh</v>
          </cell>
          <cell r="E485" t="str">
            <v>Apron</v>
          </cell>
          <cell r="F485">
            <v>10000</v>
          </cell>
          <cell r="G485">
            <v>250</v>
          </cell>
          <cell r="H485">
            <v>2500000</v>
          </cell>
          <cell r="I485">
            <v>450000</v>
          </cell>
          <cell r="J485">
            <v>2950000</v>
          </cell>
        </row>
        <row r="486">
          <cell r="A486">
            <v>485</v>
          </cell>
          <cell r="B486">
            <v>44040</v>
          </cell>
          <cell r="C486" t="str">
            <v>Manoj &amp; Company</v>
          </cell>
          <cell r="D486" t="str">
            <v>Ramesh</v>
          </cell>
          <cell r="E486" t="str">
            <v>Gas Stove</v>
          </cell>
          <cell r="F486">
            <v>5000</v>
          </cell>
          <cell r="G486">
            <v>980</v>
          </cell>
          <cell r="H486">
            <v>4900000</v>
          </cell>
          <cell r="I486">
            <v>882000</v>
          </cell>
          <cell r="J486">
            <v>5782000</v>
          </cell>
        </row>
        <row r="487">
          <cell r="A487">
            <v>486</v>
          </cell>
          <cell r="B487">
            <v>44041</v>
          </cell>
          <cell r="C487" t="str">
            <v>Aruna &amp; Co.</v>
          </cell>
          <cell r="D487" t="str">
            <v>Ajay</v>
          </cell>
          <cell r="E487" t="str">
            <v>Heater</v>
          </cell>
          <cell r="F487">
            <v>10000</v>
          </cell>
          <cell r="G487">
            <v>250</v>
          </cell>
          <cell r="H487">
            <v>2500000</v>
          </cell>
          <cell r="I487">
            <v>450000</v>
          </cell>
          <cell r="J487">
            <v>2950000</v>
          </cell>
        </row>
        <row r="488">
          <cell r="A488">
            <v>487</v>
          </cell>
          <cell r="B488">
            <v>44042</v>
          </cell>
          <cell r="C488" t="str">
            <v>Rajesh Udyog</v>
          </cell>
          <cell r="D488" t="str">
            <v>Manoj</v>
          </cell>
          <cell r="E488" t="str">
            <v>Gas Stove</v>
          </cell>
          <cell r="F488">
            <v>124</v>
          </cell>
          <cell r="G488">
            <v>909</v>
          </cell>
          <cell r="H488">
            <v>112716</v>
          </cell>
          <cell r="I488">
            <v>20288.88</v>
          </cell>
          <cell r="J488">
            <v>133004.88</v>
          </cell>
        </row>
        <row r="489">
          <cell r="A489">
            <v>488</v>
          </cell>
          <cell r="B489">
            <v>44043</v>
          </cell>
          <cell r="C489" t="str">
            <v>Manoj &amp; Company</v>
          </cell>
          <cell r="D489" t="str">
            <v>Pramod</v>
          </cell>
          <cell r="E489" t="str">
            <v>Heater</v>
          </cell>
          <cell r="F489">
            <v>193</v>
          </cell>
          <cell r="G489">
            <v>808</v>
          </cell>
          <cell r="H489">
            <v>155944</v>
          </cell>
          <cell r="I489">
            <v>28069.919999999998</v>
          </cell>
          <cell r="J489">
            <v>184013.91999999998</v>
          </cell>
        </row>
        <row r="490">
          <cell r="A490">
            <v>489</v>
          </cell>
          <cell r="B490">
            <v>44044</v>
          </cell>
          <cell r="C490" t="str">
            <v>Rama Agency</v>
          </cell>
          <cell r="D490" t="str">
            <v>Rajesh</v>
          </cell>
          <cell r="E490" t="str">
            <v>Hose Pipe</v>
          </cell>
          <cell r="F490">
            <v>58</v>
          </cell>
          <cell r="G490">
            <v>648</v>
          </cell>
          <cell r="H490">
            <v>37584</v>
          </cell>
          <cell r="I490">
            <v>6765.12</v>
          </cell>
          <cell r="J490">
            <v>44349.120000000003</v>
          </cell>
        </row>
        <row r="491">
          <cell r="A491">
            <v>490</v>
          </cell>
          <cell r="B491">
            <v>44045</v>
          </cell>
          <cell r="C491" t="str">
            <v>Bgs Enterprises</v>
          </cell>
          <cell r="D491" t="str">
            <v>Ramesh</v>
          </cell>
          <cell r="E491" t="str">
            <v>Lighter</v>
          </cell>
          <cell r="F491">
            <v>50</v>
          </cell>
          <cell r="G491">
            <v>932</v>
          </cell>
          <cell r="H491">
            <v>46600</v>
          </cell>
          <cell r="I491">
            <v>8388</v>
          </cell>
          <cell r="J491">
            <v>54988</v>
          </cell>
        </row>
        <row r="492">
          <cell r="A492">
            <v>491</v>
          </cell>
          <cell r="B492">
            <v>44046</v>
          </cell>
          <cell r="C492" t="str">
            <v>Rama Enterprises</v>
          </cell>
          <cell r="D492" t="str">
            <v>Ajay</v>
          </cell>
          <cell r="E492" t="str">
            <v>Apron</v>
          </cell>
          <cell r="F492">
            <v>50</v>
          </cell>
          <cell r="G492">
            <v>932</v>
          </cell>
          <cell r="H492">
            <v>46600</v>
          </cell>
          <cell r="I492">
            <v>8388</v>
          </cell>
          <cell r="J492">
            <v>54988</v>
          </cell>
        </row>
        <row r="493">
          <cell r="A493">
            <v>492</v>
          </cell>
          <cell r="B493">
            <v>44047</v>
          </cell>
          <cell r="C493" t="str">
            <v>Bgs Enterprises</v>
          </cell>
          <cell r="D493" t="str">
            <v>Karan</v>
          </cell>
          <cell r="E493" t="str">
            <v>Gas Stove</v>
          </cell>
          <cell r="F493">
            <v>50</v>
          </cell>
          <cell r="G493">
            <v>932</v>
          </cell>
          <cell r="H493">
            <v>46600</v>
          </cell>
          <cell r="I493">
            <v>8388</v>
          </cell>
          <cell r="J493">
            <v>54988</v>
          </cell>
        </row>
        <row r="494">
          <cell r="A494">
            <v>493</v>
          </cell>
          <cell r="B494">
            <v>44048</v>
          </cell>
          <cell r="C494" t="str">
            <v>Bgs Enterprises</v>
          </cell>
          <cell r="D494" t="str">
            <v>Manoj</v>
          </cell>
          <cell r="E494" t="str">
            <v>Heater</v>
          </cell>
          <cell r="F494">
            <v>50</v>
          </cell>
          <cell r="G494">
            <v>932</v>
          </cell>
          <cell r="H494">
            <v>46600</v>
          </cell>
          <cell r="I494">
            <v>8388</v>
          </cell>
          <cell r="J494">
            <v>54988</v>
          </cell>
        </row>
        <row r="495">
          <cell r="A495">
            <v>494</v>
          </cell>
          <cell r="B495">
            <v>44049</v>
          </cell>
          <cell r="C495" t="str">
            <v>Rama Agency</v>
          </cell>
          <cell r="D495" t="str">
            <v>Pramod</v>
          </cell>
          <cell r="E495" t="str">
            <v>Hose Pipe</v>
          </cell>
          <cell r="F495">
            <v>50</v>
          </cell>
          <cell r="G495">
            <v>932</v>
          </cell>
          <cell r="H495">
            <v>46600</v>
          </cell>
          <cell r="I495">
            <v>8388</v>
          </cell>
          <cell r="J495">
            <v>54988</v>
          </cell>
        </row>
        <row r="496">
          <cell r="A496">
            <v>495</v>
          </cell>
          <cell r="B496">
            <v>44050</v>
          </cell>
          <cell r="C496" t="str">
            <v>Bgs Enterprises</v>
          </cell>
          <cell r="D496" t="str">
            <v>Rajesh</v>
          </cell>
          <cell r="E496" t="str">
            <v>Lighter</v>
          </cell>
          <cell r="F496">
            <v>50</v>
          </cell>
          <cell r="G496">
            <v>932</v>
          </cell>
          <cell r="H496">
            <v>46600</v>
          </cell>
          <cell r="I496">
            <v>8388</v>
          </cell>
          <cell r="J496">
            <v>54988</v>
          </cell>
        </row>
        <row r="497">
          <cell r="A497">
            <v>496</v>
          </cell>
          <cell r="B497">
            <v>44051</v>
          </cell>
          <cell r="C497" t="str">
            <v>Bgs Enterprises</v>
          </cell>
          <cell r="D497" t="str">
            <v>Ramesh</v>
          </cell>
          <cell r="E497" t="str">
            <v>Apron</v>
          </cell>
          <cell r="F497">
            <v>50</v>
          </cell>
          <cell r="G497">
            <v>932</v>
          </cell>
          <cell r="H497">
            <v>46600</v>
          </cell>
          <cell r="I497">
            <v>8388</v>
          </cell>
          <cell r="J497">
            <v>54988</v>
          </cell>
        </row>
        <row r="498">
          <cell r="A498">
            <v>497</v>
          </cell>
          <cell r="B498">
            <v>44052</v>
          </cell>
          <cell r="C498" t="str">
            <v>Manoj &amp; Company</v>
          </cell>
          <cell r="D498" t="str">
            <v>Pramod</v>
          </cell>
          <cell r="E498" t="str">
            <v>Heater</v>
          </cell>
          <cell r="F498">
            <v>193</v>
          </cell>
          <cell r="G498">
            <v>808</v>
          </cell>
          <cell r="H498">
            <v>155944</v>
          </cell>
          <cell r="I498">
            <v>28069.919999999998</v>
          </cell>
          <cell r="J498">
            <v>184013.91999999998</v>
          </cell>
        </row>
        <row r="499">
          <cell r="A499">
            <v>498</v>
          </cell>
          <cell r="B499">
            <v>44053</v>
          </cell>
          <cell r="C499" t="str">
            <v>Rama Agency</v>
          </cell>
          <cell r="D499" t="str">
            <v>Rajesh</v>
          </cell>
          <cell r="E499" t="str">
            <v>Hose Pipe</v>
          </cell>
          <cell r="F499">
            <v>58</v>
          </cell>
          <cell r="G499">
            <v>648</v>
          </cell>
          <cell r="H499">
            <v>37584</v>
          </cell>
          <cell r="I499">
            <v>6765.12</v>
          </cell>
          <cell r="J499">
            <v>44349.120000000003</v>
          </cell>
        </row>
        <row r="500">
          <cell r="A500">
            <v>499</v>
          </cell>
          <cell r="B500">
            <v>44054</v>
          </cell>
          <cell r="C500" t="str">
            <v>Bgs Enterprises</v>
          </cell>
          <cell r="D500" t="str">
            <v>Ramesh</v>
          </cell>
          <cell r="E500" t="str">
            <v>Lighter</v>
          </cell>
          <cell r="F500">
            <v>50</v>
          </cell>
          <cell r="G500">
            <v>932</v>
          </cell>
          <cell r="H500">
            <v>46600</v>
          </cell>
          <cell r="I500">
            <v>8388</v>
          </cell>
          <cell r="J500">
            <v>54988</v>
          </cell>
        </row>
        <row r="501">
          <cell r="A501">
            <v>500</v>
          </cell>
          <cell r="B501">
            <v>44055</v>
          </cell>
          <cell r="C501" t="str">
            <v>Aruna &amp; Co.</v>
          </cell>
          <cell r="D501" t="str">
            <v>Ajay</v>
          </cell>
          <cell r="E501" t="str">
            <v>Heater</v>
          </cell>
          <cell r="F501">
            <v>10000</v>
          </cell>
          <cell r="G501">
            <v>250</v>
          </cell>
          <cell r="H501">
            <v>2500000</v>
          </cell>
          <cell r="I501">
            <v>450000</v>
          </cell>
          <cell r="J501">
            <v>2950000</v>
          </cell>
        </row>
        <row r="502">
          <cell r="A502" t="str">
            <v>Total</v>
          </cell>
          <cell r="F502">
            <v>387590</v>
          </cell>
          <cell r="H502">
            <v>222477439</v>
          </cell>
          <cell r="I502">
            <v>40045939.020000063</v>
          </cell>
          <cell r="J502">
            <v>262523378.01999974</v>
          </cell>
        </row>
      </sheetData>
      <sheetData sheetId="1"/>
      <sheetData sheetId="2"/>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Jain" refreshedDate="45671.975430208331" backgroundQuery="1" createdVersion="8" refreshedVersion="8" minRefreshableVersion="3" recordCount="0" supportSubquery="1" supportAdvancedDrill="1" xr:uid="{EB4A51A2-D530-4E85-83D0-BF5BEF1BBBDE}">
  <cacheSource type="external" connectionId="1"/>
  <cacheFields count="8">
    <cacheField name="[Range].[Party Name].[Party Name]" caption="Party Name" numFmtId="0" hierarchy="2" level="1">
      <sharedItems count="10">
        <s v="Ambey Agency"/>
        <s v="Bgs Enterprises"/>
        <s v="Bhola &amp; Co."/>
        <s v="Khanna Industries"/>
        <s v="Manoj &amp; Company"/>
        <s v="Om Traders"/>
        <s v="Rajesh Udyog"/>
        <s v="Rama Agency"/>
        <s v="Rama Enterprises"/>
        <s v="Rana Udyog"/>
      </sharedItems>
    </cacheField>
    <cacheField name="[Measures].[Sum of Rate]" caption="Sum of Rate" numFmtId="0" hierarchy="19" level="32767"/>
    <cacheField name="[Measures].[Sum of GST]" caption="Sum of GST" numFmtId="0" hierarchy="16" level="32767"/>
    <cacheField name="[Measures].[Sum of Amount]" caption="Sum of Amount" numFmtId="0" hierarchy="17" level="32767"/>
    <cacheField name="[Measures].[Sum of Total]" caption="Sum of Total" numFmtId="0" hierarchy="18" level="32767"/>
    <cacheField name="[Range].[Date (Month)].[Date (Month)]" caption="Date (Month)" numFmtId="0" hierarchy="12" level="1">
      <sharedItems containsSemiMixedTypes="0" containsNonDate="0" containsString="0"/>
    </cacheField>
    <cacheField name="[Range].[Item Name].[Item Name]" caption="Item Name" numFmtId="0" hierarchy="4" level="1">
      <sharedItems containsSemiMixedTypes="0" containsNonDate="0" containsString="0"/>
    </cacheField>
    <cacheField name="[Measures].[Sum of Qty]" caption="Sum of Qty" numFmtId="0" hierarchy="20" level="32767"/>
  </cacheFields>
  <cacheHierarchies count="21">
    <cacheHierarchy uniqueName="[Range].[Bill No.]" caption="Bill No." attribute="1" defaultMemberUniqueName="[Range].[Bill No.].[All]" allUniqueName="[Range].[Bill No.].[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arty Name]" caption="Party Name" attribute="1" defaultMemberUniqueName="[Range].[Party Name].[All]" allUniqueName="[Range].[Party Name].[All]" dimensionUniqueName="[Range]" displayFolder="" count="2" memberValueDatatype="130" unbalanced="0">
      <fieldsUsage count="2">
        <fieldUsage x="-1"/>
        <fieldUsage x="0"/>
      </fieldsUsage>
    </cacheHierarchy>
    <cacheHierarchy uniqueName="[Range].[Sales Man]" caption="Sales Man" attribute="1" defaultMemberUniqueName="[Range].[Sales Man].[All]" allUniqueName="[Range].[Sales Man].[All]" dimensionUniqueName="[Range]" displayFolder="" count="0" memberValueDatatype="130" unbalanced="0"/>
    <cacheHierarchy uniqueName="[Range].[Item Name]" caption="Item Name" attribute="1" defaultMemberUniqueName="[Range].[Item Name].[All]" allUniqueName="[Range].[Item Name].[All]" dimensionUniqueName="[Range]" displayFolder="" count="2" memberValueDatatype="130" unbalanced="0">
      <fieldsUsage count="2">
        <fieldUsage x="-1"/>
        <fieldUsage x="6"/>
      </fieldsUsage>
    </cacheHierarchy>
    <cacheHierarchy uniqueName="[Range].[Qty]" caption="Qty" attribute="1" defaultMemberUniqueName="[Range].[Qty].[All]" allUniqueName="[Range].[Qty].[All]" dimensionUniqueName="[Range]" displayFolder="" count="0" memberValueDatatype="20" unbalanced="0"/>
    <cacheHierarchy uniqueName="[Range].[Rate]" caption="Rate" attribute="1" defaultMemberUniqueName="[Range].[Rate].[All]" allUniqueName="[Range].[Rat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GST]" caption="GST" attribute="1" defaultMemberUniqueName="[Range].[GST].[All]" allUniqueName="[Range].[G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5"/>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ST]" caption="Sum of GST"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Amount]" caption="Sum of Amount" measure="1" displayFolder="" measureGroup="Range"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Total]" caption="Sum of Total" measure="1" displayFolder="" measureGroup="Range"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Rate]" caption="Sum of Rat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Qty]" caption="Sum of Qty" measure="1" displayFolder="" measureGroup="Range" count="0" oneField="1" hidden="1">
      <fieldsUsage count="1">
        <fieldUsage x="7"/>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j Jain" refreshedDate="45671.975431944447" createdVersion="8" refreshedVersion="8" minRefreshableVersion="3" recordCount="500" xr:uid="{CA2E8D8C-212F-42C8-A51A-530B132F0C9D}">
  <cacheSource type="worksheet">
    <worksheetSource name="Table2"/>
  </cacheSource>
  <cacheFields count="13">
    <cacheField name="Bill No." numFmtId="0">
      <sharedItems containsSemiMixedTypes="0" containsString="0" containsNumber="1" containsInteger="1" minValue="1" maxValue="500"/>
    </cacheField>
    <cacheField name="Date" numFmtId="14">
      <sharedItems containsSemiMixedTypes="0" containsNonDate="0" containsDate="1" containsString="0" minDate="2019-04-01T00:00:00" maxDate="2020-08-13T00:00:00" count="5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sharedItems>
      <fieldGroup par="12"/>
    </cacheField>
    <cacheField name="Party Name" numFmtId="0">
      <sharedItems count="12">
        <s v="Bgs Enterprises"/>
        <s v="Ambey Agency"/>
        <s v="Rama Enterprises"/>
        <s v="Bhola &amp; Co."/>
        <s v="Radha Enterprises"/>
        <s v="Rana Udyog"/>
        <s v="Rajesh Udyog"/>
        <s v="Manoj &amp; Company"/>
        <s v="Rama Agency"/>
        <s v="Aruna &amp; Co."/>
        <s v="Om Traders"/>
        <s v="Khanna Industries"/>
      </sharedItems>
    </cacheField>
    <cacheField name="Sales Man" numFmtId="0">
      <sharedItems/>
    </cacheField>
    <cacheField name="Item Name" numFmtId="0">
      <sharedItems count="5">
        <s v="Heater"/>
        <s v="Apron"/>
        <s v="Gas Stove"/>
        <s v="Lighter"/>
        <s v="Hose Pipe"/>
      </sharedItems>
    </cacheField>
    <cacheField name="Qty" numFmtId="0">
      <sharedItems containsSemiMixedTypes="0" containsString="0" containsNumber="1" containsInteger="1" minValue="1" maxValue="10000"/>
    </cacheField>
    <cacheField name="Rate" numFmtId="0">
      <sharedItems containsSemiMixedTypes="0" containsString="0" containsNumber="1" containsInteger="1" minValue="250" maxValue="1500"/>
    </cacheField>
    <cacheField name="Amount" numFmtId="0">
      <sharedItems containsSemiMixedTypes="0" containsString="0" containsNumber="1" containsInteger="1" minValue="250" maxValue="4900000"/>
    </cacheField>
    <cacheField name="GST" numFmtId="1">
      <sharedItems containsSemiMixedTypes="0" containsString="0" containsNumber="1" minValue="45" maxValue="882000"/>
    </cacheField>
    <cacheField name="Total" numFmtId="1">
      <sharedItems containsSemiMixedTypes="0" containsString="0" containsNumber="1" minValue="295" maxValue="5782000"/>
    </cacheField>
    <cacheField name="Months (Date)" numFmtId="0" databaseField="0">
      <fieldGroup base="1">
        <rangePr groupBy="months" startDate="2019-04-01T00:00:00" endDate="2020-08-13T00:00:00"/>
        <groupItems count="14">
          <s v="&lt;01-04-2019"/>
          <s v="Jan"/>
          <s v="Feb"/>
          <s v="Mar"/>
          <s v="Apr"/>
          <s v="May"/>
          <s v="Jun"/>
          <s v="Jul"/>
          <s v="Aug"/>
          <s v="Sep"/>
          <s v="Oct"/>
          <s v="Nov"/>
          <s v="Dec"/>
          <s v="&gt;13-08-2020"/>
        </groupItems>
      </fieldGroup>
    </cacheField>
    <cacheField name="Quarters (Date)" numFmtId="0" databaseField="0">
      <fieldGroup base="1">
        <rangePr groupBy="quarters" startDate="2019-04-01T00:00:00" endDate="2020-08-13T00:00:00"/>
        <groupItems count="6">
          <s v="&lt;01-04-2019"/>
          <s v="Qtr1"/>
          <s v="Qtr2"/>
          <s v="Qtr3"/>
          <s v="Qtr4"/>
          <s v="&gt;13-08-2020"/>
        </groupItems>
      </fieldGroup>
    </cacheField>
    <cacheField name="Years (Date)" numFmtId="0" databaseField="0">
      <fieldGroup base="1">
        <rangePr groupBy="years" startDate="2019-04-01T00:00:00" endDate="2020-08-13T00:00:00"/>
        <groupItems count="4">
          <s v="&lt;01-04-2019"/>
          <s v="2019"/>
          <s v="2020"/>
          <s v="&gt;13-08-2020"/>
        </groupItems>
      </fieldGroup>
    </cacheField>
  </cacheFields>
  <extLst>
    <ext xmlns:x14="http://schemas.microsoft.com/office/spreadsheetml/2009/9/main" uri="{725AE2AE-9491-48be-B2B4-4EB974FC3084}">
      <x14:pivotCacheDefinition pivotCacheId="81504766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Jain" refreshedDate="45671.975425925928" backgroundQuery="1" createdVersion="3" refreshedVersion="8" minRefreshableVersion="3" recordCount="0" supportSubquery="1" supportAdvancedDrill="1" xr:uid="{5204F6C5-6743-4890-A41C-3F593441C965}">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Bill No.]" caption="Bill No." attribute="1" defaultMemberUniqueName="[Range].[Bill No.].[All]" allUniqueName="[Range].[Bill No.].[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arty Name]" caption="Party Name" attribute="1" defaultMemberUniqueName="[Range].[Party Name].[All]" allUniqueName="[Range].[Party Name].[All]" dimensionUniqueName="[Range]" displayFolder="" count="0" memberValueDatatype="130" unbalanced="0"/>
    <cacheHierarchy uniqueName="[Range].[Sales Man]" caption="Sales Man" attribute="1" defaultMemberUniqueName="[Range].[Sales Man].[All]" allUniqueName="[Range].[Sales Man].[All]" dimensionUniqueName="[Range]" displayFolder="" count="0" memberValueDatatype="130" unbalanced="0"/>
    <cacheHierarchy uniqueName="[Range].[Item Name]" caption="Item Name" attribute="1" defaultMemberUniqueName="[Range].[Item Name].[All]" allUniqueName="[Range].[Item Name].[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Rate]" caption="Rate" attribute="1" defaultMemberUniqueName="[Range].[Rate].[All]" allUniqueName="[Range].[Rat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GST]" caption="GST" attribute="1" defaultMemberUniqueName="[Range].[GST].[All]" allUniqueName="[Range].[G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ST]" caption="Sum of GST" measure="1" displayFolder="" measureGroup="Range" count="0" hidden="1">
      <extLst>
        <ext xmlns:x15="http://schemas.microsoft.com/office/spreadsheetml/2010/11/main" uri="{B97F6D7D-B522-45F9-BDA1-12C45D357490}">
          <x15:cacheHierarchy aggregatedColumn="8"/>
        </ext>
      </extLst>
    </cacheHierarchy>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Rate]" caption="Sum of Rate" measure="1" displayFolder="" measureGroup="Range" count="0" hidden="1">
      <extLst>
        <ext xmlns:x15="http://schemas.microsoft.com/office/spreadsheetml/2010/11/main" uri="{B97F6D7D-B522-45F9-BDA1-12C45D357490}">
          <x15:cacheHierarchy aggregatedColumn="6"/>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93053118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s v="Rajesh"/>
    <x v="0"/>
    <n v="103"/>
    <n v="850"/>
    <n v="87550"/>
    <n v="15759"/>
    <n v="103309"/>
  </r>
  <r>
    <n v="2"/>
    <x v="1"/>
    <x v="0"/>
    <s v="Manoj"/>
    <x v="1"/>
    <n v="353"/>
    <n v="750"/>
    <n v="264750"/>
    <n v="47655"/>
    <n v="312405"/>
  </r>
  <r>
    <n v="3"/>
    <x v="2"/>
    <x v="1"/>
    <s v="Karan"/>
    <x v="2"/>
    <n v="311"/>
    <n v="885"/>
    <n v="275235"/>
    <n v="49542.299999999996"/>
    <n v="324777.3"/>
  </r>
  <r>
    <n v="4"/>
    <x v="3"/>
    <x v="0"/>
    <s v="Ajay"/>
    <x v="3"/>
    <n v="452"/>
    <n v="629"/>
    <n v="284308"/>
    <n v="51175.439999999995"/>
    <n v="335483.44"/>
  </r>
  <r>
    <n v="5"/>
    <x v="4"/>
    <x v="2"/>
    <s v="Ramesh"/>
    <x v="4"/>
    <n v="298"/>
    <n v="826"/>
    <n v="246148"/>
    <n v="44306.64"/>
    <n v="290454.64"/>
  </r>
  <r>
    <n v="6"/>
    <x v="5"/>
    <x v="0"/>
    <s v="Pramod"/>
    <x v="1"/>
    <n v="475"/>
    <n v="570"/>
    <n v="270750"/>
    <n v="48735"/>
    <n v="319485"/>
  </r>
  <r>
    <n v="7"/>
    <x v="6"/>
    <x v="3"/>
    <s v="Rajesh"/>
    <x v="2"/>
    <n v="429"/>
    <n v="792"/>
    <n v="339768"/>
    <n v="61158.239999999998"/>
    <n v="400926.24"/>
  </r>
  <r>
    <n v="8"/>
    <x v="7"/>
    <x v="0"/>
    <s v="Manoj"/>
    <x v="4"/>
    <n v="456"/>
    <n v="639"/>
    <n v="291384"/>
    <n v="52449.119999999995"/>
    <n v="343833.12"/>
  </r>
  <r>
    <n v="9"/>
    <x v="8"/>
    <x v="4"/>
    <s v="Karan"/>
    <x v="0"/>
    <n v="484"/>
    <n v="828"/>
    <n v="400752"/>
    <n v="72135.360000000001"/>
    <n v="472887.36"/>
  </r>
  <r>
    <n v="10"/>
    <x v="9"/>
    <x v="5"/>
    <s v="Ajay"/>
    <x v="1"/>
    <n v="276"/>
    <n v="904"/>
    <n v="249504"/>
    <n v="44910.720000000001"/>
    <n v="294414.71999999997"/>
  </r>
  <r>
    <n v="11"/>
    <x v="10"/>
    <x v="6"/>
    <s v="Ramesh"/>
    <x v="4"/>
    <n v="489"/>
    <n v="576"/>
    <n v="281664"/>
    <n v="50699.519999999997"/>
    <n v="332363.52000000002"/>
  </r>
  <r>
    <n v="12"/>
    <x v="11"/>
    <x v="7"/>
    <s v="Pramod"/>
    <x v="0"/>
    <n v="372"/>
    <n v="837"/>
    <n v="311364"/>
    <n v="56045.52"/>
    <n v="367409.52"/>
  </r>
  <r>
    <n v="13"/>
    <x v="12"/>
    <x v="8"/>
    <s v="Rajesh"/>
    <x v="1"/>
    <n v="207"/>
    <n v="961"/>
    <n v="198927"/>
    <n v="35806.86"/>
    <n v="234733.86"/>
  </r>
  <r>
    <n v="14"/>
    <x v="13"/>
    <x v="9"/>
    <s v="Manoj"/>
    <x v="2"/>
    <n v="281"/>
    <n v="751"/>
    <n v="211031"/>
    <n v="37985.58"/>
    <n v="249016.58000000002"/>
  </r>
  <r>
    <n v="15"/>
    <x v="14"/>
    <x v="1"/>
    <s v="Karan"/>
    <x v="3"/>
    <n v="131"/>
    <n v="884"/>
    <n v="115804"/>
    <n v="20844.719999999998"/>
    <n v="136648.72"/>
  </r>
  <r>
    <n v="16"/>
    <x v="15"/>
    <x v="0"/>
    <s v="Ajay"/>
    <x v="4"/>
    <n v="155"/>
    <n v="704"/>
    <n v="109120"/>
    <n v="19641.599999999999"/>
    <n v="128761.60000000001"/>
  </r>
  <r>
    <n v="17"/>
    <x v="16"/>
    <x v="2"/>
    <s v="Ramesh"/>
    <x v="3"/>
    <n v="309"/>
    <n v="813"/>
    <n v="251217"/>
    <n v="45219.06"/>
    <n v="296436.06"/>
  </r>
  <r>
    <n v="18"/>
    <x v="17"/>
    <x v="0"/>
    <s v="Pramod"/>
    <x v="1"/>
    <n v="448"/>
    <n v="967"/>
    <n v="433216"/>
    <n v="77978.87999999999"/>
    <n v="511194.88"/>
  </r>
  <r>
    <n v="19"/>
    <x v="18"/>
    <x v="1"/>
    <s v="Rajesh"/>
    <x v="2"/>
    <n v="312"/>
    <n v="592"/>
    <n v="184704"/>
    <n v="33246.720000000001"/>
    <n v="217950.72"/>
  </r>
  <r>
    <n v="20"/>
    <x v="19"/>
    <x v="0"/>
    <s v="Manoj"/>
    <x v="3"/>
    <n v="403"/>
    <n v="581"/>
    <n v="234143"/>
    <n v="42145.74"/>
    <n v="276288.74"/>
  </r>
  <r>
    <n v="21"/>
    <x v="20"/>
    <x v="1"/>
    <s v="Karan"/>
    <x v="0"/>
    <n v="119"/>
    <n v="992"/>
    <n v="118048"/>
    <n v="21248.639999999999"/>
    <n v="139296.64000000001"/>
  </r>
  <r>
    <n v="22"/>
    <x v="21"/>
    <x v="0"/>
    <s v="Ajay"/>
    <x v="1"/>
    <n v="322"/>
    <n v="740"/>
    <n v="238280"/>
    <n v="42890.400000000001"/>
    <n v="281170.40000000002"/>
  </r>
  <r>
    <n v="23"/>
    <x v="22"/>
    <x v="0"/>
    <s v="Ramesh"/>
    <x v="3"/>
    <n v="410"/>
    <n v="887"/>
    <n v="363670"/>
    <n v="65460.6"/>
    <n v="429130.6"/>
  </r>
  <r>
    <n v="24"/>
    <x v="23"/>
    <x v="3"/>
    <s v="Pramod"/>
    <x v="4"/>
    <n v="386"/>
    <n v="543"/>
    <n v="209598"/>
    <n v="37727.64"/>
    <n v="247325.64"/>
  </r>
  <r>
    <n v="25"/>
    <x v="24"/>
    <x v="0"/>
    <s v="Rajesh"/>
    <x v="4"/>
    <n v="189"/>
    <n v="634"/>
    <n v="119826"/>
    <n v="21568.68"/>
    <n v="141394.68"/>
  </r>
  <r>
    <n v="26"/>
    <x v="25"/>
    <x v="4"/>
    <s v="Manoj"/>
    <x v="0"/>
    <n v="69"/>
    <n v="651"/>
    <n v="44919"/>
    <n v="8085.42"/>
    <n v="53004.42"/>
  </r>
  <r>
    <n v="27"/>
    <x v="26"/>
    <x v="5"/>
    <s v="Karan"/>
    <x v="1"/>
    <n v="379"/>
    <n v="751"/>
    <n v="284629"/>
    <n v="51233.22"/>
    <n v="335862.22"/>
  </r>
  <r>
    <n v="28"/>
    <x v="27"/>
    <x v="6"/>
    <s v="Ajay"/>
    <x v="2"/>
    <n v="479"/>
    <n v="938"/>
    <n v="449302"/>
    <n v="80874.36"/>
    <n v="530176.36"/>
  </r>
  <r>
    <n v="29"/>
    <x v="28"/>
    <x v="7"/>
    <s v="Ramesh"/>
    <x v="3"/>
    <n v="284"/>
    <n v="568"/>
    <n v="161312"/>
    <n v="29036.16"/>
    <n v="190348.16"/>
  </r>
  <r>
    <n v="30"/>
    <x v="29"/>
    <x v="9"/>
    <s v="Pramod"/>
    <x v="0"/>
    <n v="448"/>
    <n v="813"/>
    <n v="364224"/>
    <n v="65560.319999999992"/>
    <n v="429784.32000000001"/>
  </r>
  <r>
    <n v="31"/>
    <x v="30"/>
    <x v="0"/>
    <s v="Rajesh"/>
    <x v="4"/>
    <n v="346"/>
    <n v="584"/>
    <n v="202064"/>
    <n v="36371.519999999997"/>
    <n v="238435.52"/>
  </r>
  <r>
    <n v="32"/>
    <x v="31"/>
    <x v="2"/>
    <s v="Manoj"/>
    <x v="0"/>
    <n v="168"/>
    <n v="664"/>
    <n v="111552"/>
    <n v="20079.36"/>
    <n v="131631.35999999999"/>
  </r>
  <r>
    <n v="33"/>
    <x v="32"/>
    <x v="0"/>
    <s v="Karan"/>
    <x v="3"/>
    <n v="288"/>
    <n v="709"/>
    <n v="204192"/>
    <n v="36754.559999999998"/>
    <n v="240946.56"/>
  </r>
  <r>
    <n v="34"/>
    <x v="33"/>
    <x v="0"/>
    <s v="Ajay"/>
    <x v="3"/>
    <n v="216"/>
    <n v="784"/>
    <n v="169344"/>
    <n v="30481.919999999998"/>
    <n v="199825.91999999998"/>
  </r>
  <r>
    <n v="35"/>
    <x v="34"/>
    <x v="0"/>
    <s v="Ramesh"/>
    <x v="1"/>
    <n v="364"/>
    <n v="964"/>
    <n v="350896"/>
    <n v="63161.279999999999"/>
    <n v="414057.28"/>
  </r>
  <r>
    <n v="36"/>
    <x v="35"/>
    <x v="9"/>
    <s v="Pramod"/>
    <x v="2"/>
    <n v="139"/>
    <n v="728"/>
    <n v="101192"/>
    <n v="18214.559999999998"/>
    <n v="119406.56"/>
  </r>
  <r>
    <n v="37"/>
    <x v="36"/>
    <x v="0"/>
    <s v="Rajesh"/>
    <x v="1"/>
    <n v="452"/>
    <n v="884"/>
    <n v="399568"/>
    <n v="71922.239999999991"/>
    <n v="471490.24"/>
  </r>
  <r>
    <n v="38"/>
    <x v="37"/>
    <x v="3"/>
    <s v="Manoj"/>
    <x v="4"/>
    <n v="124"/>
    <n v="776"/>
    <n v="96224"/>
    <n v="17320.32"/>
    <n v="113544.32000000001"/>
  </r>
  <r>
    <n v="39"/>
    <x v="38"/>
    <x v="0"/>
    <s v="Karan"/>
    <x v="1"/>
    <n v="148"/>
    <n v="994"/>
    <n v="147112"/>
    <n v="26480.16"/>
    <n v="173592.16"/>
  </r>
  <r>
    <n v="40"/>
    <x v="39"/>
    <x v="4"/>
    <s v="Ajay"/>
    <x v="2"/>
    <n v="127"/>
    <n v="578"/>
    <n v="73406"/>
    <n v="13213.08"/>
    <n v="86619.08"/>
  </r>
  <r>
    <n v="41"/>
    <x v="40"/>
    <x v="5"/>
    <s v="Ramesh"/>
    <x v="3"/>
    <n v="126"/>
    <n v="643"/>
    <n v="81018"/>
    <n v="14583.24"/>
    <n v="95601.24"/>
  </r>
  <r>
    <n v="42"/>
    <x v="41"/>
    <x v="6"/>
    <s v="Pramod"/>
    <x v="4"/>
    <n v="205"/>
    <n v="534"/>
    <n v="109470"/>
    <n v="19704.599999999999"/>
    <n v="129174.6"/>
  </r>
  <r>
    <n v="43"/>
    <x v="42"/>
    <x v="7"/>
    <s v="Rajesh"/>
    <x v="3"/>
    <n v="202"/>
    <n v="930"/>
    <n v="187860"/>
    <n v="33814.799999999996"/>
    <n v="221674.8"/>
  </r>
  <r>
    <n v="44"/>
    <x v="43"/>
    <x v="8"/>
    <s v="Manoj"/>
    <x v="4"/>
    <n v="327"/>
    <n v="747"/>
    <n v="244269"/>
    <n v="43968.42"/>
    <n v="288237.42"/>
  </r>
  <r>
    <n v="45"/>
    <x v="44"/>
    <x v="0"/>
    <s v="Karan"/>
    <x v="2"/>
    <n v="177"/>
    <n v="678"/>
    <n v="120006"/>
    <n v="21601.079999999998"/>
    <n v="141607.07999999999"/>
  </r>
  <r>
    <n v="46"/>
    <x v="45"/>
    <x v="2"/>
    <s v="Ajay"/>
    <x v="3"/>
    <n v="304"/>
    <n v="592"/>
    <n v="179968"/>
    <n v="32394.239999999998"/>
    <n v="212362.23999999999"/>
  </r>
  <r>
    <n v="47"/>
    <x v="46"/>
    <x v="0"/>
    <s v="Ramesh"/>
    <x v="1"/>
    <n v="260"/>
    <n v="986"/>
    <n v="256360"/>
    <n v="46144.799999999996"/>
    <n v="302504.8"/>
  </r>
  <r>
    <n v="48"/>
    <x v="47"/>
    <x v="0"/>
    <s v="Pramod"/>
    <x v="0"/>
    <n v="248"/>
    <n v="818"/>
    <n v="202864"/>
    <n v="36515.519999999997"/>
    <n v="239379.52"/>
  </r>
  <r>
    <n v="49"/>
    <x v="48"/>
    <x v="8"/>
    <s v="Rajesh"/>
    <x v="1"/>
    <n v="305"/>
    <n v="823"/>
    <n v="251015"/>
    <n v="45182.7"/>
    <n v="296197.7"/>
  </r>
  <r>
    <n v="50"/>
    <x v="49"/>
    <x v="0"/>
    <s v="Manoj"/>
    <x v="3"/>
    <n v="162"/>
    <n v="605"/>
    <n v="98010"/>
    <n v="17641.8"/>
    <n v="115651.8"/>
  </r>
  <r>
    <n v="51"/>
    <x v="50"/>
    <x v="9"/>
    <s v="Karan"/>
    <x v="4"/>
    <n v="301"/>
    <n v="771"/>
    <n v="232071"/>
    <n v="41772.78"/>
    <n v="273843.78000000003"/>
  </r>
  <r>
    <n v="52"/>
    <x v="51"/>
    <x v="0"/>
    <s v="Ajay"/>
    <x v="1"/>
    <n v="60"/>
    <n v="804"/>
    <n v="48240"/>
    <n v="8683.1999999999989"/>
    <n v="56923.199999999997"/>
  </r>
  <r>
    <n v="53"/>
    <x v="52"/>
    <x v="3"/>
    <s v="Ramesh"/>
    <x v="2"/>
    <n v="444"/>
    <n v="663"/>
    <n v="294372"/>
    <n v="52986.96"/>
    <n v="347358.96"/>
  </r>
  <r>
    <n v="54"/>
    <x v="53"/>
    <x v="1"/>
    <s v="Pramod"/>
    <x v="3"/>
    <n v="469"/>
    <n v="904"/>
    <n v="423976"/>
    <n v="76315.679999999993"/>
    <n v="500291.68"/>
  </r>
  <r>
    <n v="55"/>
    <x v="54"/>
    <x v="0"/>
    <s v="Rajesh"/>
    <x v="4"/>
    <n v="375"/>
    <n v="798"/>
    <n v="299250"/>
    <n v="53865"/>
    <n v="353115"/>
  </r>
  <r>
    <n v="56"/>
    <x v="55"/>
    <x v="4"/>
    <s v="Manoj"/>
    <x v="0"/>
    <n v="461"/>
    <n v="993"/>
    <n v="457773"/>
    <n v="82399.14"/>
    <n v="540172.14"/>
  </r>
  <r>
    <n v="57"/>
    <x v="56"/>
    <x v="5"/>
    <s v="Karan"/>
    <x v="1"/>
    <n v="287"/>
    <n v="980"/>
    <n v="281260"/>
    <n v="50626.799999999996"/>
    <n v="331886.8"/>
  </r>
  <r>
    <n v="58"/>
    <x v="57"/>
    <x v="6"/>
    <s v="Ajay"/>
    <x v="4"/>
    <n v="317"/>
    <n v="781"/>
    <n v="247577"/>
    <n v="44563.86"/>
    <n v="292140.86"/>
  </r>
  <r>
    <n v="59"/>
    <x v="58"/>
    <x v="7"/>
    <s v="Ramesh"/>
    <x v="0"/>
    <n v="311"/>
    <n v="519"/>
    <n v="161409"/>
    <n v="29053.62"/>
    <n v="190462.62"/>
  </r>
  <r>
    <n v="60"/>
    <x v="59"/>
    <x v="8"/>
    <s v="Pramod"/>
    <x v="1"/>
    <n v="161"/>
    <n v="696"/>
    <n v="112056"/>
    <n v="20170.079999999998"/>
    <n v="132226.07999999999"/>
  </r>
  <r>
    <n v="61"/>
    <x v="60"/>
    <x v="0"/>
    <s v="Rajesh"/>
    <x v="4"/>
    <n v="327"/>
    <n v="580"/>
    <n v="189660"/>
    <n v="34138.799999999996"/>
    <n v="223798.8"/>
  </r>
  <r>
    <n v="62"/>
    <x v="61"/>
    <x v="2"/>
    <s v="Manoj"/>
    <x v="3"/>
    <n v="408"/>
    <n v="707"/>
    <n v="288456"/>
    <n v="51922.079999999994"/>
    <n v="340378.08"/>
  </r>
  <r>
    <n v="63"/>
    <x v="62"/>
    <x v="0"/>
    <s v="Karan"/>
    <x v="1"/>
    <n v="82"/>
    <n v="628"/>
    <n v="51496"/>
    <n v="9269.2799999999988"/>
    <n v="60765.279999999999"/>
  </r>
  <r>
    <n v="64"/>
    <x v="63"/>
    <x v="0"/>
    <s v="Ajay"/>
    <x v="3"/>
    <n v="382"/>
    <n v="897"/>
    <n v="342654"/>
    <n v="61677.72"/>
    <n v="404331.72"/>
  </r>
  <r>
    <n v="65"/>
    <x v="64"/>
    <x v="8"/>
    <s v="Ramesh"/>
    <x v="4"/>
    <n v="314"/>
    <n v="784"/>
    <n v="246176"/>
    <n v="44311.68"/>
    <n v="290487.67999999999"/>
  </r>
  <r>
    <n v="66"/>
    <x v="65"/>
    <x v="0"/>
    <s v="Pramod"/>
    <x v="1"/>
    <n v="221"/>
    <n v="571"/>
    <n v="126191"/>
    <n v="22714.379999999997"/>
    <n v="148905.38"/>
  </r>
  <r>
    <n v="67"/>
    <x v="66"/>
    <x v="0"/>
    <s v="Rajesh"/>
    <x v="3"/>
    <n v="461"/>
    <n v="515"/>
    <n v="237415"/>
    <n v="42734.7"/>
    <n v="280149.7"/>
  </r>
  <r>
    <n v="68"/>
    <x v="67"/>
    <x v="3"/>
    <s v="Manoj"/>
    <x v="4"/>
    <n v="171"/>
    <n v="855"/>
    <n v="146205"/>
    <n v="26316.899999999998"/>
    <n v="172521.9"/>
  </r>
  <r>
    <n v="69"/>
    <x v="68"/>
    <x v="0"/>
    <s v="Karan"/>
    <x v="4"/>
    <n v="418"/>
    <n v="888"/>
    <n v="371184"/>
    <n v="66813.119999999995"/>
    <n v="437997.12"/>
  </r>
  <r>
    <n v="70"/>
    <x v="69"/>
    <x v="4"/>
    <s v="Ajay"/>
    <x v="0"/>
    <n v="366"/>
    <n v="670"/>
    <n v="245220"/>
    <n v="44139.6"/>
    <n v="289359.59999999998"/>
  </r>
  <r>
    <n v="71"/>
    <x v="70"/>
    <x v="5"/>
    <s v="Ramesh"/>
    <x v="1"/>
    <n v="268"/>
    <n v="500"/>
    <n v="134000"/>
    <n v="24120"/>
    <n v="158120"/>
  </r>
  <r>
    <n v="72"/>
    <x v="71"/>
    <x v="6"/>
    <s v="Pramod"/>
    <x v="2"/>
    <n v="124"/>
    <n v="909"/>
    <n v="112716"/>
    <n v="20288.88"/>
    <n v="133004.88"/>
  </r>
  <r>
    <n v="73"/>
    <x v="72"/>
    <x v="7"/>
    <s v="Rajesh"/>
    <x v="3"/>
    <n v="193"/>
    <n v="808"/>
    <n v="155944"/>
    <n v="28069.919999999998"/>
    <n v="184013.91999999998"/>
  </r>
  <r>
    <n v="74"/>
    <x v="73"/>
    <x v="9"/>
    <s v="Manoj"/>
    <x v="0"/>
    <n v="58"/>
    <n v="648"/>
    <n v="37584"/>
    <n v="6765.12"/>
    <n v="44349.120000000003"/>
  </r>
  <r>
    <n v="75"/>
    <x v="74"/>
    <x v="0"/>
    <s v="Karan"/>
    <x v="4"/>
    <n v="50"/>
    <n v="932"/>
    <n v="46600"/>
    <n v="8388"/>
    <n v="54988"/>
  </r>
  <r>
    <n v="76"/>
    <x v="75"/>
    <x v="0"/>
    <s v="Ajay"/>
    <x v="3"/>
    <n v="418"/>
    <n v="661"/>
    <n v="276298"/>
    <n v="49733.64"/>
    <n v="326031.64"/>
  </r>
  <r>
    <n v="77"/>
    <x v="76"/>
    <x v="1"/>
    <s v="Ramesh"/>
    <x v="4"/>
    <n v="189"/>
    <n v="616"/>
    <n v="116424"/>
    <n v="20956.32"/>
    <n v="137380.32"/>
  </r>
  <r>
    <n v="78"/>
    <x v="77"/>
    <x v="0"/>
    <s v="Pramod"/>
    <x v="3"/>
    <n v="287"/>
    <n v="693"/>
    <n v="198891"/>
    <n v="35800.379999999997"/>
    <n v="234691.38"/>
  </r>
  <r>
    <n v="79"/>
    <x v="78"/>
    <x v="0"/>
    <s v="Rajesh"/>
    <x v="1"/>
    <n v="266"/>
    <n v="607"/>
    <n v="161462"/>
    <n v="29063.16"/>
    <n v="190525.16"/>
  </r>
  <r>
    <n v="80"/>
    <x v="79"/>
    <x v="0"/>
    <s v="Manoj"/>
    <x v="1"/>
    <n v="457"/>
    <n v="940"/>
    <n v="429580"/>
    <n v="77324.399999999994"/>
    <n v="506904.4"/>
  </r>
  <r>
    <n v="81"/>
    <x v="80"/>
    <x v="3"/>
    <s v="Karan"/>
    <x v="4"/>
    <n v="318"/>
    <n v="799"/>
    <n v="254082"/>
    <n v="45734.759999999995"/>
    <n v="299816.76"/>
  </r>
  <r>
    <n v="82"/>
    <x v="81"/>
    <x v="1"/>
    <s v="Ajay"/>
    <x v="0"/>
    <n v="430"/>
    <n v="659"/>
    <n v="283370"/>
    <n v="51006.6"/>
    <n v="334376.59999999998"/>
  </r>
  <r>
    <n v="83"/>
    <x v="82"/>
    <x v="0"/>
    <s v="Ramesh"/>
    <x v="1"/>
    <n v="284"/>
    <n v="996"/>
    <n v="282864"/>
    <n v="50915.519999999997"/>
    <n v="333779.52"/>
  </r>
  <r>
    <n v="84"/>
    <x v="83"/>
    <x v="4"/>
    <s v="Pramod"/>
    <x v="2"/>
    <n v="358"/>
    <n v="748"/>
    <n v="267784"/>
    <n v="48201.119999999995"/>
    <n v="315985.12"/>
  </r>
  <r>
    <n v="85"/>
    <x v="84"/>
    <x v="5"/>
    <s v="Rajesh"/>
    <x v="3"/>
    <n v="467"/>
    <n v="975"/>
    <n v="455325"/>
    <n v="81958.5"/>
    <n v="537283.5"/>
  </r>
  <r>
    <n v="86"/>
    <x v="85"/>
    <x v="6"/>
    <s v="Manoj"/>
    <x v="4"/>
    <n v="399"/>
    <n v="610"/>
    <n v="243390"/>
    <n v="43810.2"/>
    <n v="287200.2"/>
  </r>
  <r>
    <n v="87"/>
    <x v="86"/>
    <x v="7"/>
    <s v="Karan"/>
    <x v="3"/>
    <n v="258"/>
    <n v="573"/>
    <n v="147834"/>
    <n v="26610.12"/>
    <n v="174444.12"/>
  </r>
  <r>
    <n v="88"/>
    <x v="87"/>
    <x v="8"/>
    <s v="Ajay"/>
    <x v="4"/>
    <n v="416"/>
    <n v="834"/>
    <n v="346944"/>
    <n v="62449.919999999998"/>
    <n v="409393.91999999998"/>
  </r>
  <r>
    <n v="89"/>
    <x v="88"/>
    <x v="9"/>
    <s v="Ramesh"/>
    <x v="0"/>
    <n v="222"/>
    <n v="645"/>
    <n v="143190"/>
    <n v="25774.2"/>
    <n v="168964.2"/>
  </r>
  <r>
    <n v="90"/>
    <x v="89"/>
    <x v="0"/>
    <s v="Pramod"/>
    <x v="2"/>
    <n v="470"/>
    <n v="988"/>
    <n v="464360"/>
    <n v="83584.800000000003"/>
    <n v="547944.80000000005"/>
  </r>
  <r>
    <n v="91"/>
    <x v="90"/>
    <x v="2"/>
    <s v="Rajesh"/>
    <x v="3"/>
    <n v="206"/>
    <n v="711"/>
    <n v="146466"/>
    <n v="26363.879999999997"/>
    <n v="172829.88"/>
  </r>
  <r>
    <n v="92"/>
    <x v="91"/>
    <x v="0"/>
    <s v="Manoj"/>
    <x v="1"/>
    <n v="242"/>
    <n v="741"/>
    <n v="179322"/>
    <n v="32277.96"/>
    <n v="211599.96"/>
  </r>
  <r>
    <n v="93"/>
    <x v="92"/>
    <x v="1"/>
    <s v="Karan"/>
    <x v="4"/>
    <n v="158"/>
    <n v="583"/>
    <n v="92114"/>
    <n v="16580.52"/>
    <n v="108694.52"/>
  </r>
  <r>
    <n v="94"/>
    <x v="93"/>
    <x v="0"/>
    <s v="Ajay"/>
    <x v="0"/>
    <n v="372"/>
    <n v="906"/>
    <n v="337032"/>
    <n v="60665.759999999995"/>
    <n v="397697.76"/>
  </r>
  <r>
    <n v="95"/>
    <x v="94"/>
    <x v="8"/>
    <s v="Ramesh"/>
    <x v="1"/>
    <n v="188"/>
    <n v="832"/>
    <n v="156416"/>
    <n v="28154.879999999997"/>
    <n v="184570.88"/>
  </r>
  <r>
    <n v="96"/>
    <x v="95"/>
    <x v="0"/>
    <s v="Pramod"/>
    <x v="3"/>
    <n v="94"/>
    <n v="777"/>
    <n v="73038"/>
    <n v="13146.84"/>
    <n v="86184.84"/>
  </r>
  <r>
    <n v="97"/>
    <x v="96"/>
    <x v="2"/>
    <s v="Rajesh"/>
    <x v="4"/>
    <n v="174"/>
    <n v="862"/>
    <n v="149988"/>
    <n v="26997.84"/>
    <n v="176985.84"/>
  </r>
  <r>
    <n v="98"/>
    <x v="97"/>
    <x v="0"/>
    <s v="Manoj"/>
    <x v="1"/>
    <n v="69"/>
    <n v="915"/>
    <n v="63135"/>
    <n v="11364.3"/>
    <n v="74499.3"/>
  </r>
  <r>
    <n v="99"/>
    <x v="98"/>
    <x v="3"/>
    <s v="Karan"/>
    <x v="2"/>
    <n v="383"/>
    <n v="678"/>
    <n v="259674"/>
    <n v="46741.32"/>
    <n v="306415.32"/>
  </r>
  <r>
    <n v="100"/>
    <x v="99"/>
    <x v="0"/>
    <s v="Ajay"/>
    <x v="4"/>
    <n v="313"/>
    <n v="792"/>
    <n v="247896"/>
    <n v="44621.279999999999"/>
    <n v="292517.28000000003"/>
  </r>
  <r>
    <n v="101"/>
    <x v="100"/>
    <x v="4"/>
    <s v="Ramesh"/>
    <x v="0"/>
    <n v="215"/>
    <n v="553"/>
    <n v="118895"/>
    <n v="21401.1"/>
    <n v="140296.1"/>
  </r>
  <r>
    <n v="102"/>
    <x v="101"/>
    <x v="5"/>
    <s v="Pramod"/>
    <x v="1"/>
    <n v="147"/>
    <n v="891"/>
    <n v="130977"/>
    <n v="23575.86"/>
    <n v="154552.85999999999"/>
  </r>
  <r>
    <n v="103"/>
    <x v="102"/>
    <x v="6"/>
    <s v="Rajesh"/>
    <x v="4"/>
    <n v="306"/>
    <n v="559"/>
    <n v="171054"/>
    <n v="30789.719999999998"/>
    <n v="201843.72"/>
  </r>
  <r>
    <n v="104"/>
    <x v="103"/>
    <x v="7"/>
    <s v="Manoj"/>
    <x v="0"/>
    <n v="302"/>
    <n v="586"/>
    <n v="176972"/>
    <n v="31854.959999999999"/>
    <n v="208826.96"/>
  </r>
  <r>
    <n v="105"/>
    <x v="104"/>
    <x v="9"/>
    <s v="Karan"/>
    <x v="2"/>
    <n v="291"/>
    <n v="614"/>
    <n v="178674"/>
    <n v="32161.32"/>
    <n v="210835.32"/>
  </r>
  <r>
    <n v="106"/>
    <x v="105"/>
    <x v="1"/>
    <s v="Ajay"/>
    <x v="3"/>
    <n v="153"/>
    <n v="576"/>
    <n v="88128"/>
    <n v="15863.039999999999"/>
    <n v="103991.03999999999"/>
  </r>
  <r>
    <n v="107"/>
    <x v="106"/>
    <x v="0"/>
    <s v="Ramesh"/>
    <x v="4"/>
    <n v="382"/>
    <n v="720"/>
    <n v="275040"/>
    <n v="49507.199999999997"/>
    <n v="324547.20000000001"/>
  </r>
  <r>
    <n v="108"/>
    <x v="107"/>
    <x v="2"/>
    <s v="Pramod"/>
    <x v="3"/>
    <n v="266"/>
    <n v="578"/>
    <n v="153748"/>
    <n v="27674.639999999999"/>
    <n v="181422.64"/>
  </r>
  <r>
    <n v="109"/>
    <x v="108"/>
    <x v="0"/>
    <s v="Rajesh"/>
    <x v="1"/>
    <n v="314"/>
    <n v="980"/>
    <n v="307720"/>
    <n v="55389.599999999999"/>
    <n v="363109.6"/>
  </r>
  <r>
    <n v="110"/>
    <x v="109"/>
    <x v="5"/>
    <s v="Manoj"/>
    <x v="1"/>
    <n v="10"/>
    <n v="980"/>
    <n v="9800"/>
    <n v="1764"/>
    <n v="11564"/>
  </r>
  <r>
    <n v="111"/>
    <x v="110"/>
    <x v="0"/>
    <s v="Karan"/>
    <x v="3"/>
    <n v="1"/>
    <n v="250"/>
    <n v="250"/>
    <n v="45"/>
    <n v="295"/>
  </r>
  <r>
    <n v="112"/>
    <x v="111"/>
    <x v="5"/>
    <s v="Ajay"/>
    <x v="3"/>
    <n v="5000"/>
    <n v="250"/>
    <n v="1250000"/>
    <n v="225000"/>
    <n v="1475000"/>
  </r>
  <r>
    <n v="113"/>
    <x v="112"/>
    <x v="10"/>
    <s v="Ramesh"/>
    <x v="3"/>
    <n v="10000"/>
    <n v="250"/>
    <n v="2500000"/>
    <n v="450000"/>
    <n v="2950000"/>
  </r>
  <r>
    <n v="114"/>
    <x v="113"/>
    <x v="10"/>
    <s v="Pramod"/>
    <x v="1"/>
    <n v="5000"/>
    <n v="980"/>
    <n v="4900000"/>
    <n v="882000"/>
    <n v="5782000"/>
  </r>
  <r>
    <n v="115"/>
    <x v="114"/>
    <x v="11"/>
    <s v="Rajesh"/>
    <x v="4"/>
    <n v="10000"/>
    <n v="250"/>
    <n v="2500000"/>
    <n v="450000"/>
    <n v="2950000"/>
  </r>
  <r>
    <n v="116"/>
    <x v="115"/>
    <x v="10"/>
    <s v="Manoj"/>
    <x v="2"/>
    <n v="124"/>
    <n v="909"/>
    <n v="112716"/>
    <n v="20288.88"/>
    <n v="133004.88"/>
  </r>
  <r>
    <n v="117"/>
    <x v="116"/>
    <x v="10"/>
    <s v="Karan"/>
    <x v="3"/>
    <n v="193"/>
    <n v="808"/>
    <n v="155944"/>
    <n v="28069.919999999998"/>
    <n v="184013.91999999998"/>
  </r>
  <r>
    <n v="118"/>
    <x v="117"/>
    <x v="11"/>
    <s v="Ajay"/>
    <x v="0"/>
    <n v="58"/>
    <n v="648"/>
    <n v="37584"/>
    <n v="6765.12"/>
    <n v="44349.120000000003"/>
  </r>
  <r>
    <n v="119"/>
    <x v="118"/>
    <x v="11"/>
    <s v="Ramesh"/>
    <x v="4"/>
    <n v="50"/>
    <n v="932"/>
    <n v="46600"/>
    <n v="8388"/>
    <n v="54988"/>
  </r>
  <r>
    <n v="120"/>
    <x v="119"/>
    <x v="11"/>
    <s v="Pramod"/>
    <x v="4"/>
    <n v="50"/>
    <n v="932"/>
    <n v="46600"/>
    <n v="8388"/>
    <n v="54988"/>
  </r>
  <r>
    <n v="121"/>
    <x v="120"/>
    <x v="11"/>
    <s v="Rajesh"/>
    <x v="4"/>
    <n v="50"/>
    <n v="932"/>
    <n v="46600"/>
    <n v="8388"/>
    <n v="54988"/>
  </r>
  <r>
    <n v="122"/>
    <x v="121"/>
    <x v="11"/>
    <s v="Manoj"/>
    <x v="4"/>
    <n v="50"/>
    <n v="932"/>
    <n v="46600"/>
    <n v="8388"/>
    <n v="54988"/>
  </r>
  <r>
    <n v="123"/>
    <x v="122"/>
    <x v="11"/>
    <s v="Karan"/>
    <x v="4"/>
    <n v="50"/>
    <n v="932"/>
    <n v="46600"/>
    <n v="8388"/>
    <n v="54988"/>
  </r>
  <r>
    <n v="124"/>
    <x v="123"/>
    <x v="11"/>
    <s v="Ajay"/>
    <x v="4"/>
    <n v="50"/>
    <n v="932"/>
    <n v="46600"/>
    <n v="8388"/>
    <n v="54988"/>
  </r>
  <r>
    <n v="125"/>
    <x v="124"/>
    <x v="11"/>
    <s v="Ramesh"/>
    <x v="4"/>
    <n v="50"/>
    <n v="932"/>
    <n v="46600"/>
    <n v="8388"/>
    <n v="54988"/>
  </r>
  <r>
    <n v="126"/>
    <x v="125"/>
    <x v="10"/>
    <s v="Pramod"/>
    <x v="0"/>
    <n v="1000"/>
    <n v="1500"/>
    <n v="1500000"/>
    <n v="270000"/>
    <n v="1770000"/>
  </r>
  <r>
    <n v="127"/>
    <x v="126"/>
    <x v="10"/>
    <s v="Rajesh"/>
    <x v="0"/>
    <n v="1000"/>
    <n v="1500"/>
    <n v="1500000"/>
    <n v="270000"/>
    <n v="1770000"/>
  </r>
  <r>
    <n v="128"/>
    <x v="127"/>
    <x v="10"/>
    <s v="Manoj"/>
    <x v="0"/>
    <n v="1000"/>
    <n v="1500"/>
    <n v="1500000"/>
    <n v="270000"/>
    <n v="1770000"/>
  </r>
  <r>
    <n v="129"/>
    <x v="128"/>
    <x v="10"/>
    <s v="Karan"/>
    <x v="0"/>
    <n v="1000"/>
    <n v="1500"/>
    <n v="1500000"/>
    <n v="270000"/>
    <n v="1770000"/>
  </r>
  <r>
    <n v="130"/>
    <x v="129"/>
    <x v="10"/>
    <s v="Ajay"/>
    <x v="0"/>
    <n v="1000"/>
    <n v="1500"/>
    <n v="1500000"/>
    <n v="270000"/>
    <n v="1770000"/>
  </r>
  <r>
    <n v="131"/>
    <x v="130"/>
    <x v="10"/>
    <s v="Ramesh"/>
    <x v="0"/>
    <n v="1000"/>
    <n v="1500"/>
    <n v="1500000"/>
    <n v="270000"/>
    <n v="1770000"/>
  </r>
  <r>
    <n v="132"/>
    <x v="131"/>
    <x v="5"/>
    <s v="Pramod"/>
    <x v="0"/>
    <n v="1000"/>
    <n v="1500"/>
    <n v="1500000"/>
    <n v="270000"/>
    <n v="1770000"/>
  </r>
  <r>
    <n v="133"/>
    <x v="132"/>
    <x v="5"/>
    <s v="Rajesh"/>
    <x v="0"/>
    <n v="1000"/>
    <n v="1500"/>
    <n v="1500000"/>
    <n v="270000"/>
    <n v="1770000"/>
  </r>
  <r>
    <n v="134"/>
    <x v="133"/>
    <x v="5"/>
    <s v="Manoj"/>
    <x v="0"/>
    <n v="1000"/>
    <n v="1500"/>
    <n v="1500000"/>
    <n v="270000"/>
    <n v="1770000"/>
  </r>
  <r>
    <n v="135"/>
    <x v="134"/>
    <x v="3"/>
    <s v="Rajesh"/>
    <x v="1"/>
    <n v="429"/>
    <n v="792"/>
    <n v="339768"/>
    <n v="61158.239999999998"/>
    <n v="400926.24"/>
  </r>
  <r>
    <n v="136"/>
    <x v="135"/>
    <x v="3"/>
    <s v="Pramod"/>
    <x v="0"/>
    <n v="386"/>
    <n v="543"/>
    <n v="209598"/>
    <n v="37727.64"/>
    <n v="247325.64"/>
  </r>
  <r>
    <n v="137"/>
    <x v="136"/>
    <x v="3"/>
    <s v="Manoj"/>
    <x v="3"/>
    <n v="124"/>
    <n v="776"/>
    <n v="96224"/>
    <n v="17320.32"/>
    <n v="113544.32000000001"/>
  </r>
  <r>
    <n v="138"/>
    <x v="137"/>
    <x v="3"/>
    <s v="Ramesh"/>
    <x v="1"/>
    <n v="429"/>
    <n v="792"/>
    <n v="339768"/>
    <n v="61158.239999999998"/>
    <n v="400926.24"/>
  </r>
  <r>
    <n v="139"/>
    <x v="138"/>
    <x v="3"/>
    <s v="Manoj"/>
    <x v="0"/>
    <n v="386"/>
    <n v="543"/>
    <n v="209598"/>
    <n v="37727.64"/>
    <n v="247325.64"/>
  </r>
  <r>
    <n v="140"/>
    <x v="139"/>
    <x v="3"/>
    <s v="Karan"/>
    <x v="3"/>
    <n v="124"/>
    <n v="776"/>
    <n v="96224"/>
    <n v="17320.32"/>
    <n v="113544.32000000001"/>
  </r>
  <r>
    <n v="141"/>
    <x v="140"/>
    <x v="0"/>
    <s v="Ajay"/>
    <x v="1"/>
    <n v="314"/>
    <n v="784"/>
    <n v="246176"/>
    <n v="44311.68"/>
    <n v="290487.67999999999"/>
  </r>
  <r>
    <n v="142"/>
    <x v="141"/>
    <x v="8"/>
    <s v="Karan"/>
    <x v="2"/>
    <n v="221"/>
    <n v="571"/>
    <n v="126191"/>
    <n v="22714.379999999997"/>
    <n v="148905.38"/>
  </r>
  <r>
    <n v="143"/>
    <x v="142"/>
    <x v="0"/>
    <s v="Manoj"/>
    <x v="0"/>
    <n v="461"/>
    <n v="515"/>
    <n v="237415"/>
    <n v="42734.7"/>
    <n v="280149.7"/>
  </r>
  <r>
    <n v="144"/>
    <x v="143"/>
    <x v="9"/>
    <s v="Pramod"/>
    <x v="4"/>
    <n v="171"/>
    <n v="855"/>
    <n v="146205"/>
    <n v="26316.899999999998"/>
    <n v="172521.9"/>
  </r>
  <r>
    <n v="145"/>
    <x v="144"/>
    <x v="0"/>
    <s v="Rajesh"/>
    <x v="3"/>
    <n v="418"/>
    <n v="888"/>
    <n v="371184"/>
    <n v="66813.119999999995"/>
    <n v="437997.12"/>
  </r>
  <r>
    <n v="146"/>
    <x v="145"/>
    <x v="3"/>
    <s v="Ramesh"/>
    <x v="1"/>
    <n v="366"/>
    <n v="670"/>
    <n v="245220"/>
    <n v="44139.6"/>
    <n v="289359.59999999998"/>
  </r>
  <r>
    <n v="147"/>
    <x v="146"/>
    <x v="1"/>
    <s v="Ajay"/>
    <x v="2"/>
    <n v="268"/>
    <n v="500"/>
    <n v="134000"/>
    <n v="24120"/>
    <n v="158120"/>
  </r>
  <r>
    <n v="148"/>
    <x v="147"/>
    <x v="0"/>
    <s v="Karan"/>
    <x v="0"/>
    <n v="124"/>
    <n v="909"/>
    <n v="112716"/>
    <n v="20288.88"/>
    <n v="133004.88"/>
  </r>
  <r>
    <n v="149"/>
    <x v="148"/>
    <x v="4"/>
    <s v="Manoj"/>
    <x v="4"/>
    <n v="193"/>
    <n v="808"/>
    <n v="155944"/>
    <n v="28069.919999999998"/>
    <n v="184013.91999999998"/>
  </r>
  <r>
    <n v="150"/>
    <x v="149"/>
    <x v="5"/>
    <s v="Pramod"/>
    <x v="3"/>
    <n v="58"/>
    <n v="648"/>
    <n v="37584"/>
    <n v="6765.12"/>
    <n v="44349.120000000003"/>
  </r>
  <r>
    <n v="151"/>
    <x v="150"/>
    <x v="6"/>
    <s v="Rajesh"/>
    <x v="1"/>
    <n v="50"/>
    <n v="932"/>
    <n v="46600"/>
    <n v="8388"/>
    <n v="54988"/>
  </r>
  <r>
    <n v="152"/>
    <x v="151"/>
    <x v="7"/>
    <s v="Ramesh"/>
    <x v="2"/>
    <n v="418"/>
    <n v="661"/>
    <n v="276298"/>
    <n v="49733.64"/>
    <n v="326031.64"/>
  </r>
  <r>
    <n v="153"/>
    <x v="152"/>
    <x v="8"/>
    <s v="Ajay"/>
    <x v="0"/>
    <n v="189"/>
    <n v="616"/>
    <n v="116424"/>
    <n v="20956.32"/>
    <n v="137380.32"/>
  </r>
  <r>
    <n v="154"/>
    <x v="153"/>
    <x v="0"/>
    <s v="Karan"/>
    <x v="4"/>
    <n v="287"/>
    <n v="693"/>
    <n v="198891"/>
    <n v="35800.379999999997"/>
    <n v="234691.38"/>
  </r>
  <r>
    <n v="155"/>
    <x v="154"/>
    <x v="2"/>
    <s v="Manoj"/>
    <x v="3"/>
    <n v="266"/>
    <n v="607"/>
    <n v="161462"/>
    <n v="29063.16"/>
    <n v="190525.16"/>
  </r>
  <r>
    <n v="156"/>
    <x v="155"/>
    <x v="0"/>
    <s v="Pramod"/>
    <x v="1"/>
    <n v="457"/>
    <n v="940"/>
    <n v="429580"/>
    <n v="77324.399999999994"/>
    <n v="506904.4"/>
  </r>
  <r>
    <n v="157"/>
    <x v="156"/>
    <x v="0"/>
    <s v="Rajesh"/>
    <x v="2"/>
    <n v="318"/>
    <n v="799"/>
    <n v="254082"/>
    <n v="45734.759999999995"/>
    <n v="299816.76"/>
  </r>
  <r>
    <n v="158"/>
    <x v="157"/>
    <x v="8"/>
    <s v="Ramesh"/>
    <x v="0"/>
    <n v="430"/>
    <n v="659"/>
    <n v="283370"/>
    <n v="51006.6"/>
    <n v="334376.59999999998"/>
  </r>
  <r>
    <n v="159"/>
    <x v="158"/>
    <x v="0"/>
    <s v="Ajay"/>
    <x v="4"/>
    <n v="284"/>
    <n v="996"/>
    <n v="282864"/>
    <n v="50915.519999999997"/>
    <n v="333779.52"/>
  </r>
  <r>
    <n v="160"/>
    <x v="159"/>
    <x v="0"/>
    <s v="Karan"/>
    <x v="3"/>
    <n v="358"/>
    <n v="748"/>
    <n v="267784"/>
    <n v="48201.119999999995"/>
    <n v="315985.12"/>
  </r>
  <r>
    <n v="161"/>
    <x v="160"/>
    <x v="3"/>
    <s v="Manoj"/>
    <x v="1"/>
    <n v="467"/>
    <n v="975"/>
    <n v="455325"/>
    <n v="81958.5"/>
    <n v="537283.5"/>
  </r>
  <r>
    <n v="162"/>
    <x v="161"/>
    <x v="0"/>
    <s v="Pramod"/>
    <x v="2"/>
    <n v="399"/>
    <n v="610"/>
    <n v="243390"/>
    <n v="43810.2"/>
    <n v="287200.2"/>
  </r>
  <r>
    <n v="163"/>
    <x v="162"/>
    <x v="4"/>
    <s v="Rajesh"/>
    <x v="0"/>
    <n v="258"/>
    <n v="573"/>
    <n v="147834"/>
    <n v="26610.12"/>
    <n v="174444.12"/>
  </r>
  <r>
    <n v="164"/>
    <x v="163"/>
    <x v="5"/>
    <s v="Ramesh"/>
    <x v="4"/>
    <n v="416"/>
    <n v="834"/>
    <n v="346944"/>
    <n v="62449.919999999998"/>
    <n v="409393.91999999998"/>
  </r>
  <r>
    <n v="165"/>
    <x v="164"/>
    <x v="6"/>
    <s v="Ajay"/>
    <x v="3"/>
    <n v="222"/>
    <n v="645"/>
    <n v="143190"/>
    <n v="25774.2"/>
    <n v="168964.2"/>
  </r>
  <r>
    <n v="166"/>
    <x v="165"/>
    <x v="7"/>
    <s v="Karan"/>
    <x v="1"/>
    <n v="470"/>
    <n v="988"/>
    <n v="464360"/>
    <n v="83584.800000000003"/>
    <n v="547944.80000000005"/>
  </r>
  <r>
    <n v="167"/>
    <x v="166"/>
    <x v="9"/>
    <s v="Manoj"/>
    <x v="2"/>
    <n v="206"/>
    <n v="711"/>
    <n v="146466"/>
    <n v="26363.879999999997"/>
    <n v="172829.88"/>
  </r>
  <r>
    <n v="168"/>
    <x v="167"/>
    <x v="0"/>
    <s v="Pramod"/>
    <x v="0"/>
    <n v="242"/>
    <n v="741"/>
    <n v="179322"/>
    <n v="32277.96"/>
    <n v="211599.96"/>
  </r>
  <r>
    <n v="169"/>
    <x v="168"/>
    <x v="0"/>
    <s v="Rajesh"/>
    <x v="4"/>
    <n v="158"/>
    <n v="583"/>
    <n v="92114"/>
    <n v="16580.52"/>
    <n v="108694.52"/>
  </r>
  <r>
    <n v="170"/>
    <x v="169"/>
    <x v="1"/>
    <s v="Ramesh"/>
    <x v="3"/>
    <n v="372"/>
    <n v="906"/>
    <n v="337032"/>
    <n v="60665.759999999995"/>
    <n v="397697.76"/>
  </r>
  <r>
    <n v="171"/>
    <x v="170"/>
    <x v="0"/>
    <s v="Ajay"/>
    <x v="1"/>
    <n v="188"/>
    <n v="832"/>
    <n v="156416"/>
    <n v="28154.879999999997"/>
    <n v="184570.88"/>
  </r>
  <r>
    <n v="172"/>
    <x v="171"/>
    <x v="0"/>
    <s v="Karan"/>
    <x v="2"/>
    <n v="94"/>
    <n v="777"/>
    <n v="73038"/>
    <n v="13146.84"/>
    <n v="86184.84"/>
  </r>
  <r>
    <n v="173"/>
    <x v="172"/>
    <x v="0"/>
    <s v="Manoj"/>
    <x v="0"/>
    <n v="174"/>
    <n v="862"/>
    <n v="149988"/>
    <n v="26997.84"/>
    <n v="176985.84"/>
  </r>
  <r>
    <n v="174"/>
    <x v="173"/>
    <x v="3"/>
    <s v="Pramod"/>
    <x v="4"/>
    <n v="69"/>
    <n v="915"/>
    <n v="63135"/>
    <n v="11364.3"/>
    <n v="74499.3"/>
  </r>
  <r>
    <n v="175"/>
    <x v="174"/>
    <x v="1"/>
    <s v="Rajesh"/>
    <x v="3"/>
    <n v="383"/>
    <n v="678"/>
    <n v="259674"/>
    <n v="46741.32"/>
    <n v="306415.32"/>
  </r>
  <r>
    <n v="176"/>
    <x v="175"/>
    <x v="0"/>
    <s v="Ramesh"/>
    <x v="1"/>
    <n v="313"/>
    <n v="792"/>
    <n v="247896"/>
    <n v="44621.279999999999"/>
    <n v="292517.28000000003"/>
  </r>
  <r>
    <n v="177"/>
    <x v="176"/>
    <x v="4"/>
    <s v="Ajay"/>
    <x v="2"/>
    <n v="215"/>
    <n v="553"/>
    <n v="118895"/>
    <n v="21401.1"/>
    <n v="140296.1"/>
  </r>
  <r>
    <n v="178"/>
    <x v="177"/>
    <x v="5"/>
    <s v="Karan"/>
    <x v="0"/>
    <n v="147"/>
    <n v="891"/>
    <n v="130977"/>
    <n v="23575.86"/>
    <n v="154552.85999999999"/>
  </r>
  <r>
    <n v="179"/>
    <x v="178"/>
    <x v="6"/>
    <s v="Manoj"/>
    <x v="4"/>
    <n v="306"/>
    <n v="559"/>
    <n v="171054"/>
    <n v="30789.719999999998"/>
    <n v="201843.72"/>
  </r>
  <r>
    <n v="180"/>
    <x v="179"/>
    <x v="7"/>
    <s v="Pramod"/>
    <x v="3"/>
    <n v="302"/>
    <n v="586"/>
    <n v="176972"/>
    <n v="31854.959999999999"/>
    <n v="208826.96"/>
  </r>
  <r>
    <n v="181"/>
    <x v="180"/>
    <x v="8"/>
    <s v="Rajesh"/>
    <x v="1"/>
    <n v="291"/>
    <n v="614"/>
    <n v="178674"/>
    <n v="32161.32"/>
    <n v="210835.32"/>
  </r>
  <r>
    <n v="182"/>
    <x v="181"/>
    <x v="9"/>
    <s v="Ramesh"/>
    <x v="2"/>
    <n v="153"/>
    <n v="576"/>
    <n v="88128"/>
    <n v="15863.039999999999"/>
    <n v="103991.03999999999"/>
  </r>
  <r>
    <n v="183"/>
    <x v="182"/>
    <x v="0"/>
    <s v="Ajay"/>
    <x v="0"/>
    <n v="382"/>
    <n v="720"/>
    <n v="275040"/>
    <n v="49507.199999999997"/>
    <n v="324547.20000000001"/>
  </r>
  <r>
    <n v="184"/>
    <x v="183"/>
    <x v="2"/>
    <s v="Karan"/>
    <x v="4"/>
    <n v="266"/>
    <n v="578"/>
    <n v="153748"/>
    <n v="27674.639999999999"/>
    <n v="181422.64"/>
  </r>
  <r>
    <n v="185"/>
    <x v="184"/>
    <x v="0"/>
    <s v="Manoj"/>
    <x v="3"/>
    <n v="314"/>
    <n v="980"/>
    <n v="307720"/>
    <n v="55389.599999999999"/>
    <n v="363109.6"/>
  </r>
  <r>
    <n v="186"/>
    <x v="185"/>
    <x v="1"/>
    <s v="Pramod"/>
    <x v="1"/>
    <n v="10"/>
    <n v="980"/>
    <n v="9800"/>
    <n v="1764"/>
    <n v="11564"/>
  </r>
  <r>
    <n v="187"/>
    <x v="186"/>
    <x v="0"/>
    <s v="Rajesh"/>
    <x v="2"/>
    <n v="100"/>
    <n v="750"/>
    <n v="75000"/>
    <n v="13500"/>
    <n v="88500"/>
  </r>
  <r>
    <n v="188"/>
    <x v="187"/>
    <x v="8"/>
    <s v="Ramesh"/>
    <x v="0"/>
    <n v="5000"/>
    <n v="250"/>
    <n v="1250000"/>
    <n v="225000"/>
    <n v="1475000"/>
  </r>
  <r>
    <n v="189"/>
    <x v="188"/>
    <x v="0"/>
    <s v="Ajay"/>
    <x v="4"/>
    <n v="10000"/>
    <n v="250"/>
    <n v="2500000"/>
    <n v="450000"/>
    <n v="2950000"/>
  </r>
  <r>
    <n v="190"/>
    <x v="189"/>
    <x v="2"/>
    <s v="Karan"/>
    <x v="3"/>
    <n v="5000"/>
    <n v="980"/>
    <n v="4900000"/>
    <n v="882000"/>
    <n v="5782000"/>
  </r>
  <r>
    <n v="191"/>
    <x v="190"/>
    <x v="0"/>
    <s v="Manoj"/>
    <x v="1"/>
    <n v="10000"/>
    <n v="250"/>
    <n v="2500000"/>
    <n v="450000"/>
    <n v="2950000"/>
  </r>
  <r>
    <n v="192"/>
    <x v="191"/>
    <x v="3"/>
    <s v="Pramod"/>
    <x v="2"/>
    <n v="124"/>
    <n v="909"/>
    <n v="112716"/>
    <n v="20288.88"/>
    <n v="133004.88"/>
  </r>
  <r>
    <n v="193"/>
    <x v="192"/>
    <x v="0"/>
    <s v="Rajesh"/>
    <x v="0"/>
    <n v="193"/>
    <n v="808"/>
    <n v="155944"/>
    <n v="28069.919999999998"/>
    <n v="184013.91999999998"/>
  </r>
  <r>
    <n v="194"/>
    <x v="193"/>
    <x v="4"/>
    <s v="Ramesh"/>
    <x v="4"/>
    <n v="58"/>
    <n v="648"/>
    <n v="37584"/>
    <n v="6765.12"/>
    <n v="44349.120000000003"/>
  </r>
  <r>
    <n v="195"/>
    <x v="194"/>
    <x v="5"/>
    <s v="Ajay"/>
    <x v="3"/>
    <n v="50"/>
    <n v="932"/>
    <n v="46600"/>
    <n v="8388"/>
    <n v="54988"/>
  </r>
  <r>
    <n v="196"/>
    <x v="195"/>
    <x v="6"/>
    <s v="Karan"/>
    <x v="1"/>
    <n v="50"/>
    <n v="932"/>
    <n v="46600"/>
    <n v="8388"/>
    <n v="54988"/>
  </r>
  <r>
    <n v="197"/>
    <x v="196"/>
    <x v="7"/>
    <s v="Manoj"/>
    <x v="2"/>
    <n v="50"/>
    <n v="932"/>
    <n v="46600"/>
    <n v="8388"/>
    <n v="54988"/>
  </r>
  <r>
    <n v="198"/>
    <x v="197"/>
    <x v="9"/>
    <s v="Pramod"/>
    <x v="0"/>
    <n v="50"/>
    <n v="932"/>
    <n v="46600"/>
    <n v="8388"/>
    <n v="54988"/>
  </r>
  <r>
    <n v="199"/>
    <x v="198"/>
    <x v="1"/>
    <s v="Rajesh"/>
    <x v="4"/>
    <n v="50"/>
    <n v="932"/>
    <n v="46600"/>
    <n v="8388"/>
    <n v="54988"/>
  </r>
  <r>
    <n v="200"/>
    <x v="199"/>
    <x v="0"/>
    <s v="Ramesh"/>
    <x v="3"/>
    <n v="50"/>
    <n v="932"/>
    <n v="46600"/>
    <n v="8388"/>
    <n v="54988"/>
  </r>
  <r>
    <n v="201"/>
    <x v="200"/>
    <x v="2"/>
    <s v="Ajay"/>
    <x v="1"/>
    <n v="50"/>
    <n v="932"/>
    <n v="46600"/>
    <n v="8388"/>
    <n v="54988"/>
  </r>
  <r>
    <n v="202"/>
    <x v="201"/>
    <x v="10"/>
    <s v="Karan"/>
    <x v="2"/>
    <n v="1000"/>
    <n v="1500"/>
    <n v="1500000"/>
    <n v="270000"/>
    <n v="1770000"/>
  </r>
  <r>
    <n v="203"/>
    <x v="202"/>
    <x v="10"/>
    <s v="Manoj"/>
    <x v="0"/>
    <n v="1000"/>
    <n v="1500"/>
    <n v="1500000"/>
    <n v="270000"/>
    <n v="1770000"/>
  </r>
  <r>
    <n v="204"/>
    <x v="203"/>
    <x v="11"/>
    <s v="Pramod"/>
    <x v="4"/>
    <n v="1000"/>
    <n v="1500"/>
    <n v="1500000"/>
    <n v="270000"/>
    <n v="1770000"/>
  </r>
  <r>
    <n v="205"/>
    <x v="204"/>
    <x v="10"/>
    <s v="Rajesh"/>
    <x v="3"/>
    <n v="1000"/>
    <n v="1500"/>
    <n v="1500000"/>
    <n v="270000"/>
    <n v="1770000"/>
  </r>
  <r>
    <n v="206"/>
    <x v="205"/>
    <x v="10"/>
    <s v="Ramesh"/>
    <x v="1"/>
    <n v="1000"/>
    <n v="1500"/>
    <n v="1500000"/>
    <n v="270000"/>
    <n v="1770000"/>
  </r>
  <r>
    <n v="207"/>
    <x v="206"/>
    <x v="11"/>
    <s v="Ajay"/>
    <x v="2"/>
    <n v="1000"/>
    <n v="1500"/>
    <n v="1500000"/>
    <n v="270000"/>
    <n v="1770000"/>
  </r>
  <r>
    <n v="208"/>
    <x v="207"/>
    <x v="11"/>
    <s v="Karan"/>
    <x v="0"/>
    <n v="1000"/>
    <n v="1500"/>
    <n v="1500000"/>
    <n v="270000"/>
    <n v="1770000"/>
  </r>
  <r>
    <n v="209"/>
    <x v="208"/>
    <x v="11"/>
    <s v="Manoj"/>
    <x v="4"/>
    <n v="1000"/>
    <n v="1500"/>
    <n v="1500000"/>
    <n v="270000"/>
    <n v="1770000"/>
  </r>
  <r>
    <n v="210"/>
    <x v="209"/>
    <x v="11"/>
    <s v="Pramod"/>
    <x v="3"/>
    <n v="1000"/>
    <n v="1500"/>
    <n v="1500000"/>
    <n v="270000"/>
    <n v="1770000"/>
  </r>
  <r>
    <n v="211"/>
    <x v="210"/>
    <x v="11"/>
    <s v="Rajesh"/>
    <x v="1"/>
    <n v="429"/>
    <n v="792"/>
    <n v="339768"/>
    <n v="61158.239999999998"/>
    <n v="400926.24"/>
  </r>
  <r>
    <n v="212"/>
    <x v="211"/>
    <x v="11"/>
    <s v="Ramesh"/>
    <x v="2"/>
    <n v="314"/>
    <n v="784"/>
    <n v="246176"/>
    <n v="44311.68"/>
    <n v="290487.67999999999"/>
  </r>
  <r>
    <n v="213"/>
    <x v="212"/>
    <x v="11"/>
    <s v="Ajay"/>
    <x v="0"/>
    <n v="221"/>
    <n v="571"/>
    <n v="126191"/>
    <n v="22714.379999999997"/>
    <n v="148905.38"/>
  </r>
  <r>
    <n v="214"/>
    <x v="213"/>
    <x v="11"/>
    <s v="Karan"/>
    <x v="4"/>
    <n v="461"/>
    <n v="515"/>
    <n v="237415"/>
    <n v="42734.7"/>
    <n v="280149.7"/>
  </r>
  <r>
    <n v="215"/>
    <x v="214"/>
    <x v="10"/>
    <s v="Manoj"/>
    <x v="3"/>
    <n v="171"/>
    <n v="855"/>
    <n v="146205"/>
    <n v="26316.899999999998"/>
    <n v="172521.9"/>
  </r>
  <r>
    <n v="216"/>
    <x v="215"/>
    <x v="10"/>
    <s v="Pramod"/>
    <x v="1"/>
    <n v="418"/>
    <n v="888"/>
    <n v="371184"/>
    <n v="66813.119999999995"/>
    <n v="437997.12"/>
  </r>
  <r>
    <n v="217"/>
    <x v="216"/>
    <x v="10"/>
    <s v="Rajesh"/>
    <x v="2"/>
    <n v="366"/>
    <n v="670"/>
    <n v="245220"/>
    <n v="44139.6"/>
    <n v="289359.59999999998"/>
  </r>
  <r>
    <n v="218"/>
    <x v="217"/>
    <x v="10"/>
    <s v="Ramesh"/>
    <x v="0"/>
    <n v="268"/>
    <n v="500"/>
    <n v="134000"/>
    <n v="24120"/>
    <n v="158120"/>
  </r>
  <r>
    <n v="219"/>
    <x v="218"/>
    <x v="0"/>
    <s v="Ajay"/>
    <x v="4"/>
    <n v="124"/>
    <n v="909"/>
    <n v="112716"/>
    <n v="20288.88"/>
    <n v="133004.88"/>
  </r>
  <r>
    <n v="220"/>
    <x v="219"/>
    <x v="0"/>
    <s v="Karan"/>
    <x v="3"/>
    <n v="193"/>
    <n v="808"/>
    <n v="155944"/>
    <n v="28069.919999999998"/>
    <n v="184013.91999999998"/>
  </r>
  <r>
    <n v="221"/>
    <x v="220"/>
    <x v="1"/>
    <s v="Manoj"/>
    <x v="1"/>
    <n v="58"/>
    <n v="648"/>
    <n v="37584"/>
    <n v="6765.12"/>
    <n v="44349.120000000003"/>
  </r>
  <r>
    <n v="222"/>
    <x v="221"/>
    <x v="0"/>
    <s v="Pramod"/>
    <x v="2"/>
    <n v="50"/>
    <n v="932"/>
    <n v="46600"/>
    <n v="8388"/>
    <n v="54988"/>
  </r>
  <r>
    <n v="223"/>
    <x v="222"/>
    <x v="2"/>
    <s v="Rajesh"/>
    <x v="0"/>
    <n v="418"/>
    <n v="661"/>
    <n v="276298"/>
    <n v="49733.64"/>
    <n v="326031.64"/>
  </r>
  <r>
    <n v="224"/>
    <x v="223"/>
    <x v="0"/>
    <s v="Ramesh"/>
    <x v="4"/>
    <n v="189"/>
    <n v="616"/>
    <n v="116424"/>
    <n v="20956.32"/>
    <n v="137380.32"/>
  </r>
  <r>
    <n v="225"/>
    <x v="224"/>
    <x v="3"/>
    <s v="Ajay"/>
    <x v="3"/>
    <n v="287"/>
    <n v="693"/>
    <n v="198891"/>
    <n v="35800.379999999997"/>
    <n v="234691.38"/>
  </r>
  <r>
    <n v="226"/>
    <x v="225"/>
    <x v="0"/>
    <s v="Karan"/>
    <x v="1"/>
    <n v="266"/>
    <n v="607"/>
    <n v="161462"/>
    <n v="29063.16"/>
    <n v="190525.16"/>
  </r>
  <r>
    <n v="227"/>
    <x v="226"/>
    <x v="4"/>
    <s v="Manoj"/>
    <x v="2"/>
    <n v="457"/>
    <n v="940"/>
    <n v="429580"/>
    <n v="77324.399999999994"/>
    <n v="506904.4"/>
  </r>
  <r>
    <n v="228"/>
    <x v="227"/>
    <x v="5"/>
    <s v="Pramod"/>
    <x v="0"/>
    <n v="318"/>
    <n v="799"/>
    <n v="254082"/>
    <n v="45734.759999999995"/>
    <n v="299816.76"/>
  </r>
  <r>
    <n v="229"/>
    <x v="228"/>
    <x v="6"/>
    <s v="Rajesh"/>
    <x v="4"/>
    <n v="430"/>
    <n v="659"/>
    <n v="283370"/>
    <n v="51006.6"/>
    <n v="334376.59999999998"/>
  </r>
  <r>
    <n v="230"/>
    <x v="229"/>
    <x v="7"/>
    <s v="Ramesh"/>
    <x v="3"/>
    <n v="284"/>
    <n v="996"/>
    <n v="282864"/>
    <n v="50915.519999999997"/>
    <n v="333779.52"/>
  </r>
  <r>
    <n v="231"/>
    <x v="230"/>
    <x v="8"/>
    <s v="Ajay"/>
    <x v="1"/>
    <n v="358"/>
    <n v="748"/>
    <n v="267784"/>
    <n v="48201.119999999995"/>
    <n v="315985.12"/>
  </r>
  <r>
    <n v="232"/>
    <x v="231"/>
    <x v="9"/>
    <s v="Karan"/>
    <x v="2"/>
    <n v="467"/>
    <n v="975"/>
    <n v="455325"/>
    <n v="81958.5"/>
    <n v="537283.5"/>
  </r>
  <r>
    <n v="233"/>
    <x v="232"/>
    <x v="1"/>
    <s v="Manoj"/>
    <x v="0"/>
    <n v="399"/>
    <n v="610"/>
    <n v="243390"/>
    <n v="43810.2"/>
    <n v="287200.2"/>
  </r>
  <r>
    <n v="234"/>
    <x v="233"/>
    <x v="0"/>
    <s v="Pramod"/>
    <x v="4"/>
    <n v="258"/>
    <n v="573"/>
    <n v="147834"/>
    <n v="26610.12"/>
    <n v="174444.12"/>
  </r>
  <r>
    <n v="235"/>
    <x v="234"/>
    <x v="2"/>
    <s v="Rajesh"/>
    <x v="3"/>
    <n v="416"/>
    <n v="834"/>
    <n v="346944"/>
    <n v="62449.919999999998"/>
    <n v="409393.91999999998"/>
  </r>
  <r>
    <n v="236"/>
    <x v="235"/>
    <x v="0"/>
    <s v="Ramesh"/>
    <x v="1"/>
    <n v="222"/>
    <n v="645"/>
    <n v="143190"/>
    <n v="25774.2"/>
    <n v="168964.2"/>
  </r>
  <r>
    <n v="237"/>
    <x v="236"/>
    <x v="1"/>
    <s v="Ajay"/>
    <x v="2"/>
    <n v="470"/>
    <n v="988"/>
    <n v="464360"/>
    <n v="83584.800000000003"/>
    <n v="547944.80000000005"/>
  </r>
  <r>
    <n v="238"/>
    <x v="237"/>
    <x v="0"/>
    <s v="Karan"/>
    <x v="0"/>
    <n v="206"/>
    <n v="711"/>
    <n v="146466"/>
    <n v="26363.879999999997"/>
    <n v="172829.88"/>
  </r>
  <r>
    <n v="239"/>
    <x v="238"/>
    <x v="1"/>
    <s v="Manoj"/>
    <x v="4"/>
    <n v="242"/>
    <n v="741"/>
    <n v="179322"/>
    <n v="32277.96"/>
    <n v="211599.96"/>
  </r>
  <r>
    <n v="240"/>
    <x v="239"/>
    <x v="0"/>
    <s v="Pramod"/>
    <x v="3"/>
    <n v="158"/>
    <n v="583"/>
    <n v="92114"/>
    <n v="16580.52"/>
    <n v="108694.52"/>
  </r>
  <r>
    <n v="241"/>
    <x v="240"/>
    <x v="0"/>
    <s v="Rajesh"/>
    <x v="1"/>
    <n v="372"/>
    <n v="906"/>
    <n v="337032"/>
    <n v="60665.759999999995"/>
    <n v="397697.76"/>
  </r>
  <r>
    <n v="242"/>
    <x v="241"/>
    <x v="3"/>
    <s v="Ramesh"/>
    <x v="2"/>
    <n v="188"/>
    <n v="832"/>
    <n v="156416"/>
    <n v="28154.879999999997"/>
    <n v="184570.88"/>
  </r>
  <r>
    <n v="243"/>
    <x v="242"/>
    <x v="0"/>
    <s v="Ajay"/>
    <x v="0"/>
    <n v="94"/>
    <n v="777"/>
    <n v="73038"/>
    <n v="13146.84"/>
    <n v="86184.84"/>
  </r>
  <r>
    <n v="244"/>
    <x v="243"/>
    <x v="4"/>
    <s v="Karan"/>
    <x v="4"/>
    <n v="174"/>
    <n v="862"/>
    <n v="149988"/>
    <n v="26997.84"/>
    <n v="176985.84"/>
  </r>
  <r>
    <n v="245"/>
    <x v="244"/>
    <x v="5"/>
    <s v="Manoj"/>
    <x v="3"/>
    <n v="69"/>
    <n v="915"/>
    <n v="63135"/>
    <n v="11364.3"/>
    <n v="74499.3"/>
  </r>
  <r>
    <n v="246"/>
    <x v="245"/>
    <x v="6"/>
    <s v="Pramod"/>
    <x v="1"/>
    <n v="383"/>
    <n v="678"/>
    <n v="259674"/>
    <n v="46741.32"/>
    <n v="306415.32"/>
  </r>
  <r>
    <n v="247"/>
    <x v="246"/>
    <x v="7"/>
    <s v="Rajesh"/>
    <x v="2"/>
    <n v="313"/>
    <n v="792"/>
    <n v="247896"/>
    <n v="44621.279999999999"/>
    <n v="292517.28000000003"/>
  </r>
  <r>
    <n v="248"/>
    <x v="247"/>
    <x v="9"/>
    <s v="Ramesh"/>
    <x v="0"/>
    <n v="215"/>
    <n v="553"/>
    <n v="118895"/>
    <n v="21401.1"/>
    <n v="140296.1"/>
  </r>
  <r>
    <n v="249"/>
    <x v="248"/>
    <x v="0"/>
    <s v="Ajay"/>
    <x v="4"/>
    <n v="147"/>
    <n v="891"/>
    <n v="130977"/>
    <n v="23575.86"/>
    <n v="154552.85999999999"/>
  </r>
  <r>
    <n v="250"/>
    <x v="249"/>
    <x v="2"/>
    <s v="Karan"/>
    <x v="3"/>
    <n v="306"/>
    <n v="559"/>
    <n v="171054"/>
    <n v="30789.719999999998"/>
    <n v="201843.72"/>
  </r>
  <r>
    <n v="251"/>
    <x v="250"/>
    <x v="0"/>
    <s v="Manoj"/>
    <x v="1"/>
    <n v="302"/>
    <n v="586"/>
    <n v="176972"/>
    <n v="31854.959999999999"/>
    <n v="208826.96"/>
  </r>
  <r>
    <n v="252"/>
    <x v="251"/>
    <x v="0"/>
    <s v="Pramod"/>
    <x v="2"/>
    <n v="291"/>
    <n v="614"/>
    <n v="178674"/>
    <n v="32161.32"/>
    <n v="210835.32"/>
  </r>
  <r>
    <n v="253"/>
    <x v="252"/>
    <x v="0"/>
    <s v="Rajesh"/>
    <x v="0"/>
    <n v="153"/>
    <n v="576"/>
    <n v="88128"/>
    <n v="15863.039999999999"/>
    <n v="103991.03999999999"/>
  </r>
  <r>
    <n v="254"/>
    <x v="253"/>
    <x v="9"/>
    <s v="Ramesh"/>
    <x v="4"/>
    <n v="382"/>
    <n v="720"/>
    <n v="275040"/>
    <n v="49507.199999999997"/>
    <n v="324547.20000000001"/>
  </r>
  <r>
    <n v="255"/>
    <x v="254"/>
    <x v="0"/>
    <s v="Ajay"/>
    <x v="3"/>
    <n v="266"/>
    <n v="578"/>
    <n v="153748"/>
    <n v="27674.639999999999"/>
    <n v="181422.64"/>
  </r>
  <r>
    <n v="256"/>
    <x v="255"/>
    <x v="3"/>
    <s v="Karan"/>
    <x v="1"/>
    <n v="314"/>
    <n v="980"/>
    <n v="307720"/>
    <n v="55389.599999999999"/>
    <n v="363109.6"/>
  </r>
  <r>
    <n v="257"/>
    <x v="256"/>
    <x v="0"/>
    <s v="Manoj"/>
    <x v="2"/>
    <n v="10"/>
    <n v="980"/>
    <n v="9800"/>
    <n v="1764"/>
    <n v="11564"/>
  </r>
  <r>
    <n v="258"/>
    <x v="257"/>
    <x v="4"/>
    <s v="Pramod"/>
    <x v="0"/>
    <n v="1"/>
    <n v="250"/>
    <n v="250"/>
    <n v="45"/>
    <n v="295"/>
  </r>
  <r>
    <n v="259"/>
    <x v="258"/>
    <x v="5"/>
    <s v="Rajesh"/>
    <x v="4"/>
    <n v="5000"/>
    <n v="250"/>
    <n v="1250000"/>
    <n v="225000"/>
    <n v="1475000"/>
  </r>
  <r>
    <n v="260"/>
    <x v="259"/>
    <x v="6"/>
    <s v="Ramesh"/>
    <x v="3"/>
    <n v="10000"/>
    <n v="250"/>
    <n v="2500000"/>
    <n v="450000"/>
    <n v="2950000"/>
  </r>
  <r>
    <n v="261"/>
    <x v="260"/>
    <x v="7"/>
    <s v="Ajay"/>
    <x v="1"/>
    <n v="5000"/>
    <n v="980"/>
    <n v="4900000"/>
    <n v="882000"/>
    <n v="5782000"/>
  </r>
  <r>
    <n v="262"/>
    <x v="261"/>
    <x v="8"/>
    <s v="Karan"/>
    <x v="2"/>
    <n v="10000"/>
    <n v="250"/>
    <n v="2500000"/>
    <n v="450000"/>
    <n v="2950000"/>
  </r>
  <r>
    <n v="263"/>
    <x v="262"/>
    <x v="0"/>
    <s v="Manoj"/>
    <x v="0"/>
    <n v="124"/>
    <n v="909"/>
    <n v="112716"/>
    <n v="20288.88"/>
    <n v="133004.88"/>
  </r>
  <r>
    <n v="264"/>
    <x v="263"/>
    <x v="2"/>
    <s v="Pramod"/>
    <x v="4"/>
    <n v="193"/>
    <n v="808"/>
    <n v="155944"/>
    <n v="28069.919999999998"/>
    <n v="184013.91999999998"/>
  </r>
  <r>
    <n v="265"/>
    <x v="264"/>
    <x v="0"/>
    <s v="Rajesh"/>
    <x v="3"/>
    <n v="58"/>
    <n v="648"/>
    <n v="37584"/>
    <n v="6765.12"/>
    <n v="44349.120000000003"/>
  </r>
  <r>
    <n v="266"/>
    <x v="265"/>
    <x v="0"/>
    <s v="Ramesh"/>
    <x v="1"/>
    <n v="50"/>
    <n v="932"/>
    <n v="46600"/>
    <n v="8388"/>
    <n v="54988"/>
  </r>
  <r>
    <n v="267"/>
    <x v="266"/>
    <x v="8"/>
    <s v="Ajay"/>
    <x v="2"/>
    <n v="50"/>
    <n v="932"/>
    <n v="46600"/>
    <n v="8388"/>
    <n v="54988"/>
  </r>
  <r>
    <n v="268"/>
    <x v="267"/>
    <x v="0"/>
    <s v="Karan"/>
    <x v="0"/>
    <n v="50"/>
    <n v="932"/>
    <n v="46600"/>
    <n v="8388"/>
    <n v="54988"/>
  </r>
  <r>
    <n v="269"/>
    <x v="268"/>
    <x v="5"/>
    <s v="Manoj"/>
    <x v="4"/>
    <n v="50"/>
    <n v="932"/>
    <n v="46600"/>
    <n v="8388"/>
    <n v="54988"/>
  </r>
  <r>
    <n v="270"/>
    <x v="269"/>
    <x v="6"/>
    <s v="Pramod"/>
    <x v="3"/>
    <n v="50"/>
    <n v="932"/>
    <n v="46600"/>
    <n v="8388"/>
    <n v="54988"/>
  </r>
  <r>
    <n v="271"/>
    <x v="270"/>
    <x v="7"/>
    <s v="Rajesh"/>
    <x v="1"/>
    <n v="50"/>
    <n v="932"/>
    <n v="46600"/>
    <n v="8388"/>
    <n v="54988"/>
  </r>
  <r>
    <n v="272"/>
    <x v="271"/>
    <x v="8"/>
    <s v="Ramesh"/>
    <x v="2"/>
    <n v="50"/>
    <n v="932"/>
    <n v="46600"/>
    <n v="8388"/>
    <n v="54988"/>
  </r>
  <r>
    <n v="273"/>
    <x v="272"/>
    <x v="9"/>
    <s v="Ajay"/>
    <x v="0"/>
    <n v="1000"/>
    <n v="1500"/>
    <n v="1500000"/>
    <n v="270000"/>
    <n v="1770000"/>
  </r>
  <r>
    <n v="274"/>
    <x v="273"/>
    <x v="1"/>
    <s v="Karan"/>
    <x v="4"/>
    <n v="1000"/>
    <n v="1500"/>
    <n v="1500000"/>
    <n v="270000"/>
    <n v="1770000"/>
  </r>
  <r>
    <n v="275"/>
    <x v="274"/>
    <x v="0"/>
    <s v="Manoj"/>
    <x v="3"/>
    <n v="1000"/>
    <n v="1500"/>
    <n v="1500000"/>
    <n v="270000"/>
    <n v="1770000"/>
  </r>
  <r>
    <n v="276"/>
    <x v="275"/>
    <x v="2"/>
    <s v="Pramod"/>
    <x v="1"/>
    <n v="1000"/>
    <n v="1500"/>
    <n v="1500000"/>
    <n v="270000"/>
    <n v="1770000"/>
  </r>
  <r>
    <n v="277"/>
    <x v="276"/>
    <x v="0"/>
    <s v="Rajesh"/>
    <x v="2"/>
    <n v="1000"/>
    <n v="1500"/>
    <n v="1500000"/>
    <n v="270000"/>
    <n v="1770000"/>
  </r>
  <r>
    <n v="278"/>
    <x v="277"/>
    <x v="1"/>
    <s v="Ramesh"/>
    <x v="0"/>
    <n v="1000"/>
    <n v="1500"/>
    <n v="1500000"/>
    <n v="270000"/>
    <n v="1770000"/>
  </r>
  <r>
    <n v="279"/>
    <x v="278"/>
    <x v="0"/>
    <s v="Ajay"/>
    <x v="4"/>
    <n v="1000"/>
    <n v="1500"/>
    <n v="1500000"/>
    <n v="270000"/>
    <n v="1770000"/>
  </r>
  <r>
    <n v="280"/>
    <x v="279"/>
    <x v="1"/>
    <s v="Karan"/>
    <x v="3"/>
    <n v="1000"/>
    <n v="1500"/>
    <n v="1500000"/>
    <n v="270000"/>
    <n v="1770000"/>
  </r>
  <r>
    <n v="281"/>
    <x v="280"/>
    <x v="0"/>
    <s v="Manoj"/>
    <x v="1"/>
    <n v="1000"/>
    <n v="1500"/>
    <n v="1500000"/>
    <n v="270000"/>
    <n v="1770000"/>
  </r>
  <r>
    <n v="282"/>
    <x v="281"/>
    <x v="0"/>
    <s v="Pramod"/>
    <x v="2"/>
    <n v="429"/>
    <n v="792"/>
    <n v="339768"/>
    <n v="61158.239999999998"/>
    <n v="400926.24"/>
  </r>
  <r>
    <n v="283"/>
    <x v="282"/>
    <x v="3"/>
    <s v="Rajesh"/>
    <x v="0"/>
    <n v="314"/>
    <n v="784"/>
    <n v="246176"/>
    <n v="44311.68"/>
    <n v="290487.67999999999"/>
  </r>
  <r>
    <n v="284"/>
    <x v="283"/>
    <x v="0"/>
    <s v="Ramesh"/>
    <x v="4"/>
    <n v="221"/>
    <n v="571"/>
    <n v="126191"/>
    <n v="22714.379999999997"/>
    <n v="148905.38"/>
  </r>
  <r>
    <n v="285"/>
    <x v="284"/>
    <x v="4"/>
    <s v="Ajay"/>
    <x v="3"/>
    <n v="461"/>
    <n v="515"/>
    <n v="237415"/>
    <n v="42734.7"/>
    <n v="280149.7"/>
  </r>
  <r>
    <n v="286"/>
    <x v="285"/>
    <x v="5"/>
    <s v="Karan"/>
    <x v="1"/>
    <n v="171"/>
    <n v="855"/>
    <n v="146205"/>
    <n v="26316.899999999998"/>
    <n v="172521.9"/>
  </r>
  <r>
    <n v="287"/>
    <x v="286"/>
    <x v="6"/>
    <s v="Manoj"/>
    <x v="2"/>
    <n v="418"/>
    <n v="888"/>
    <n v="371184"/>
    <n v="66813.119999999995"/>
    <n v="437997.12"/>
  </r>
  <r>
    <n v="288"/>
    <x v="287"/>
    <x v="7"/>
    <s v="Pramod"/>
    <x v="0"/>
    <n v="366"/>
    <n v="670"/>
    <n v="245220"/>
    <n v="44139.6"/>
    <n v="289359.59999999998"/>
  </r>
  <r>
    <n v="289"/>
    <x v="288"/>
    <x v="9"/>
    <s v="Rajesh"/>
    <x v="4"/>
    <n v="268"/>
    <n v="500"/>
    <n v="134000"/>
    <n v="24120"/>
    <n v="158120"/>
  </r>
  <r>
    <n v="290"/>
    <x v="289"/>
    <x v="0"/>
    <s v="Ramesh"/>
    <x v="3"/>
    <n v="124"/>
    <n v="909"/>
    <n v="112716"/>
    <n v="20288.88"/>
    <n v="133004.88"/>
  </r>
  <r>
    <n v="291"/>
    <x v="290"/>
    <x v="2"/>
    <s v="Ajay"/>
    <x v="1"/>
    <n v="193"/>
    <n v="808"/>
    <n v="155944"/>
    <n v="28069.919999999998"/>
    <n v="184013.91999999998"/>
  </r>
  <r>
    <n v="292"/>
    <x v="291"/>
    <x v="0"/>
    <s v="Karan"/>
    <x v="2"/>
    <n v="58"/>
    <n v="648"/>
    <n v="37584"/>
    <n v="6765.12"/>
    <n v="44349.120000000003"/>
  </r>
  <r>
    <n v="293"/>
    <x v="292"/>
    <x v="0"/>
    <s v="Manoj"/>
    <x v="0"/>
    <n v="50"/>
    <n v="932"/>
    <n v="46600"/>
    <n v="8388"/>
    <n v="54988"/>
  </r>
  <r>
    <n v="294"/>
    <x v="293"/>
    <x v="0"/>
    <s v="Pramod"/>
    <x v="4"/>
    <n v="418"/>
    <n v="661"/>
    <n v="276298"/>
    <n v="49733.64"/>
    <n v="326031.64"/>
  </r>
  <r>
    <n v="295"/>
    <x v="294"/>
    <x v="9"/>
    <s v="Rajesh"/>
    <x v="3"/>
    <n v="189"/>
    <n v="616"/>
    <n v="116424"/>
    <n v="20956.32"/>
    <n v="137380.32"/>
  </r>
  <r>
    <n v="296"/>
    <x v="295"/>
    <x v="0"/>
    <s v="Ramesh"/>
    <x v="1"/>
    <n v="287"/>
    <n v="693"/>
    <n v="198891"/>
    <n v="35800.379999999997"/>
    <n v="234691.38"/>
  </r>
  <r>
    <n v="297"/>
    <x v="296"/>
    <x v="3"/>
    <s v="Ajay"/>
    <x v="2"/>
    <n v="266"/>
    <n v="607"/>
    <n v="161462"/>
    <n v="29063.16"/>
    <n v="190525.16"/>
  </r>
  <r>
    <n v="298"/>
    <x v="297"/>
    <x v="0"/>
    <s v="Karan"/>
    <x v="0"/>
    <n v="457"/>
    <n v="940"/>
    <n v="429580"/>
    <n v="77324.399999999994"/>
    <n v="506904.4"/>
  </r>
  <r>
    <n v="299"/>
    <x v="298"/>
    <x v="4"/>
    <s v="Manoj"/>
    <x v="4"/>
    <n v="318"/>
    <n v="799"/>
    <n v="254082"/>
    <n v="45734.759999999995"/>
    <n v="299816.76"/>
  </r>
  <r>
    <n v="300"/>
    <x v="299"/>
    <x v="5"/>
    <s v="Pramod"/>
    <x v="3"/>
    <n v="430"/>
    <n v="659"/>
    <n v="283370"/>
    <n v="51006.6"/>
    <n v="334376.59999999998"/>
  </r>
  <r>
    <n v="301"/>
    <x v="300"/>
    <x v="6"/>
    <s v="Rajesh"/>
    <x v="1"/>
    <n v="284"/>
    <n v="996"/>
    <n v="282864"/>
    <n v="50915.519999999997"/>
    <n v="333779.52"/>
  </r>
  <r>
    <n v="302"/>
    <x v="301"/>
    <x v="7"/>
    <s v="Ramesh"/>
    <x v="2"/>
    <n v="358"/>
    <n v="748"/>
    <n v="267784"/>
    <n v="48201.119999999995"/>
    <n v="315985.12"/>
  </r>
  <r>
    <n v="303"/>
    <x v="302"/>
    <x v="8"/>
    <s v="Ajay"/>
    <x v="0"/>
    <n v="467"/>
    <n v="975"/>
    <n v="455325"/>
    <n v="81958.5"/>
    <n v="537283.5"/>
  </r>
  <r>
    <n v="304"/>
    <x v="303"/>
    <x v="0"/>
    <s v="Karan"/>
    <x v="4"/>
    <n v="399"/>
    <n v="610"/>
    <n v="243390"/>
    <n v="43810.2"/>
    <n v="287200.2"/>
  </r>
  <r>
    <n v="305"/>
    <x v="304"/>
    <x v="2"/>
    <s v="Manoj"/>
    <x v="3"/>
    <n v="258"/>
    <n v="573"/>
    <n v="147834"/>
    <n v="26610.12"/>
    <n v="174444.12"/>
  </r>
  <r>
    <n v="306"/>
    <x v="305"/>
    <x v="0"/>
    <s v="Pramod"/>
    <x v="1"/>
    <n v="416"/>
    <n v="834"/>
    <n v="346944"/>
    <n v="62449.919999999998"/>
    <n v="409393.91999999998"/>
  </r>
  <r>
    <n v="307"/>
    <x v="306"/>
    <x v="0"/>
    <s v="Rajesh"/>
    <x v="2"/>
    <n v="222"/>
    <n v="645"/>
    <n v="143190"/>
    <n v="25774.2"/>
    <n v="168964.2"/>
  </r>
  <r>
    <n v="308"/>
    <x v="307"/>
    <x v="8"/>
    <s v="Ramesh"/>
    <x v="0"/>
    <n v="470"/>
    <n v="988"/>
    <n v="464360"/>
    <n v="83584.800000000003"/>
    <n v="547944.80000000005"/>
  </r>
  <r>
    <n v="309"/>
    <x v="308"/>
    <x v="0"/>
    <s v="Ajay"/>
    <x v="4"/>
    <n v="206"/>
    <n v="711"/>
    <n v="146466"/>
    <n v="26363.879999999997"/>
    <n v="172829.88"/>
  </r>
  <r>
    <n v="310"/>
    <x v="309"/>
    <x v="9"/>
    <s v="Karan"/>
    <x v="3"/>
    <n v="242"/>
    <n v="741"/>
    <n v="179322"/>
    <n v="32277.96"/>
    <n v="211599.96"/>
  </r>
  <r>
    <n v="311"/>
    <x v="310"/>
    <x v="0"/>
    <s v="Manoj"/>
    <x v="1"/>
    <n v="158"/>
    <n v="583"/>
    <n v="92114"/>
    <n v="16580.52"/>
    <n v="108694.52"/>
  </r>
  <r>
    <n v="312"/>
    <x v="311"/>
    <x v="3"/>
    <s v="Pramod"/>
    <x v="2"/>
    <n v="372"/>
    <n v="906"/>
    <n v="337032"/>
    <n v="60665.759999999995"/>
    <n v="397697.76"/>
  </r>
  <r>
    <n v="313"/>
    <x v="312"/>
    <x v="1"/>
    <s v="Rajesh"/>
    <x v="0"/>
    <n v="188"/>
    <n v="832"/>
    <n v="156416"/>
    <n v="28154.879999999997"/>
    <n v="184570.88"/>
  </r>
  <r>
    <n v="314"/>
    <x v="313"/>
    <x v="0"/>
    <s v="Ramesh"/>
    <x v="4"/>
    <n v="94"/>
    <n v="777"/>
    <n v="73038"/>
    <n v="13146.84"/>
    <n v="86184.84"/>
  </r>
  <r>
    <n v="315"/>
    <x v="314"/>
    <x v="4"/>
    <s v="Ajay"/>
    <x v="3"/>
    <n v="174"/>
    <n v="862"/>
    <n v="149988"/>
    <n v="26997.84"/>
    <n v="176985.84"/>
  </r>
  <r>
    <n v="316"/>
    <x v="315"/>
    <x v="5"/>
    <s v="Karan"/>
    <x v="1"/>
    <n v="69"/>
    <n v="915"/>
    <n v="63135"/>
    <n v="11364.3"/>
    <n v="74499.3"/>
  </r>
  <r>
    <n v="317"/>
    <x v="316"/>
    <x v="6"/>
    <s v="Manoj"/>
    <x v="2"/>
    <n v="383"/>
    <n v="678"/>
    <n v="259674"/>
    <n v="46741.32"/>
    <n v="306415.32"/>
  </r>
  <r>
    <n v="318"/>
    <x v="317"/>
    <x v="7"/>
    <s v="Pramod"/>
    <x v="0"/>
    <n v="313"/>
    <n v="792"/>
    <n v="247896"/>
    <n v="44621.279999999999"/>
    <n v="292517.28000000003"/>
  </r>
  <r>
    <n v="319"/>
    <x v="318"/>
    <x v="8"/>
    <s v="Rajesh"/>
    <x v="4"/>
    <n v="215"/>
    <n v="553"/>
    <n v="118895"/>
    <n v="21401.1"/>
    <n v="140296.1"/>
  </r>
  <r>
    <n v="320"/>
    <x v="319"/>
    <x v="0"/>
    <s v="Ramesh"/>
    <x v="3"/>
    <n v="147"/>
    <n v="891"/>
    <n v="130977"/>
    <n v="23575.86"/>
    <n v="154552.85999999999"/>
  </r>
  <r>
    <n v="321"/>
    <x v="320"/>
    <x v="2"/>
    <s v="Ajay"/>
    <x v="1"/>
    <n v="306"/>
    <n v="559"/>
    <n v="171054"/>
    <n v="30789.719999999998"/>
    <n v="201843.72"/>
  </r>
  <r>
    <n v="322"/>
    <x v="321"/>
    <x v="0"/>
    <s v="Karan"/>
    <x v="2"/>
    <n v="302"/>
    <n v="586"/>
    <n v="176972"/>
    <n v="31854.959999999999"/>
    <n v="208826.96"/>
  </r>
  <r>
    <n v="323"/>
    <x v="322"/>
    <x v="0"/>
    <s v="Manoj"/>
    <x v="0"/>
    <n v="291"/>
    <n v="614"/>
    <n v="178674"/>
    <n v="32161.32"/>
    <n v="210835.32"/>
  </r>
  <r>
    <n v="324"/>
    <x v="323"/>
    <x v="8"/>
    <s v="Pramod"/>
    <x v="4"/>
    <n v="153"/>
    <n v="576"/>
    <n v="88128"/>
    <n v="15863.039999999999"/>
    <n v="103991.03999999999"/>
  </r>
  <r>
    <n v="325"/>
    <x v="324"/>
    <x v="0"/>
    <s v="Rajesh"/>
    <x v="3"/>
    <n v="382"/>
    <n v="720"/>
    <n v="275040"/>
    <n v="49507.199999999997"/>
    <n v="324547.20000000001"/>
  </r>
  <r>
    <n v="326"/>
    <x v="325"/>
    <x v="0"/>
    <s v="Ramesh"/>
    <x v="1"/>
    <n v="266"/>
    <n v="578"/>
    <n v="153748"/>
    <n v="27674.639999999999"/>
    <n v="181422.64"/>
  </r>
  <r>
    <n v="327"/>
    <x v="326"/>
    <x v="3"/>
    <s v="Ajay"/>
    <x v="2"/>
    <n v="314"/>
    <n v="980"/>
    <n v="307720"/>
    <n v="55389.599999999999"/>
    <n v="363109.6"/>
  </r>
  <r>
    <n v="328"/>
    <x v="327"/>
    <x v="0"/>
    <s v="Karan"/>
    <x v="0"/>
    <n v="10"/>
    <n v="980"/>
    <n v="9800"/>
    <n v="1764"/>
    <n v="11564"/>
  </r>
  <r>
    <n v="329"/>
    <x v="328"/>
    <x v="4"/>
    <s v="Manoj"/>
    <x v="4"/>
    <n v="1"/>
    <n v="250"/>
    <n v="250"/>
    <n v="45"/>
    <n v="295"/>
  </r>
  <r>
    <n v="330"/>
    <x v="329"/>
    <x v="5"/>
    <s v="Pramod"/>
    <x v="3"/>
    <n v="5000"/>
    <n v="250"/>
    <n v="1250000"/>
    <n v="225000"/>
    <n v="1475000"/>
  </r>
  <r>
    <n v="331"/>
    <x v="330"/>
    <x v="6"/>
    <s v="Rajesh"/>
    <x v="1"/>
    <n v="10000"/>
    <n v="250"/>
    <n v="2500000"/>
    <n v="450000"/>
    <n v="2950000"/>
  </r>
  <r>
    <n v="332"/>
    <x v="331"/>
    <x v="7"/>
    <s v="Ramesh"/>
    <x v="2"/>
    <n v="5000"/>
    <n v="980"/>
    <n v="4900000"/>
    <n v="882000"/>
    <n v="5782000"/>
  </r>
  <r>
    <n v="333"/>
    <x v="332"/>
    <x v="9"/>
    <s v="Ajay"/>
    <x v="0"/>
    <n v="10000"/>
    <n v="250"/>
    <n v="2500000"/>
    <n v="450000"/>
    <n v="2950000"/>
  </r>
  <r>
    <n v="334"/>
    <x v="333"/>
    <x v="6"/>
    <s v="Manoj"/>
    <x v="2"/>
    <n v="124"/>
    <n v="909"/>
    <n v="112716"/>
    <n v="20288.88"/>
    <n v="133004.88"/>
  </r>
  <r>
    <n v="335"/>
    <x v="334"/>
    <x v="7"/>
    <s v="Pramod"/>
    <x v="0"/>
    <n v="193"/>
    <n v="808"/>
    <n v="155944"/>
    <n v="28069.919999999998"/>
    <n v="184013.91999999998"/>
  </r>
  <r>
    <n v="336"/>
    <x v="335"/>
    <x v="8"/>
    <s v="Rajesh"/>
    <x v="4"/>
    <n v="58"/>
    <n v="648"/>
    <n v="37584"/>
    <n v="6765.12"/>
    <n v="44349.120000000003"/>
  </r>
  <r>
    <n v="337"/>
    <x v="336"/>
    <x v="0"/>
    <s v="Ramesh"/>
    <x v="3"/>
    <n v="50"/>
    <n v="932"/>
    <n v="46600"/>
    <n v="8388"/>
    <n v="54988"/>
  </r>
  <r>
    <n v="338"/>
    <x v="337"/>
    <x v="2"/>
    <s v="Ajay"/>
    <x v="1"/>
    <n v="50"/>
    <n v="932"/>
    <n v="46600"/>
    <n v="8388"/>
    <n v="54988"/>
  </r>
  <r>
    <n v="339"/>
    <x v="338"/>
    <x v="0"/>
    <s v="Karan"/>
    <x v="2"/>
    <n v="50"/>
    <n v="932"/>
    <n v="46600"/>
    <n v="8388"/>
    <n v="54988"/>
  </r>
  <r>
    <n v="340"/>
    <x v="339"/>
    <x v="0"/>
    <s v="Manoj"/>
    <x v="0"/>
    <n v="50"/>
    <n v="932"/>
    <n v="46600"/>
    <n v="8388"/>
    <n v="54988"/>
  </r>
  <r>
    <n v="341"/>
    <x v="340"/>
    <x v="8"/>
    <s v="Pramod"/>
    <x v="4"/>
    <n v="50"/>
    <n v="932"/>
    <n v="46600"/>
    <n v="8388"/>
    <n v="54988"/>
  </r>
  <r>
    <n v="342"/>
    <x v="341"/>
    <x v="0"/>
    <s v="Rajesh"/>
    <x v="3"/>
    <n v="50"/>
    <n v="932"/>
    <n v="46600"/>
    <n v="8388"/>
    <n v="54988"/>
  </r>
  <r>
    <n v="343"/>
    <x v="342"/>
    <x v="0"/>
    <s v="Ramesh"/>
    <x v="1"/>
    <n v="50"/>
    <n v="932"/>
    <n v="46600"/>
    <n v="8388"/>
    <n v="54988"/>
  </r>
  <r>
    <n v="344"/>
    <x v="343"/>
    <x v="3"/>
    <s v="Ajay"/>
    <x v="2"/>
    <n v="1000"/>
    <n v="1500"/>
    <n v="1500000"/>
    <n v="270000"/>
    <n v="1770000"/>
  </r>
  <r>
    <n v="345"/>
    <x v="344"/>
    <x v="0"/>
    <s v="Karan"/>
    <x v="0"/>
    <n v="1000"/>
    <n v="1500"/>
    <n v="1500000"/>
    <n v="270000"/>
    <n v="1770000"/>
  </r>
  <r>
    <n v="346"/>
    <x v="345"/>
    <x v="4"/>
    <s v="Manoj"/>
    <x v="4"/>
    <n v="1000"/>
    <n v="1500"/>
    <n v="1500000"/>
    <n v="270000"/>
    <n v="1770000"/>
  </r>
  <r>
    <n v="347"/>
    <x v="346"/>
    <x v="5"/>
    <s v="Pramod"/>
    <x v="3"/>
    <n v="1000"/>
    <n v="1500"/>
    <n v="1500000"/>
    <n v="270000"/>
    <n v="1770000"/>
  </r>
  <r>
    <n v="348"/>
    <x v="347"/>
    <x v="6"/>
    <s v="Rajesh"/>
    <x v="1"/>
    <n v="1000"/>
    <n v="1500"/>
    <n v="1500000"/>
    <n v="270000"/>
    <n v="1770000"/>
  </r>
  <r>
    <n v="349"/>
    <x v="348"/>
    <x v="7"/>
    <s v="Ramesh"/>
    <x v="2"/>
    <n v="1000"/>
    <n v="1500"/>
    <n v="1500000"/>
    <n v="270000"/>
    <n v="1770000"/>
  </r>
  <r>
    <n v="350"/>
    <x v="349"/>
    <x v="6"/>
    <s v="Manoj"/>
    <x v="2"/>
    <n v="1000"/>
    <n v="1500"/>
    <n v="1500000"/>
    <n v="270000"/>
    <n v="1770000"/>
  </r>
  <r>
    <n v="351"/>
    <x v="350"/>
    <x v="7"/>
    <s v="Pramod"/>
    <x v="0"/>
    <n v="1000"/>
    <n v="1500"/>
    <n v="1500000"/>
    <n v="270000"/>
    <n v="1770000"/>
  </r>
  <r>
    <n v="352"/>
    <x v="351"/>
    <x v="8"/>
    <s v="Rajesh"/>
    <x v="4"/>
    <n v="1000"/>
    <n v="1500"/>
    <n v="1500000"/>
    <n v="270000"/>
    <n v="1770000"/>
  </r>
  <r>
    <n v="353"/>
    <x v="352"/>
    <x v="0"/>
    <s v="Ramesh"/>
    <x v="3"/>
    <n v="429"/>
    <n v="792"/>
    <n v="339768"/>
    <n v="61158.239999999998"/>
    <n v="400926.24"/>
  </r>
  <r>
    <n v="354"/>
    <x v="353"/>
    <x v="2"/>
    <s v="Ajay"/>
    <x v="1"/>
    <n v="291"/>
    <n v="614"/>
    <n v="178674"/>
    <n v="32161.32"/>
    <n v="210835.32"/>
  </r>
  <r>
    <n v="355"/>
    <x v="354"/>
    <x v="0"/>
    <s v="Karan"/>
    <x v="2"/>
    <n v="153"/>
    <n v="576"/>
    <n v="88128"/>
    <n v="15863.039999999999"/>
    <n v="103991.03999999999"/>
  </r>
  <r>
    <n v="356"/>
    <x v="355"/>
    <x v="0"/>
    <s v="Manoj"/>
    <x v="0"/>
    <n v="382"/>
    <n v="720"/>
    <n v="275040"/>
    <n v="49507.199999999997"/>
    <n v="324547.20000000001"/>
  </r>
  <r>
    <n v="357"/>
    <x v="356"/>
    <x v="8"/>
    <s v="Pramod"/>
    <x v="4"/>
    <n v="266"/>
    <n v="578"/>
    <n v="153748"/>
    <n v="27674.639999999999"/>
    <n v="181422.64"/>
  </r>
  <r>
    <n v="358"/>
    <x v="357"/>
    <x v="0"/>
    <s v="Rajesh"/>
    <x v="3"/>
    <n v="314"/>
    <n v="980"/>
    <n v="307720"/>
    <n v="55389.599999999999"/>
    <n v="363109.6"/>
  </r>
  <r>
    <n v="359"/>
    <x v="358"/>
    <x v="0"/>
    <s v="Ramesh"/>
    <x v="1"/>
    <n v="10"/>
    <n v="980"/>
    <n v="9800"/>
    <n v="1764"/>
    <n v="11564"/>
  </r>
  <r>
    <n v="360"/>
    <x v="359"/>
    <x v="3"/>
    <s v="Ajay"/>
    <x v="2"/>
    <n v="1"/>
    <n v="250"/>
    <n v="250"/>
    <n v="45"/>
    <n v="295"/>
  </r>
  <r>
    <n v="361"/>
    <x v="360"/>
    <x v="0"/>
    <s v="Karan"/>
    <x v="0"/>
    <n v="5000"/>
    <n v="250"/>
    <n v="1250000"/>
    <n v="225000"/>
    <n v="1475000"/>
  </r>
  <r>
    <n v="362"/>
    <x v="361"/>
    <x v="4"/>
    <s v="Manoj"/>
    <x v="4"/>
    <n v="10000"/>
    <n v="250"/>
    <n v="2500000"/>
    <n v="450000"/>
    <n v="2950000"/>
  </r>
  <r>
    <n v="363"/>
    <x v="362"/>
    <x v="5"/>
    <s v="Pramod"/>
    <x v="3"/>
    <n v="5000"/>
    <n v="980"/>
    <n v="4900000"/>
    <n v="882000"/>
    <n v="5782000"/>
  </r>
  <r>
    <n v="364"/>
    <x v="363"/>
    <x v="6"/>
    <s v="Rajesh"/>
    <x v="1"/>
    <n v="10000"/>
    <n v="250"/>
    <n v="2500000"/>
    <n v="450000"/>
    <n v="2950000"/>
  </r>
  <r>
    <n v="365"/>
    <x v="364"/>
    <x v="7"/>
    <s v="Ramesh"/>
    <x v="2"/>
    <n v="124"/>
    <n v="909"/>
    <n v="112716"/>
    <n v="20288.88"/>
    <n v="133004.88"/>
  </r>
  <r>
    <n v="366"/>
    <x v="365"/>
    <x v="5"/>
    <s v="Pramod"/>
    <x v="3"/>
    <n v="193"/>
    <n v="808"/>
    <n v="155944"/>
    <n v="28069.919999999998"/>
    <n v="184013.91999999998"/>
  </r>
  <r>
    <n v="367"/>
    <x v="366"/>
    <x v="6"/>
    <s v="Rajesh"/>
    <x v="1"/>
    <n v="58"/>
    <n v="648"/>
    <n v="37584"/>
    <n v="6765.12"/>
    <n v="44349.120000000003"/>
  </r>
  <r>
    <n v="368"/>
    <x v="367"/>
    <x v="6"/>
    <s v="Rajesh"/>
    <x v="1"/>
    <n v="284"/>
    <n v="996"/>
    <n v="282864"/>
    <n v="50915.519999999997"/>
    <n v="333779.52"/>
  </r>
  <r>
    <n v="369"/>
    <x v="368"/>
    <x v="7"/>
    <s v="Ramesh"/>
    <x v="2"/>
    <n v="358"/>
    <n v="748"/>
    <n v="267784"/>
    <n v="48201.119999999995"/>
    <n v="315985.12"/>
  </r>
  <r>
    <n v="370"/>
    <x v="369"/>
    <x v="8"/>
    <s v="Ajay"/>
    <x v="0"/>
    <n v="467"/>
    <n v="975"/>
    <n v="455325"/>
    <n v="81958.5"/>
    <n v="537283.5"/>
  </r>
  <r>
    <n v="371"/>
    <x v="370"/>
    <x v="0"/>
    <s v="Karan"/>
    <x v="4"/>
    <n v="399"/>
    <n v="610"/>
    <n v="243390"/>
    <n v="43810.2"/>
    <n v="287200.2"/>
  </r>
  <r>
    <n v="372"/>
    <x v="371"/>
    <x v="2"/>
    <s v="Manoj"/>
    <x v="3"/>
    <n v="258"/>
    <n v="573"/>
    <n v="147834"/>
    <n v="26610.12"/>
    <n v="174444.12"/>
  </r>
  <r>
    <n v="373"/>
    <x v="372"/>
    <x v="0"/>
    <s v="Pramod"/>
    <x v="1"/>
    <n v="416"/>
    <n v="834"/>
    <n v="346944"/>
    <n v="62449.919999999998"/>
    <n v="409393.91999999998"/>
  </r>
  <r>
    <n v="374"/>
    <x v="373"/>
    <x v="0"/>
    <s v="Rajesh"/>
    <x v="2"/>
    <n v="222"/>
    <n v="645"/>
    <n v="143190"/>
    <n v="25774.2"/>
    <n v="168964.2"/>
  </r>
  <r>
    <n v="375"/>
    <x v="374"/>
    <x v="8"/>
    <s v="Ramesh"/>
    <x v="0"/>
    <n v="470"/>
    <n v="988"/>
    <n v="464360"/>
    <n v="83584.800000000003"/>
    <n v="547944.80000000005"/>
  </r>
  <r>
    <n v="376"/>
    <x v="375"/>
    <x v="0"/>
    <s v="Ajay"/>
    <x v="4"/>
    <n v="206"/>
    <n v="711"/>
    <n v="146466"/>
    <n v="26363.879999999997"/>
    <n v="172829.88"/>
  </r>
  <r>
    <n v="377"/>
    <x v="376"/>
    <x v="9"/>
    <s v="Karan"/>
    <x v="3"/>
    <n v="242"/>
    <n v="741"/>
    <n v="179322"/>
    <n v="32277.96"/>
    <n v="211599.96"/>
  </r>
  <r>
    <n v="378"/>
    <x v="377"/>
    <x v="0"/>
    <s v="Manoj"/>
    <x v="1"/>
    <n v="158"/>
    <n v="583"/>
    <n v="92114"/>
    <n v="16580.52"/>
    <n v="108694.52"/>
  </r>
  <r>
    <n v="379"/>
    <x v="378"/>
    <x v="3"/>
    <s v="Pramod"/>
    <x v="2"/>
    <n v="372"/>
    <n v="906"/>
    <n v="337032"/>
    <n v="60665.759999999995"/>
    <n v="397697.76"/>
  </r>
  <r>
    <n v="380"/>
    <x v="379"/>
    <x v="1"/>
    <s v="Rajesh"/>
    <x v="0"/>
    <n v="188"/>
    <n v="832"/>
    <n v="156416"/>
    <n v="28154.879999999997"/>
    <n v="184570.88"/>
  </r>
  <r>
    <n v="381"/>
    <x v="380"/>
    <x v="0"/>
    <s v="Ramesh"/>
    <x v="4"/>
    <n v="94"/>
    <n v="777"/>
    <n v="73038"/>
    <n v="13146.84"/>
    <n v="86184.84"/>
  </r>
  <r>
    <n v="382"/>
    <x v="381"/>
    <x v="4"/>
    <s v="Ajay"/>
    <x v="3"/>
    <n v="174"/>
    <n v="862"/>
    <n v="149988"/>
    <n v="26997.84"/>
    <n v="176985.84"/>
  </r>
  <r>
    <n v="383"/>
    <x v="382"/>
    <x v="5"/>
    <s v="Karan"/>
    <x v="1"/>
    <n v="69"/>
    <n v="915"/>
    <n v="63135"/>
    <n v="11364.3"/>
    <n v="74499.3"/>
  </r>
  <r>
    <n v="384"/>
    <x v="383"/>
    <x v="6"/>
    <s v="Manoj"/>
    <x v="2"/>
    <n v="383"/>
    <n v="678"/>
    <n v="259674"/>
    <n v="46741.32"/>
    <n v="306415.32"/>
  </r>
  <r>
    <n v="385"/>
    <x v="384"/>
    <x v="7"/>
    <s v="Pramod"/>
    <x v="0"/>
    <n v="313"/>
    <n v="792"/>
    <n v="247896"/>
    <n v="44621.279999999999"/>
    <n v="292517.28000000003"/>
  </r>
  <r>
    <n v="386"/>
    <x v="385"/>
    <x v="8"/>
    <s v="Rajesh"/>
    <x v="4"/>
    <n v="215"/>
    <n v="553"/>
    <n v="118895"/>
    <n v="21401.1"/>
    <n v="140296.1"/>
  </r>
  <r>
    <n v="387"/>
    <x v="386"/>
    <x v="0"/>
    <s v="Ramesh"/>
    <x v="3"/>
    <n v="147"/>
    <n v="891"/>
    <n v="130977"/>
    <n v="23575.86"/>
    <n v="154552.85999999999"/>
  </r>
  <r>
    <n v="388"/>
    <x v="387"/>
    <x v="2"/>
    <s v="Ajay"/>
    <x v="1"/>
    <n v="306"/>
    <n v="559"/>
    <n v="171054"/>
    <n v="30789.719999999998"/>
    <n v="201843.72"/>
  </r>
  <r>
    <n v="389"/>
    <x v="388"/>
    <x v="0"/>
    <s v="Karan"/>
    <x v="2"/>
    <n v="302"/>
    <n v="586"/>
    <n v="176972"/>
    <n v="31854.959999999999"/>
    <n v="208826.96"/>
  </r>
  <r>
    <n v="390"/>
    <x v="389"/>
    <x v="0"/>
    <s v="Manoj"/>
    <x v="0"/>
    <n v="291"/>
    <n v="614"/>
    <n v="178674"/>
    <n v="32161.32"/>
    <n v="210835.32"/>
  </r>
  <r>
    <n v="391"/>
    <x v="390"/>
    <x v="8"/>
    <s v="Pramod"/>
    <x v="4"/>
    <n v="153"/>
    <n v="576"/>
    <n v="88128"/>
    <n v="15863.039999999999"/>
    <n v="103991.03999999999"/>
  </r>
  <r>
    <n v="392"/>
    <x v="391"/>
    <x v="0"/>
    <s v="Rajesh"/>
    <x v="3"/>
    <n v="382"/>
    <n v="720"/>
    <n v="275040"/>
    <n v="49507.199999999997"/>
    <n v="324547.20000000001"/>
  </r>
  <r>
    <n v="393"/>
    <x v="392"/>
    <x v="0"/>
    <s v="Ramesh"/>
    <x v="1"/>
    <n v="266"/>
    <n v="578"/>
    <n v="153748"/>
    <n v="27674.639999999999"/>
    <n v="181422.64"/>
  </r>
  <r>
    <n v="394"/>
    <x v="393"/>
    <x v="3"/>
    <s v="Ajay"/>
    <x v="2"/>
    <n v="314"/>
    <n v="980"/>
    <n v="307720"/>
    <n v="55389.599999999999"/>
    <n v="363109.6"/>
  </r>
  <r>
    <n v="395"/>
    <x v="394"/>
    <x v="0"/>
    <s v="Karan"/>
    <x v="0"/>
    <n v="10"/>
    <n v="980"/>
    <n v="9800"/>
    <n v="1764"/>
    <n v="11564"/>
  </r>
  <r>
    <n v="396"/>
    <x v="395"/>
    <x v="4"/>
    <s v="Manoj"/>
    <x v="4"/>
    <n v="1"/>
    <n v="250"/>
    <n v="250"/>
    <n v="45"/>
    <n v="295"/>
  </r>
  <r>
    <n v="397"/>
    <x v="396"/>
    <x v="5"/>
    <s v="Pramod"/>
    <x v="3"/>
    <n v="5000"/>
    <n v="250"/>
    <n v="1250000"/>
    <n v="225000"/>
    <n v="1475000"/>
  </r>
  <r>
    <n v="398"/>
    <x v="397"/>
    <x v="6"/>
    <s v="Rajesh"/>
    <x v="1"/>
    <n v="10000"/>
    <n v="250"/>
    <n v="2500000"/>
    <n v="450000"/>
    <n v="2950000"/>
  </r>
  <r>
    <n v="399"/>
    <x v="398"/>
    <x v="7"/>
    <s v="Ramesh"/>
    <x v="2"/>
    <n v="5000"/>
    <n v="980"/>
    <n v="4900000"/>
    <n v="882000"/>
    <n v="5782000"/>
  </r>
  <r>
    <n v="400"/>
    <x v="399"/>
    <x v="9"/>
    <s v="Ajay"/>
    <x v="0"/>
    <n v="10000"/>
    <n v="250"/>
    <n v="2500000"/>
    <n v="450000"/>
    <n v="2950000"/>
  </r>
  <r>
    <n v="401"/>
    <x v="400"/>
    <x v="6"/>
    <s v="Manoj"/>
    <x v="2"/>
    <n v="124"/>
    <n v="909"/>
    <n v="112716"/>
    <n v="20288.88"/>
    <n v="133004.88"/>
  </r>
  <r>
    <n v="402"/>
    <x v="401"/>
    <x v="7"/>
    <s v="Pramod"/>
    <x v="0"/>
    <n v="193"/>
    <n v="808"/>
    <n v="155944"/>
    <n v="28069.919999999998"/>
    <n v="184013.91999999998"/>
  </r>
  <r>
    <n v="403"/>
    <x v="402"/>
    <x v="8"/>
    <s v="Rajesh"/>
    <x v="4"/>
    <n v="58"/>
    <n v="648"/>
    <n v="37584"/>
    <n v="6765.12"/>
    <n v="44349.120000000003"/>
  </r>
  <r>
    <n v="404"/>
    <x v="403"/>
    <x v="0"/>
    <s v="Ramesh"/>
    <x v="3"/>
    <n v="50"/>
    <n v="932"/>
    <n v="46600"/>
    <n v="8388"/>
    <n v="54988"/>
  </r>
  <r>
    <n v="405"/>
    <x v="404"/>
    <x v="2"/>
    <s v="Ajay"/>
    <x v="1"/>
    <n v="50"/>
    <n v="932"/>
    <n v="46600"/>
    <n v="8388"/>
    <n v="54988"/>
  </r>
  <r>
    <n v="406"/>
    <x v="405"/>
    <x v="0"/>
    <s v="Karan"/>
    <x v="2"/>
    <n v="50"/>
    <n v="932"/>
    <n v="46600"/>
    <n v="8388"/>
    <n v="54988"/>
  </r>
  <r>
    <n v="407"/>
    <x v="406"/>
    <x v="0"/>
    <s v="Manoj"/>
    <x v="0"/>
    <n v="50"/>
    <n v="932"/>
    <n v="46600"/>
    <n v="8388"/>
    <n v="54988"/>
  </r>
  <r>
    <n v="408"/>
    <x v="407"/>
    <x v="8"/>
    <s v="Pramod"/>
    <x v="4"/>
    <n v="50"/>
    <n v="932"/>
    <n v="46600"/>
    <n v="8388"/>
    <n v="54988"/>
  </r>
  <r>
    <n v="409"/>
    <x v="408"/>
    <x v="0"/>
    <s v="Rajesh"/>
    <x v="3"/>
    <n v="50"/>
    <n v="932"/>
    <n v="46600"/>
    <n v="8388"/>
    <n v="54988"/>
  </r>
  <r>
    <n v="410"/>
    <x v="409"/>
    <x v="0"/>
    <s v="Ramesh"/>
    <x v="1"/>
    <n v="50"/>
    <n v="932"/>
    <n v="46600"/>
    <n v="8388"/>
    <n v="54988"/>
  </r>
  <r>
    <n v="411"/>
    <x v="410"/>
    <x v="6"/>
    <s v="Rajesh"/>
    <x v="1"/>
    <n v="284"/>
    <n v="996"/>
    <n v="282864"/>
    <n v="50915.519999999997"/>
    <n v="333779.52"/>
  </r>
  <r>
    <n v="412"/>
    <x v="411"/>
    <x v="7"/>
    <s v="Ramesh"/>
    <x v="2"/>
    <n v="358"/>
    <n v="748"/>
    <n v="267784"/>
    <n v="48201.119999999995"/>
    <n v="315985.12"/>
  </r>
  <r>
    <n v="413"/>
    <x v="412"/>
    <x v="8"/>
    <s v="Ajay"/>
    <x v="0"/>
    <n v="467"/>
    <n v="975"/>
    <n v="455325"/>
    <n v="81958.5"/>
    <n v="537283.5"/>
  </r>
  <r>
    <n v="414"/>
    <x v="413"/>
    <x v="0"/>
    <s v="Karan"/>
    <x v="4"/>
    <n v="399"/>
    <n v="610"/>
    <n v="243390"/>
    <n v="43810.2"/>
    <n v="287200.2"/>
  </r>
  <r>
    <n v="415"/>
    <x v="414"/>
    <x v="2"/>
    <s v="Manoj"/>
    <x v="3"/>
    <n v="258"/>
    <n v="573"/>
    <n v="147834"/>
    <n v="26610.12"/>
    <n v="174444.12"/>
  </r>
  <r>
    <n v="416"/>
    <x v="415"/>
    <x v="0"/>
    <s v="Pramod"/>
    <x v="1"/>
    <n v="416"/>
    <n v="834"/>
    <n v="346944"/>
    <n v="62449.919999999998"/>
    <n v="409393.91999999998"/>
  </r>
  <r>
    <n v="417"/>
    <x v="416"/>
    <x v="0"/>
    <s v="Rajesh"/>
    <x v="2"/>
    <n v="222"/>
    <n v="645"/>
    <n v="143190"/>
    <n v="25774.2"/>
    <n v="168964.2"/>
  </r>
  <r>
    <n v="418"/>
    <x v="417"/>
    <x v="8"/>
    <s v="Ramesh"/>
    <x v="0"/>
    <n v="470"/>
    <n v="988"/>
    <n v="464360"/>
    <n v="83584.800000000003"/>
    <n v="547944.80000000005"/>
  </r>
  <r>
    <n v="419"/>
    <x v="418"/>
    <x v="0"/>
    <s v="Ajay"/>
    <x v="4"/>
    <n v="206"/>
    <n v="711"/>
    <n v="146466"/>
    <n v="26363.879999999997"/>
    <n v="172829.88"/>
  </r>
  <r>
    <n v="420"/>
    <x v="419"/>
    <x v="9"/>
    <s v="Karan"/>
    <x v="3"/>
    <n v="242"/>
    <n v="741"/>
    <n v="179322"/>
    <n v="32277.96"/>
    <n v="211599.96"/>
  </r>
  <r>
    <n v="421"/>
    <x v="420"/>
    <x v="0"/>
    <s v="Manoj"/>
    <x v="1"/>
    <n v="158"/>
    <n v="583"/>
    <n v="92114"/>
    <n v="16580.52"/>
    <n v="108694.52"/>
  </r>
  <r>
    <n v="422"/>
    <x v="421"/>
    <x v="3"/>
    <s v="Pramod"/>
    <x v="2"/>
    <n v="372"/>
    <n v="906"/>
    <n v="337032"/>
    <n v="60665.759999999995"/>
    <n v="397697.76"/>
  </r>
  <r>
    <n v="423"/>
    <x v="422"/>
    <x v="1"/>
    <s v="Rajesh"/>
    <x v="0"/>
    <n v="188"/>
    <n v="832"/>
    <n v="156416"/>
    <n v="28154.879999999997"/>
    <n v="184570.88"/>
  </r>
  <r>
    <n v="424"/>
    <x v="423"/>
    <x v="0"/>
    <s v="Ramesh"/>
    <x v="4"/>
    <n v="94"/>
    <n v="777"/>
    <n v="73038"/>
    <n v="13146.84"/>
    <n v="86184.84"/>
  </r>
  <r>
    <n v="425"/>
    <x v="424"/>
    <x v="4"/>
    <s v="Ajay"/>
    <x v="3"/>
    <n v="174"/>
    <n v="862"/>
    <n v="149988"/>
    <n v="26997.84"/>
    <n v="176985.84"/>
  </r>
  <r>
    <n v="426"/>
    <x v="425"/>
    <x v="5"/>
    <s v="Karan"/>
    <x v="1"/>
    <n v="69"/>
    <n v="915"/>
    <n v="63135"/>
    <n v="11364.3"/>
    <n v="74499.3"/>
  </r>
  <r>
    <n v="427"/>
    <x v="426"/>
    <x v="6"/>
    <s v="Manoj"/>
    <x v="2"/>
    <n v="383"/>
    <n v="678"/>
    <n v="259674"/>
    <n v="46741.32"/>
    <n v="306415.32"/>
  </r>
  <r>
    <n v="428"/>
    <x v="427"/>
    <x v="7"/>
    <s v="Pramod"/>
    <x v="0"/>
    <n v="313"/>
    <n v="792"/>
    <n v="247896"/>
    <n v="44621.279999999999"/>
    <n v="292517.28000000003"/>
  </r>
  <r>
    <n v="429"/>
    <x v="428"/>
    <x v="8"/>
    <s v="Rajesh"/>
    <x v="4"/>
    <n v="215"/>
    <n v="553"/>
    <n v="118895"/>
    <n v="21401.1"/>
    <n v="140296.1"/>
  </r>
  <r>
    <n v="430"/>
    <x v="429"/>
    <x v="0"/>
    <s v="Ramesh"/>
    <x v="3"/>
    <n v="147"/>
    <n v="891"/>
    <n v="130977"/>
    <n v="23575.86"/>
    <n v="154552.85999999999"/>
  </r>
  <r>
    <n v="431"/>
    <x v="430"/>
    <x v="2"/>
    <s v="Ajay"/>
    <x v="1"/>
    <n v="306"/>
    <n v="559"/>
    <n v="171054"/>
    <n v="30789.719999999998"/>
    <n v="201843.72"/>
  </r>
  <r>
    <n v="432"/>
    <x v="431"/>
    <x v="0"/>
    <s v="Karan"/>
    <x v="2"/>
    <n v="302"/>
    <n v="586"/>
    <n v="176972"/>
    <n v="31854.959999999999"/>
    <n v="208826.96"/>
  </r>
  <r>
    <n v="433"/>
    <x v="432"/>
    <x v="0"/>
    <s v="Manoj"/>
    <x v="0"/>
    <n v="291"/>
    <n v="614"/>
    <n v="178674"/>
    <n v="32161.32"/>
    <n v="210835.32"/>
  </r>
  <r>
    <n v="434"/>
    <x v="433"/>
    <x v="8"/>
    <s v="Pramod"/>
    <x v="4"/>
    <n v="153"/>
    <n v="576"/>
    <n v="88128"/>
    <n v="15863.039999999999"/>
    <n v="103991.03999999999"/>
  </r>
  <r>
    <n v="435"/>
    <x v="434"/>
    <x v="0"/>
    <s v="Rajesh"/>
    <x v="3"/>
    <n v="382"/>
    <n v="720"/>
    <n v="275040"/>
    <n v="49507.199999999997"/>
    <n v="324547.20000000001"/>
  </r>
  <r>
    <n v="436"/>
    <x v="435"/>
    <x v="0"/>
    <s v="Ramesh"/>
    <x v="1"/>
    <n v="266"/>
    <n v="578"/>
    <n v="153748"/>
    <n v="27674.639999999999"/>
    <n v="181422.64"/>
  </r>
  <r>
    <n v="437"/>
    <x v="436"/>
    <x v="3"/>
    <s v="Ajay"/>
    <x v="2"/>
    <n v="314"/>
    <n v="980"/>
    <n v="307720"/>
    <n v="55389.599999999999"/>
    <n v="363109.6"/>
  </r>
  <r>
    <n v="438"/>
    <x v="437"/>
    <x v="0"/>
    <s v="Karan"/>
    <x v="0"/>
    <n v="10"/>
    <n v="980"/>
    <n v="9800"/>
    <n v="1764"/>
    <n v="11564"/>
  </r>
  <r>
    <n v="439"/>
    <x v="438"/>
    <x v="4"/>
    <s v="Manoj"/>
    <x v="4"/>
    <n v="1"/>
    <n v="250"/>
    <n v="250"/>
    <n v="45"/>
    <n v="295"/>
  </r>
  <r>
    <n v="440"/>
    <x v="439"/>
    <x v="5"/>
    <s v="Pramod"/>
    <x v="3"/>
    <n v="5000"/>
    <n v="250"/>
    <n v="1250000"/>
    <n v="225000"/>
    <n v="1475000"/>
  </r>
  <r>
    <n v="441"/>
    <x v="440"/>
    <x v="6"/>
    <s v="Rajesh"/>
    <x v="1"/>
    <n v="10000"/>
    <n v="250"/>
    <n v="2500000"/>
    <n v="450000"/>
    <n v="2950000"/>
  </r>
  <r>
    <n v="442"/>
    <x v="441"/>
    <x v="7"/>
    <s v="Ramesh"/>
    <x v="2"/>
    <n v="5000"/>
    <n v="980"/>
    <n v="4900000"/>
    <n v="882000"/>
    <n v="5782000"/>
  </r>
  <r>
    <n v="443"/>
    <x v="442"/>
    <x v="9"/>
    <s v="Ajay"/>
    <x v="0"/>
    <n v="10000"/>
    <n v="250"/>
    <n v="2500000"/>
    <n v="450000"/>
    <n v="2950000"/>
  </r>
  <r>
    <n v="444"/>
    <x v="443"/>
    <x v="6"/>
    <s v="Manoj"/>
    <x v="2"/>
    <n v="124"/>
    <n v="909"/>
    <n v="112716"/>
    <n v="20288.88"/>
    <n v="133004.88"/>
  </r>
  <r>
    <n v="445"/>
    <x v="444"/>
    <x v="7"/>
    <s v="Pramod"/>
    <x v="0"/>
    <n v="193"/>
    <n v="808"/>
    <n v="155944"/>
    <n v="28069.919999999998"/>
    <n v="184013.91999999998"/>
  </r>
  <r>
    <n v="446"/>
    <x v="445"/>
    <x v="8"/>
    <s v="Rajesh"/>
    <x v="4"/>
    <n v="58"/>
    <n v="648"/>
    <n v="37584"/>
    <n v="6765.12"/>
    <n v="44349.120000000003"/>
  </r>
  <r>
    <n v="447"/>
    <x v="446"/>
    <x v="0"/>
    <s v="Ramesh"/>
    <x v="3"/>
    <n v="50"/>
    <n v="932"/>
    <n v="46600"/>
    <n v="8388"/>
    <n v="54988"/>
  </r>
  <r>
    <n v="448"/>
    <x v="447"/>
    <x v="2"/>
    <s v="Ajay"/>
    <x v="1"/>
    <n v="50"/>
    <n v="932"/>
    <n v="46600"/>
    <n v="8388"/>
    <n v="54988"/>
  </r>
  <r>
    <n v="449"/>
    <x v="448"/>
    <x v="0"/>
    <s v="Karan"/>
    <x v="2"/>
    <n v="50"/>
    <n v="932"/>
    <n v="46600"/>
    <n v="8388"/>
    <n v="54988"/>
  </r>
  <r>
    <n v="450"/>
    <x v="449"/>
    <x v="0"/>
    <s v="Manoj"/>
    <x v="0"/>
    <n v="50"/>
    <n v="932"/>
    <n v="46600"/>
    <n v="8388"/>
    <n v="54988"/>
  </r>
  <r>
    <n v="451"/>
    <x v="450"/>
    <x v="8"/>
    <s v="Pramod"/>
    <x v="4"/>
    <n v="50"/>
    <n v="932"/>
    <n v="46600"/>
    <n v="8388"/>
    <n v="54988"/>
  </r>
  <r>
    <n v="452"/>
    <x v="451"/>
    <x v="0"/>
    <s v="Rajesh"/>
    <x v="3"/>
    <n v="50"/>
    <n v="932"/>
    <n v="46600"/>
    <n v="8388"/>
    <n v="54988"/>
  </r>
  <r>
    <n v="453"/>
    <x v="452"/>
    <x v="0"/>
    <s v="Ramesh"/>
    <x v="1"/>
    <n v="50"/>
    <n v="932"/>
    <n v="46600"/>
    <n v="8388"/>
    <n v="54988"/>
  </r>
  <r>
    <n v="454"/>
    <x v="453"/>
    <x v="6"/>
    <s v="Rajesh"/>
    <x v="1"/>
    <n v="284"/>
    <n v="996"/>
    <n v="282864"/>
    <n v="50915.519999999997"/>
    <n v="333779.52"/>
  </r>
  <r>
    <n v="455"/>
    <x v="454"/>
    <x v="7"/>
    <s v="Ramesh"/>
    <x v="2"/>
    <n v="358"/>
    <n v="748"/>
    <n v="267784"/>
    <n v="48201.119999999995"/>
    <n v="315985.12"/>
  </r>
  <r>
    <n v="456"/>
    <x v="455"/>
    <x v="8"/>
    <s v="Ajay"/>
    <x v="0"/>
    <n v="467"/>
    <n v="975"/>
    <n v="455325"/>
    <n v="81958.5"/>
    <n v="537283.5"/>
  </r>
  <r>
    <n v="457"/>
    <x v="456"/>
    <x v="0"/>
    <s v="Karan"/>
    <x v="4"/>
    <n v="399"/>
    <n v="610"/>
    <n v="243390"/>
    <n v="43810.2"/>
    <n v="287200.2"/>
  </r>
  <r>
    <n v="458"/>
    <x v="457"/>
    <x v="2"/>
    <s v="Manoj"/>
    <x v="3"/>
    <n v="258"/>
    <n v="573"/>
    <n v="147834"/>
    <n v="26610.12"/>
    <n v="174444.12"/>
  </r>
  <r>
    <n v="459"/>
    <x v="458"/>
    <x v="0"/>
    <s v="Pramod"/>
    <x v="1"/>
    <n v="416"/>
    <n v="834"/>
    <n v="346944"/>
    <n v="62449.919999999998"/>
    <n v="409393.91999999998"/>
  </r>
  <r>
    <n v="460"/>
    <x v="459"/>
    <x v="0"/>
    <s v="Rajesh"/>
    <x v="2"/>
    <n v="222"/>
    <n v="645"/>
    <n v="143190"/>
    <n v="25774.2"/>
    <n v="168964.2"/>
  </r>
  <r>
    <n v="461"/>
    <x v="460"/>
    <x v="8"/>
    <s v="Ramesh"/>
    <x v="0"/>
    <n v="470"/>
    <n v="988"/>
    <n v="464360"/>
    <n v="83584.800000000003"/>
    <n v="547944.80000000005"/>
  </r>
  <r>
    <n v="462"/>
    <x v="461"/>
    <x v="0"/>
    <s v="Ajay"/>
    <x v="4"/>
    <n v="206"/>
    <n v="711"/>
    <n v="146466"/>
    <n v="26363.879999999997"/>
    <n v="172829.88"/>
  </r>
  <r>
    <n v="463"/>
    <x v="462"/>
    <x v="9"/>
    <s v="Karan"/>
    <x v="3"/>
    <n v="242"/>
    <n v="741"/>
    <n v="179322"/>
    <n v="32277.96"/>
    <n v="211599.96"/>
  </r>
  <r>
    <n v="464"/>
    <x v="463"/>
    <x v="0"/>
    <s v="Manoj"/>
    <x v="1"/>
    <n v="158"/>
    <n v="583"/>
    <n v="92114"/>
    <n v="16580.52"/>
    <n v="108694.52"/>
  </r>
  <r>
    <n v="465"/>
    <x v="464"/>
    <x v="3"/>
    <s v="Pramod"/>
    <x v="2"/>
    <n v="372"/>
    <n v="906"/>
    <n v="337032"/>
    <n v="60665.759999999995"/>
    <n v="397697.76"/>
  </r>
  <r>
    <n v="466"/>
    <x v="465"/>
    <x v="1"/>
    <s v="Rajesh"/>
    <x v="0"/>
    <n v="188"/>
    <n v="832"/>
    <n v="156416"/>
    <n v="28154.879999999997"/>
    <n v="184570.88"/>
  </r>
  <r>
    <n v="467"/>
    <x v="466"/>
    <x v="0"/>
    <s v="Ramesh"/>
    <x v="4"/>
    <n v="94"/>
    <n v="777"/>
    <n v="73038"/>
    <n v="13146.84"/>
    <n v="86184.84"/>
  </r>
  <r>
    <n v="468"/>
    <x v="467"/>
    <x v="4"/>
    <s v="Ajay"/>
    <x v="3"/>
    <n v="174"/>
    <n v="862"/>
    <n v="149988"/>
    <n v="26997.84"/>
    <n v="176985.84"/>
  </r>
  <r>
    <n v="469"/>
    <x v="468"/>
    <x v="5"/>
    <s v="Karan"/>
    <x v="1"/>
    <n v="69"/>
    <n v="915"/>
    <n v="63135"/>
    <n v="11364.3"/>
    <n v="74499.3"/>
  </r>
  <r>
    <n v="470"/>
    <x v="469"/>
    <x v="6"/>
    <s v="Manoj"/>
    <x v="2"/>
    <n v="383"/>
    <n v="678"/>
    <n v="259674"/>
    <n v="46741.32"/>
    <n v="306415.32"/>
  </r>
  <r>
    <n v="471"/>
    <x v="470"/>
    <x v="7"/>
    <s v="Pramod"/>
    <x v="0"/>
    <n v="313"/>
    <n v="792"/>
    <n v="247896"/>
    <n v="44621.279999999999"/>
    <n v="292517.28000000003"/>
  </r>
  <r>
    <n v="472"/>
    <x v="471"/>
    <x v="8"/>
    <s v="Rajesh"/>
    <x v="4"/>
    <n v="215"/>
    <n v="553"/>
    <n v="118895"/>
    <n v="21401.1"/>
    <n v="140296.1"/>
  </r>
  <r>
    <n v="473"/>
    <x v="472"/>
    <x v="0"/>
    <s v="Ramesh"/>
    <x v="3"/>
    <n v="147"/>
    <n v="891"/>
    <n v="130977"/>
    <n v="23575.86"/>
    <n v="154552.85999999999"/>
  </r>
  <r>
    <n v="474"/>
    <x v="473"/>
    <x v="2"/>
    <s v="Ajay"/>
    <x v="1"/>
    <n v="306"/>
    <n v="559"/>
    <n v="171054"/>
    <n v="30789.719999999998"/>
    <n v="201843.72"/>
  </r>
  <r>
    <n v="475"/>
    <x v="474"/>
    <x v="0"/>
    <s v="Karan"/>
    <x v="2"/>
    <n v="302"/>
    <n v="586"/>
    <n v="176972"/>
    <n v="31854.959999999999"/>
    <n v="208826.96"/>
  </r>
  <r>
    <n v="476"/>
    <x v="475"/>
    <x v="0"/>
    <s v="Manoj"/>
    <x v="0"/>
    <n v="291"/>
    <n v="614"/>
    <n v="178674"/>
    <n v="32161.32"/>
    <n v="210835.32"/>
  </r>
  <r>
    <n v="477"/>
    <x v="476"/>
    <x v="8"/>
    <s v="Pramod"/>
    <x v="4"/>
    <n v="153"/>
    <n v="576"/>
    <n v="88128"/>
    <n v="15863.039999999999"/>
    <n v="103991.03999999999"/>
  </r>
  <r>
    <n v="478"/>
    <x v="477"/>
    <x v="0"/>
    <s v="Rajesh"/>
    <x v="3"/>
    <n v="382"/>
    <n v="720"/>
    <n v="275040"/>
    <n v="49507.199999999997"/>
    <n v="324547.20000000001"/>
  </r>
  <r>
    <n v="479"/>
    <x v="478"/>
    <x v="0"/>
    <s v="Ramesh"/>
    <x v="1"/>
    <n v="266"/>
    <n v="578"/>
    <n v="153748"/>
    <n v="27674.639999999999"/>
    <n v="181422.64"/>
  </r>
  <r>
    <n v="480"/>
    <x v="479"/>
    <x v="3"/>
    <s v="Ajay"/>
    <x v="2"/>
    <n v="314"/>
    <n v="980"/>
    <n v="307720"/>
    <n v="55389.599999999999"/>
    <n v="363109.6"/>
  </r>
  <r>
    <n v="481"/>
    <x v="480"/>
    <x v="0"/>
    <s v="Karan"/>
    <x v="0"/>
    <n v="10"/>
    <n v="980"/>
    <n v="9800"/>
    <n v="1764"/>
    <n v="11564"/>
  </r>
  <r>
    <n v="482"/>
    <x v="481"/>
    <x v="4"/>
    <s v="Manoj"/>
    <x v="4"/>
    <n v="1"/>
    <n v="250"/>
    <n v="250"/>
    <n v="45"/>
    <n v="295"/>
  </r>
  <r>
    <n v="483"/>
    <x v="482"/>
    <x v="5"/>
    <s v="Pramod"/>
    <x v="3"/>
    <n v="5000"/>
    <n v="250"/>
    <n v="1250000"/>
    <n v="225000"/>
    <n v="1475000"/>
  </r>
  <r>
    <n v="484"/>
    <x v="483"/>
    <x v="6"/>
    <s v="Rajesh"/>
    <x v="1"/>
    <n v="10000"/>
    <n v="250"/>
    <n v="2500000"/>
    <n v="450000"/>
    <n v="2950000"/>
  </r>
  <r>
    <n v="485"/>
    <x v="484"/>
    <x v="7"/>
    <s v="Ramesh"/>
    <x v="2"/>
    <n v="5000"/>
    <n v="980"/>
    <n v="4900000"/>
    <n v="882000"/>
    <n v="5782000"/>
  </r>
  <r>
    <n v="486"/>
    <x v="485"/>
    <x v="9"/>
    <s v="Ajay"/>
    <x v="0"/>
    <n v="10000"/>
    <n v="250"/>
    <n v="2500000"/>
    <n v="450000"/>
    <n v="2950000"/>
  </r>
  <r>
    <n v="487"/>
    <x v="486"/>
    <x v="6"/>
    <s v="Manoj"/>
    <x v="2"/>
    <n v="124"/>
    <n v="909"/>
    <n v="112716"/>
    <n v="20288.88"/>
    <n v="133004.88"/>
  </r>
  <r>
    <n v="488"/>
    <x v="487"/>
    <x v="7"/>
    <s v="Pramod"/>
    <x v="0"/>
    <n v="193"/>
    <n v="808"/>
    <n v="155944"/>
    <n v="28069.919999999998"/>
    <n v="184013.91999999998"/>
  </r>
  <r>
    <n v="489"/>
    <x v="488"/>
    <x v="8"/>
    <s v="Rajesh"/>
    <x v="4"/>
    <n v="58"/>
    <n v="648"/>
    <n v="37584"/>
    <n v="6765.12"/>
    <n v="44349.120000000003"/>
  </r>
  <r>
    <n v="490"/>
    <x v="489"/>
    <x v="0"/>
    <s v="Ramesh"/>
    <x v="3"/>
    <n v="50"/>
    <n v="932"/>
    <n v="46600"/>
    <n v="8388"/>
    <n v="54988"/>
  </r>
  <r>
    <n v="491"/>
    <x v="490"/>
    <x v="2"/>
    <s v="Ajay"/>
    <x v="1"/>
    <n v="50"/>
    <n v="932"/>
    <n v="46600"/>
    <n v="8388"/>
    <n v="54988"/>
  </r>
  <r>
    <n v="492"/>
    <x v="491"/>
    <x v="0"/>
    <s v="Karan"/>
    <x v="2"/>
    <n v="50"/>
    <n v="932"/>
    <n v="46600"/>
    <n v="8388"/>
    <n v="54988"/>
  </r>
  <r>
    <n v="493"/>
    <x v="492"/>
    <x v="0"/>
    <s v="Manoj"/>
    <x v="0"/>
    <n v="50"/>
    <n v="932"/>
    <n v="46600"/>
    <n v="8388"/>
    <n v="54988"/>
  </r>
  <r>
    <n v="494"/>
    <x v="493"/>
    <x v="8"/>
    <s v="Pramod"/>
    <x v="4"/>
    <n v="50"/>
    <n v="932"/>
    <n v="46600"/>
    <n v="8388"/>
    <n v="54988"/>
  </r>
  <r>
    <n v="495"/>
    <x v="494"/>
    <x v="0"/>
    <s v="Rajesh"/>
    <x v="3"/>
    <n v="50"/>
    <n v="932"/>
    <n v="46600"/>
    <n v="8388"/>
    <n v="54988"/>
  </r>
  <r>
    <n v="496"/>
    <x v="495"/>
    <x v="0"/>
    <s v="Ramesh"/>
    <x v="1"/>
    <n v="50"/>
    <n v="932"/>
    <n v="46600"/>
    <n v="8388"/>
    <n v="54988"/>
  </r>
  <r>
    <n v="497"/>
    <x v="496"/>
    <x v="7"/>
    <s v="Pramod"/>
    <x v="0"/>
    <n v="193"/>
    <n v="808"/>
    <n v="155944"/>
    <n v="28069.919999999998"/>
    <n v="184013.91999999998"/>
  </r>
  <r>
    <n v="498"/>
    <x v="497"/>
    <x v="8"/>
    <s v="Rajesh"/>
    <x v="4"/>
    <n v="58"/>
    <n v="648"/>
    <n v="37584"/>
    <n v="6765.12"/>
    <n v="44349.120000000003"/>
  </r>
  <r>
    <n v="499"/>
    <x v="498"/>
    <x v="0"/>
    <s v="Ramesh"/>
    <x v="3"/>
    <n v="50"/>
    <n v="932"/>
    <n v="46600"/>
    <n v="8388"/>
    <n v="54988"/>
  </r>
  <r>
    <n v="500"/>
    <x v="499"/>
    <x v="9"/>
    <s v="Ajay"/>
    <x v="0"/>
    <n v="10000"/>
    <n v="250"/>
    <n v="2500000"/>
    <n v="450000"/>
    <n v="29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20C290-4A93-4D8F-9587-6AB2ED897567}" name="PivotTable1" cacheId="0" applyNumberFormats="0" applyBorderFormats="0" applyFontFormats="0" applyPatternFormats="0" applyAlignmentFormats="0" applyWidthHeightFormats="1" dataCaption="Values" tag="eaa8dd73-2f37-4c3e-b0f8-ed12f726b5a3" updatedVersion="8" minRefreshableVersion="3" useAutoFormatting="1" subtotalHiddenItems="1" itemPrintTitles="1" createdVersion="8" indent="0" outline="1" outlineData="1" multipleFieldFilters="0">
  <location ref="A3:F14" firstHeaderRow="0" firstDataRow="1" firstDataCol="1"/>
  <pivotFields count="8">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5">
    <i>
      <x/>
    </i>
    <i i="1">
      <x v="1"/>
    </i>
    <i i="2">
      <x v="2"/>
    </i>
    <i i="3">
      <x v="3"/>
    </i>
    <i i="4">
      <x v="4"/>
    </i>
  </colItems>
  <dataFields count="5">
    <dataField name="Sum of Rate" fld="1" baseField="0" baseItem="0"/>
    <dataField name="Sum of GST" fld="2" baseField="0" baseItem="0"/>
    <dataField name="Sum of Amount" fld="3" baseField="0" baseItem="0"/>
    <dataField name="Sum of Total" fld="4" baseField="0" baseItem="0"/>
    <dataField name="Sum of Qty" fld="7" baseField="0" baseItem="0"/>
  </dataFields>
  <pivotHierarchies count="21">
    <pivotHierarchy dragToData="1"/>
    <pivotHierarchy dragToData="1"/>
    <pivotHierarchy dragToData="1"/>
    <pivotHierarchy dragToData="1"/>
    <pivotHierarchy multipleItemSelectionAllowed="1" dragToData="1">
      <members count="1" level="1">
        <member name="[Range].[Item Name].&amp;[Apron]"/>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8" level="1">
        <member name="[Range].[Date (Month)].&amp;[Aug]"/>
        <member name="[Range].[Date (Month)].&amp;[Dec]"/>
        <member name="[Range].[Date (Month)].&amp;[Jul]"/>
        <member name="[Range].[Date (Month)].&amp;[Jun]"/>
        <member name="[Range].[Date (Month)].&amp;[May]"/>
        <member name="[Range].[Date (Month)].&amp;[Nov]"/>
        <member name="[Range].[Date (Month)].&amp;[Oct]"/>
        <member name="[Range].[Date (Month)].&amp;[Sep]"/>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Medium3" showRowHeaders="1" showColHeaders="1" showRowStripes="1" showColStripes="1"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ster Sheet!$A$1:$J$5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8FD2B6-6BC6-4E0E-A45F-FB4CBF02182C}" name="PivotTable5" cacheId="1"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location ref="P3:S20" firstHeaderRow="1" firstDataRow="1" firstDataCol="3"/>
  <pivotFields count="13">
    <pivotField compact="0" showAll="0">
      <extLst>
        <ext xmlns:x14="http://schemas.microsoft.com/office/spreadsheetml/2009/9/main" uri="{2946ED86-A175-432a-8AC1-64E0C546D7DE}">
          <x14:pivotField fillDownLabels="1"/>
        </ext>
      </extLst>
    </pivotField>
    <pivotField axis="axisRow" compact="0"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extLst>
        <ext xmlns:x14="http://schemas.microsoft.com/office/spreadsheetml/2009/9/main" uri="{2946ED86-A175-432a-8AC1-64E0C546D7DE}">
          <x14:pivotField fillDownLabels="1"/>
        </ext>
      </extLst>
    </pivotField>
    <pivotField compact="0" showAll="0">
      <items count="13">
        <item h="1" x="1"/>
        <item h="1" x="9"/>
        <item x="0"/>
        <item h="1" x="3"/>
        <item h="1" x="11"/>
        <item h="1" x="7"/>
        <item h="1" x="10"/>
        <item h="1" x="4"/>
        <item h="1" x="6"/>
        <item h="1" x="8"/>
        <item h="1" x="2"/>
        <item h="1" x="5"/>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6">
        <item h="1" x="1"/>
        <item x="2"/>
        <item h="1" x="0"/>
        <item h="1" x="4"/>
        <item h="1" x="3"/>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 dataField="1" compact="0" numFmtId="1" showAll="0">
      <extLst>
        <ext xmlns:x14="http://schemas.microsoft.com/office/spreadsheetml/2009/9/main" uri="{2946ED86-A175-432a-8AC1-64E0C546D7DE}">
          <x14:pivotField fillDownLabels="1"/>
        </ext>
      </extLst>
    </pivotField>
    <pivotField axis="axisRow" compact="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axis="axisRow" compact="0" showAll="0">
      <items count="5">
        <item sd="0" x="0"/>
        <item x="1"/>
        <item x="2"/>
        <item sd="0" x="3"/>
        <item t="default"/>
      </items>
      <extLst>
        <ext xmlns:x14="http://schemas.microsoft.com/office/spreadsheetml/2009/9/main" uri="{2946ED86-A175-432a-8AC1-64E0C546D7DE}">
          <x14:pivotField fillDownLabels="1"/>
        </ext>
      </extLst>
    </pivotField>
  </pivotFields>
  <rowFields count="3">
    <field x="12"/>
    <field x="10"/>
    <field x="1"/>
  </rowFields>
  <rowItems count="17">
    <i>
      <x v="1"/>
    </i>
    <i r="1">
      <x v="5"/>
    </i>
    <i r="1">
      <x v="6"/>
    </i>
    <i r="1">
      <x v="9"/>
    </i>
    <i r="1">
      <x v="10"/>
    </i>
    <i r="1">
      <x v="11"/>
    </i>
    <i r="1">
      <x v="12"/>
    </i>
    <i>
      <x v="2"/>
    </i>
    <i r="1">
      <x v="1"/>
    </i>
    <i r="1">
      <x v="2"/>
    </i>
    <i r="1">
      <x v="3"/>
    </i>
    <i r="1">
      <x v="4"/>
    </i>
    <i r="1">
      <x v="5"/>
    </i>
    <i r="1">
      <x v="6"/>
    </i>
    <i r="1">
      <x v="7"/>
    </i>
    <i r="1">
      <x v="8"/>
    </i>
    <i t="grand">
      <x/>
    </i>
  </rowItems>
  <colItems count="1">
    <i/>
  </colItems>
  <dataFields count="1">
    <dataField name="Running sale" fld="9" showDataAs="runTotal" baseField="10" baseItem="0" numFmtId="1"/>
  </dataFields>
  <formats count="10">
    <format dxfId="60">
      <pivotArea type="all" dataOnly="0" outline="0" fieldPosition="0"/>
    </format>
    <format dxfId="59">
      <pivotArea outline="0" collapsedLevelsAreSubtotals="1" fieldPosition="0"/>
    </format>
    <format dxfId="58">
      <pivotArea field="12" type="button" dataOnly="0" labelOnly="1" outline="0" axis="axisRow" fieldPosition="0"/>
    </format>
    <format dxfId="57">
      <pivotArea field="10" type="button" dataOnly="0" labelOnly="1" outline="0" axis="axisRow" fieldPosition="1"/>
    </format>
    <format dxfId="56">
      <pivotArea field="1" type="button" dataOnly="0" labelOnly="1" outline="0" axis="axisRow" fieldPosition="2"/>
    </format>
    <format dxfId="55">
      <pivotArea dataOnly="0" labelOnly="1" outline="0" fieldPosition="0">
        <references count="1">
          <reference field="12" count="2">
            <x v="1"/>
            <x v="2"/>
          </reference>
        </references>
      </pivotArea>
    </format>
    <format dxfId="54">
      <pivotArea dataOnly="0" labelOnly="1" grandRow="1" outline="0" fieldPosition="0"/>
    </format>
    <format dxfId="53">
      <pivotArea dataOnly="0" labelOnly="1" outline="0" fieldPosition="0">
        <references count="2">
          <reference field="10" count="9">
            <x v="4"/>
            <x v="5"/>
            <x v="6"/>
            <x v="7"/>
            <x v="8"/>
            <x v="9"/>
            <x v="10"/>
            <x v="11"/>
            <x v="12"/>
          </reference>
          <reference field="12" count="1" selected="0">
            <x v="1"/>
          </reference>
        </references>
      </pivotArea>
    </format>
    <format dxfId="52">
      <pivotArea dataOnly="0" labelOnly="1" outline="0" fieldPosition="0">
        <references count="2">
          <reference field="10" count="8">
            <x v="1"/>
            <x v="2"/>
            <x v="3"/>
            <x v="4"/>
            <x v="5"/>
            <x v="6"/>
            <x v="7"/>
            <x v="8"/>
          </reference>
          <reference field="12" count="1" selected="0">
            <x v="2"/>
          </reference>
        </references>
      </pivotArea>
    </format>
    <format dxfId="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B8DFB5-F6B7-4E21-B202-210026BA015B}" name="PivotTable3" cacheId="1"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location ref="K3:N20" firstHeaderRow="1" firstDataRow="1" firstDataCol="3"/>
  <pivotFields count="13">
    <pivotField compact="0" showAll="0">
      <extLst>
        <ext xmlns:x14="http://schemas.microsoft.com/office/spreadsheetml/2009/9/main" uri="{2946ED86-A175-432a-8AC1-64E0C546D7DE}">
          <x14:pivotField fillDownLabels="1"/>
        </ext>
      </extLst>
    </pivotField>
    <pivotField axis="axisRow" compact="0"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extLst>
        <ext xmlns:x14="http://schemas.microsoft.com/office/spreadsheetml/2009/9/main" uri="{2946ED86-A175-432a-8AC1-64E0C546D7DE}">
          <x14:pivotField fillDownLabels="1"/>
        </ext>
      </extLst>
    </pivotField>
    <pivotField compact="0" showAll="0">
      <items count="13">
        <item h="1" x="1"/>
        <item h="1" x="9"/>
        <item x="0"/>
        <item h="1" x="3"/>
        <item h="1" x="11"/>
        <item h="1" x="7"/>
        <item h="1" x="10"/>
        <item h="1" x="4"/>
        <item h="1" x="6"/>
        <item h="1" x="8"/>
        <item h="1" x="2"/>
        <item h="1" x="5"/>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6">
        <item h="1" x="1"/>
        <item x="2"/>
        <item h="1" x="0"/>
        <item h="1" x="4"/>
        <item h="1" x="3"/>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 dataField="1" compact="0" numFmtId="1" showAll="0">
      <extLst>
        <ext xmlns:x14="http://schemas.microsoft.com/office/spreadsheetml/2009/9/main" uri="{2946ED86-A175-432a-8AC1-64E0C546D7DE}">
          <x14:pivotField fillDownLabels="1"/>
        </ext>
      </extLst>
    </pivotField>
    <pivotField axis="axisRow" compact="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axis="axisRow" compact="0" showAll="0">
      <items count="5">
        <item sd="0" x="0"/>
        <item x="1"/>
        <item x="2"/>
        <item sd="0" x="3"/>
        <item t="default"/>
      </items>
      <extLst>
        <ext xmlns:x14="http://schemas.microsoft.com/office/spreadsheetml/2009/9/main" uri="{2946ED86-A175-432a-8AC1-64E0C546D7DE}">
          <x14:pivotField fillDownLabels="1"/>
        </ext>
      </extLst>
    </pivotField>
  </pivotFields>
  <rowFields count="3">
    <field x="12"/>
    <field x="10"/>
    <field x="1"/>
  </rowFields>
  <rowItems count="17">
    <i>
      <x v="1"/>
    </i>
    <i r="1">
      <x v="5"/>
    </i>
    <i r="1">
      <x v="6"/>
    </i>
    <i r="1">
      <x v="9"/>
    </i>
    <i r="1">
      <x v="10"/>
    </i>
    <i r="1">
      <x v="11"/>
    </i>
    <i r="1">
      <x v="12"/>
    </i>
    <i>
      <x v="2"/>
    </i>
    <i r="1">
      <x v="1"/>
    </i>
    <i r="1">
      <x v="2"/>
    </i>
    <i r="1">
      <x v="3"/>
    </i>
    <i r="1">
      <x v="4"/>
    </i>
    <i r="1">
      <x v="5"/>
    </i>
    <i r="1">
      <x v="6"/>
    </i>
    <i r="1">
      <x v="7"/>
    </i>
    <i r="1">
      <x v="8"/>
    </i>
    <i t="grand">
      <x/>
    </i>
  </rowItems>
  <colItems count="1">
    <i/>
  </colItems>
  <dataFields count="1">
    <dataField name="% sale change" fld="9" showDataAs="percentDiff" baseField="10" baseItem="1048828" numFmtId="10"/>
  </dataFields>
  <formats count="11">
    <format dxfId="71">
      <pivotArea type="all" dataOnly="0" outline="0" fieldPosition="0"/>
    </format>
    <format dxfId="70">
      <pivotArea outline="0" collapsedLevelsAreSubtotals="1" fieldPosition="0"/>
    </format>
    <format dxfId="69">
      <pivotArea field="12" type="button" dataOnly="0" labelOnly="1" outline="0" axis="axisRow" fieldPosition="0"/>
    </format>
    <format dxfId="68">
      <pivotArea field="10" type="button" dataOnly="0" labelOnly="1" outline="0" axis="axisRow" fieldPosition="1"/>
    </format>
    <format dxfId="67">
      <pivotArea field="1" type="button" dataOnly="0" labelOnly="1" outline="0" axis="axisRow" fieldPosition="2"/>
    </format>
    <format dxfId="66">
      <pivotArea dataOnly="0" labelOnly="1" outline="0" fieldPosition="0">
        <references count="1">
          <reference field="12" count="2">
            <x v="1"/>
            <x v="2"/>
          </reference>
        </references>
      </pivotArea>
    </format>
    <format dxfId="65">
      <pivotArea dataOnly="0" labelOnly="1" grandRow="1" outline="0" fieldPosition="0"/>
    </format>
    <format dxfId="64">
      <pivotArea dataOnly="0" labelOnly="1" outline="0" fieldPosition="0">
        <references count="2">
          <reference field="10" count="9">
            <x v="4"/>
            <x v="5"/>
            <x v="6"/>
            <x v="7"/>
            <x v="8"/>
            <x v="9"/>
            <x v="10"/>
            <x v="11"/>
            <x v="12"/>
          </reference>
          <reference field="12" count="1" selected="0">
            <x v="1"/>
          </reference>
        </references>
      </pivotArea>
    </format>
    <format dxfId="63">
      <pivotArea dataOnly="0" labelOnly="1" outline="0" fieldPosition="0">
        <references count="2">
          <reference field="10" count="8">
            <x v="1"/>
            <x v="2"/>
            <x v="3"/>
            <x v="4"/>
            <x v="5"/>
            <x v="6"/>
            <x v="7"/>
            <x v="8"/>
          </reference>
          <reference field="12" count="1" selected="0">
            <x v="2"/>
          </reference>
        </references>
      </pivotArea>
    </format>
    <format dxfId="62">
      <pivotArea dataOnly="0" labelOnly="1" outline="0" axis="axisValues" fieldPosition="0"/>
    </format>
    <format dxfId="6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121715-FC87-422F-BAD1-15E18C95EF9A}" name="PivotTable2" cacheId="1"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location ref="F3:I20" firstHeaderRow="1" firstDataRow="1" firstDataCol="3"/>
  <pivotFields count="13">
    <pivotField compact="0" showAll="0">
      <extLst>
        <ext xmlns:x14="http://schemas.microsoft.com/office/spreadsheetml/2009/9/main" uri="{2946ED86-A175-432a-8AC1-64E0C546D7DE}">
          <x14:pivotField fillDownLabels="1"/>
        </ext>
      </extLst>
    </pivotField>
    <pivotField axis="axisRow" compact="0"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extLst>
        <ext xmlns:x14="http://schemas.microsoft.com/office/spreadsheetml/2009/9/main" uri="{2946ED86-A175-432a-8AC1-64E0C546D7DE}">
          <x14:pivotField fillDownLabels="1"/>
        </ext>
      </extLst>
    </pivotField>
    <pivotField compact="0" showAll="0">
      <items count="13">
        <item h="1" x="1"/>
        <item h="1" x="9"/>
        <item x="0"/>
        <item h="1" x="3"/>
        <item h="1" x="11"/>
        <item h="1" x="7"/>
        <item h="1" x="10"/>
        <item h="1" x="4"/>
        <item h="1" x="6"/>
        <item h="1" x="8"/>
        <item h="1" x="2"/>
        <item h="1" x="5"/>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6">
        <item h="1" x="1"/>
        <item x="2"/>
        <item h="1" x="0"/>
        <item h="1" x="4"/>
        <item h="1" x="3"/>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 dataField="1" compact="0" numFmtId="1" showAll="0">
      <extLst>
        <ext xmlns:x14="http://schemas.microsoft.com/office/spreadsheetml/2009/9/main" uri="{2946ED86-A175-432a-8AC1-64E0C546D7DE}">
          <x14:pivotField fillDownLabels="1"/>
        </ext>
      </extLst>
    </pivotField>
    <pivotField axis="axisRow" compact="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axis="axisRow" compact="0" showAll="0">
      <items count="5">
        <item sd="0" x="0"/>
        <item x="1"/>
        <item x="2"/>
        <item sd="0" x="3"/>
        <item t="default"/>
      </items>
      <extLst>
        <ext xmlns:x14="http://schemas.microsoft.com/office/spreadsheetml/2009/9/main" uri="{2946ED86-A175-432a-8AC1-64E0C546D7DE}">
          <x14:pivotField fillDownLabels="1"/>
        </ext>
      </extLst>
    </pivotField>
  </pivotFields>
  <rowFields count="3">
    <field x="12"/>
    <field x="10"/>
    <field x="1"/>
  </rowFields>
  <rowItems count="17">
    <i>
      <x v="1"/>
    </i>
    <i r="1">
      <x v="5"/>
    </i>
    <i r="1">
      <x v="6"/>
    </i>
    <i r="1">
      <x v="9"/>
    </i>
    <i r="1">
      <x v="10"/>
    </i>
    <i r="1">
      <x v="11"/>
    </i>
    <i r="1">
      <x v="12"/>
    </i>
    <i>
      <x v="2"/>
    </i>
    <i r="1">
      <x v="1"/>
    </i>
    <i r="1">
      <x v="2"/>
    </i>
    <i r="1">
      <x v="3"/>
    </i>
    <i r="1">
      <x v="4"/>
    </i>
    <i r="1">
      <x v="5"/>
    </i>
    <i r="1">
      <x v="6"/>
    </i>
    <i r="1">
      <x v="7"/>
    </i>
    <i r="1">
      <x v="8"/>
    </i>
    <i t="grand">
      <x/>
    </i>
  </rowItems>
  <colItems count="1">
    <i/>
  </colItems>
  <dataFields count="1">
    <dataField name="sale change" fld="9" showDataAs="difference" baseField="10" baseItem="1048828" numFmtId="1"/>
  </dataFields>
  <formats count="10">
    <format dxfId="81">
      <pivotArea type="all" dataOnly="0" outline="0" fieldPosition="0"/>
    </format>
    <format dxfId="80">
      <pivotArea outline="0" collapsedLevelsAreSubtotals="1" fieldPosition="0"/>
    </format>
    <format dxfId="79">
      <pivotArea field="12" type="button" dataOnly="0" labelOnly="1" outline="0" axis="axisRow" fieldPosition="0"/>
    </format>
    <format dxfId="78">
      <pivotArea field="10" type="button" dataOnly="0" labelOnly="1" outline="0" axis="axisRow" fieldPosition="1"/>
    </format>
    <format dxfId="77">
      <pivotArea field="1" type="button" dataOnly="0" labelOnly="1" outline="0" axis="axisRow" fieldPosition="2"/>
    </format>
    <format dxfId="76">
      <pivotArea dataOnly="0" labelOnly="1" outline="0" fieldPosition="0">
        <references count="1">
          <reference field="12" count="2">
            <x v="1"/>
            <x v="2"/>
          </reference>
        </references>
      </pivotArea>
    </format>
    <format dxfId="75">
      <pivotArea dataOnly="0" labelOnly="1" grandRow="1" outline="0" fieldPosition="0"/>
    </format>
    <format dxfId="74">
      <pivotArea dataOnly="0" labelOnly="1" outline="0" fieldPosition="0">
        <references count="2">
          <reference field="10" count="9">
            <x v="4"/>
            <x v="5"/>
            <x v="6"/>
            <x v="7"/>
            <x v="8"/>
            <x v="9"/>
            <x v="10"/>
            <x v="11"/>
            <x v="12"/>
          </reference>
          <reference field="12" count="1" selected="0">
            <x v="1"/>
          </reference>
        </references>
      </pivotArea>
    </format>
    <format dxfId="73">
      <pivotArea dataOnly="0" labelOnly="1" outline="0" fieldPosition="0">
        <references count="2">
          <reference field="10" count="8">
            <x v="1"/>
            <x v="2"/>
            <x v="3"/>
            <x v="4"/>
            <x v="5"/>
            <x v="6"/>
            <x v="7"/>
            <x v="8"/>
          </reference>
          <reference field="12" count="1" selected="0">
            <x v="2"/>
          </reference>
        </references>
      </pivotArea>
    </format>
    <format dxfId="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AE4FA6-83EB-440B-846E-0327ADB10FE8}"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location ref="A3:D19" firstHeaderRow="1" firstDataRow="1" firstDataCol="3"/>
  <pivotFields count="13">
    <pivotField compact="0" showAll="0"/>
    <pivotField axis="axisRow" compact="0"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compact="0" showAll="0">
      <items count="13">
        <item h="1" x="1"/>
        <item h="1" x="9"/>
        <item x="0"/>
        <item h="1" x="3"/>
        <item h="1" x="11"/>
        <item h="1" x="7"/>
        <item h="1" x="10"/>
        <item h="1" x="4"/>
        <item h="1" x="6"/>
        <item h="1" x="8"/>
        <item h="1" x="2"/>
        <item h="1" x="5"/>
        <item t="default"/>
      </items>
    </pivotField>
    <pivotField compact="0" showAll="0"/>
    <pivotField compact="0" showAll="0">
      <items count="6">
        <item h="1" x="1"/>
        <item x="2"/>
        <item h="1" x="0"/>
        <item h="1" x="4"/>
        <item h="1" x="3"/>
        <item t="default"/>
      </items>
    </pivotField>
    <pivotField compact="0" showAll="0"/>
    <pivotField compact="0" showAll="0"/>
    <pivotField compact="0" showAll="0"/>
    <pivotField compact="0" numFmtId="1" showAll="0"/>
    <pivotField dataField="1" compact="0" numFmtId="1" showAll="0"/>
    <pivotField axis="axisRow"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Row" compact="0" showAll="0">
      <items count="5">
        <item sd="0" x="0"/>
        <item x="1"/>
        <item x="2"/>
        <item sd="0" x="3"/>
        <item t="default"/>
      </items>
    </pivotField>
  </pivotFields>
  <rowFields count="3">
    <field x="12"/>
    <field x="10"/>
    <field x="1"/>
  </rowFields>
  <rowItems count="16">
    <i>
      <x v="1"/>
    </i>
    <i r="1">
      <x v="5"/>
    </i>
    <i r="1">
      <x v="6"/>
    </i>
    <i r="1">
      <x v="9"/>
    </i>
    <i r="1">
      <x v="10"/>
    </i>
    <i r="1">
      <x v="11"/>
    </i>
    <i r="1">
      <x v="12"/>
    </i>
    <i>
      <x v="2"/>
    </i>
    <i r="1">
      <x v="1"/>
    </i>
    <i r="1">
      <x v="2"/>
    </i>
    <i r="1">
      <x v="3"/>
    </i>
    <i r="1">
      <x v="4"/>
    </i>
    <i r="1">
      <x v="5"/>
    </i>
    <i r="1">
      <x v="6"/>
    </i>
    <i r="1">
      <x v="7"/>
    </i>
    <i r="1">
      <x v="8"/>
    </i>
  </rowItems>
  <colItems count="1">
    <i/>
  </colItems>
  <dataFields count="1">
    <dataField name="Sum of Total" fld="9" baseField="0" baseItem="0" numFmtId="1"/>
  </dataFields>
  <formats count="10">
    <format dxfId="91">
      <pivotArea type="all" dataOnly="0" outline="0" fieldPosition="0"/>
    </format>
    <format dxfId="90">
      <pivotArea outline="0" collapsedLevelsAreSubtotals="1" fieldPosition="0"/>
    </format>
    <format dxfId="89">
      <pivotArea field="12" type="button" dataOnly="0" labelOnly="1" outline="0" axis="axisRow" fieldPosition="0"/>
    </format>
    <format dxfId="88">
      <pivotArea field="10" type="button" dataOnly="0" labelOnly="1" outline="0" axis="axisRow" fieldPosition="1"/>
    </format>
    <format dxfId="87">
      <pivotArea field="1" type="button" dataOnly="0" labelOnly="1" outline="0" axis="axisRow" fieldPosition="2"/>
    </format>
    <format dxfId="86">
      <pivotArea dataOnly="0" labelOnly="1" outline="0" fieldPosition="0">
        <references count="1">
          <reference field="12" count="2">
            <x v="1"/>
            <x v="2"/>
          </reference>
        </references>
      </pivotArea>
    </format>
    <format dxfId="85">
      <pivotArea dataOnly="0" labelOnly="1" grandRow="1" outline="0" fieldPosition="0"/>
    </format>
    <format dxfId="84">
      <pivotArea dataOnly="0" labelOnly="1" outline="0" fieldPosition="0">
        <references count="2">
          <reference field="10" count="9">
            <x v="4"/>
            <x v="5"/>
            <x v="6"/>
            <x v="7"/>
            <x v="8"/>
            <x v="9"/>
            <x v="10"/>
            <x v="11"/>
            <x v="12"/>
          </reference>
          <reference field="12" count="1" selected="0">
            <x v="1"/>
          </reference>
        </references>
      </pivotArea>
    </format>
    <format dxfId="83">
      <pivotArea dataOnly="0" labelOnly="1" outline="0" fieldPosition="0">
        <references count="2">
          <reference field="10" count="8">
            <x v="1"/>
            <x v="2"/>
            <x v="3"/>
            <x v="4"/>
            <x v="5"/>
            <x v="6"/>
            <x v="7"/>
            <x v="8"/>
          </reference>
          <reference field="12" count="1" selected="0">
            <x v="2"/>
          </reference>
        </references>
      </pivotArea>
    </format>
    <format dxfId="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1FAFC84-F967-46A4-A624-AB42ABBD35F6}" sourceName="[Range].[Date (Month)]">
  <pivotTables>
    <pivotTable tabId="2" name="PivotTable1"/>
  </pivotTables>
  <data>
    <olap pivotCacheId="930531182">
      <levels count="2">
        <level uniqueName="[Range].[Date (Month)].[(All)]" sourceCaption="(All)" count="0"/>
        <level uniqueName="[Range].[Date (Month)].[Date (Month)]" sourceCaption="Date (Month)" count="13">
          <ranges>
            <range startItem="0">
              <i n="[Range].[Date (Month)].&amp;[Jan]" c="Jan"/>
              <i n="[Range].[Date (Month)].&amp;[Feb]" c="Feb"/>
              <i n="[Range].[Date (Month)].&amp;[Mar]" c="Mar"/>
              <i n="[Range].[Date (Month)].&amp;[Apr]" c="Apr"/>
              <i n="[Range].[Date (Month)].&amp;[May]" c="May"/>
              <i n="[Range].[Date (Month)].&amp;[Jun]" c="Jun"/>
              <i n="[Range].[Date (Month)].&amp;[Jul]" c="Jul"/>
              <i n="[Range].[Date (Month)].&amp;[Aug]" c="Aug"/>
              <i n="[Range].[Date (Month)].&amp;[Sep]" c="Sep"/>
              <i n="[Range].[Date (Month)].&amp;[Oct]" c="Oct"/>
              <i n="[Range].[Date (Month)].&amp;[Nov]" c="Nov"/>
              <i n="[Range].[Date (Month)].&amp;[Dec]" c="Dec"/>
              <i n="[Range].[Date (Month)].&amp;[]" c="" nd="1"/>
            </range>
          </ranges>
        </level>
      </levels>
      <selections count="8">
        <selection n="[Range].[Date (Month)].&amp;[Aug]"/>
        <selection n="[Range].[Date (Month)].&amp;[Dec]"/>
        <selection n="[Range].[Date (Month)].&amp;[Jul]"/>
        <selection n="[Range].[Date (Month)].&amp;[Jun]"/>
        <selection n="[Range].[Date (Month)].&amp;[May]"/>
        <selection n="[Range].[Date (Month)].&amp;[Nov]"/>
        <selection n="[Range].[Date (Month)].&amp;[Oct]"/>
        <selection n="[Rang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1" xr10:uid="{2F967BB8-9550-4061-853E-AB1E4C584FD2}" sourceName="[Range].[Item Name]">
  <pivotTables>
    <pivotTable tabId="2" name="PivotTable1"/>
  </pivotTables>
  <data>
    <olap pivotCacheId="930531182">
      <levels count="2">
        <level uniqueName="[Range].[Item Name].[(All)]" sourceCaption="(All)" count="0"/>
        <level uniqueName="[Range].[Item Name].[Item Name]" sourceCaption="Item Name" count="6">
          <ranges>
            <range startItem="0">
              <i n="[Range].[Item Name].&amp;[Apron]" c="Apron"/>
              <i n="[Range].[Item Name].&amp;[Gas Stove]" c="Gas Stove"/>
              <i n="[Range].[Item Name].&amp;[Heater]" c="Heater"/>
              <i n="[Range].[Item Name].&amp;[Hose Pipe]" c="Hose Pipe"/>
              <i n="[Range].[Item Name].&amp;[Lighter]" c="Lighter"/>
              <i n="[Range].[Item Name].&amp;" c="(blank)" nd="1"/>
            </range>
          </ranges>
        </level>
      </levels>
      <selections count="1">
        <selection n="[Range].[Item Name].&amp;[Apro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Name" xr10:uid="{12DE4ADB-9CCB-4266-ACA2-056C43E63122}" sourceName="Party Name">
  <pivotTables>
    <pivotTable tabId="10" name="PivotTable1"/>
    <pivotTable tabId="10" name="PivotTable2"/>
    <pivotTable tabId="10" name="PivotTable3"/>
    <pivotTable tabId="10" name="PivotTable5"/>
  </pivotTables>
  <data>
    <tabular pivotCacheId="815047667">
      <items count="12">
        <i x="1"/>
        <i x="9"/>
        <i x="0" s="1"/>
        <i x="3"/>
        <i x="11"/>
        <i x="7"/>
        <i x="10"/>
        <i x="4"/>
        <i x="6"/>
        <i x="8"/>
        <i x="2"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4E893F02-F6AA-4B58-B6CA-B770AD2A99DF}" sourceName="Item Name">
  <pivotTables>
    <pivotTable tabId="10" name="PivotTable1"/>
    <pivotTable tabId="10" name="PivotTable2"/>
    <pivotTable tabId="10" name="PivotTable3"/>
    <pivotTable tabId="10" name="PivotTable5"/>
  </pivotTables>
  <data>
    <tabular pivotCacheId="815047667">
      <items count="5">
        <i x="1"/>
        <i x="2" s="1"/>
        <i x="0"/>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7470415-FDF6-4900-87DB-647D89B6BCBA}" cache="Slicer_Date__Month" caption="Date (Month)" startItem="4" level="1" style="SlicerStyleLight6" rowHeight="241300"/>
  <slicer name="Item Name 1" xr10:uid="{2770B10C-C246-49EB-BA31-F6A6BE77C39E}" cache="Slicer_Item_Name1" caption="Item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Name" xr10:uid="{BA468BD2-6A7B-4B7B-BB96-A684A142412D}" cache="Slicer_Party_Name" caption="Party Name" rowHeight="241300"/>
  <slicer name="Item Name" xr10:uid="{E584ED5B-E101-4426-88C3-3A956DB6AF5B}" cache="Slicer_Item_Name" caption="Item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0BDFB1-3EB9-44D4-A469-D5A28EEB2DA6}" name="Table1" displayName="Table1" ref="J47:U52" totalsRowShown="0" headerRowDxfId="103">
  <autoFilter ref="J47:U52" xr:uid="{BF0BDFB1-3EB9-44D4-A469-D5A28EEB2DA6}"/>
  <tableColumns count="12">
    <tableColumn id="1" xr3:uid="{13901B5F-647F-4B91-B352-DF6177E28CAB}" name="Row Labels"/>
    <tableColumn id="2" xr3:uid="{2DB61653-805E-47DA-8101-2F9AF9C52285}" name="Ambey Agency" dataDxfId="102"/>
    <tableColumn id="3" xr3:uid="{DB75F19F-A866-47CA-922F-8A4667CAFEC1}" name="Bgs Enterprises" dataDxfId="101"/>
    <tableColumn id="4" xr3:uid="{509D8C64-1384-4BB6-92B6-9F0C0523A1D4}" name="Bhola &amp; Co." dataDxfId="100"/>
    <tableColumn id="5" xr3:uid="{6B1E1B5F-E5FE-400B-9F78-8081695F4144}" name="Khanna Industries" dataDxfId="99"/>
    <tableColumn id="6" xr3:uid="{90BB25EB-2416-4CB8-978F-5D8CBD3A16C1}" name="Manoj &amp; Company" dataDxfId="98"/>
    <tableColumn id="7" xr3:uid="{391C64BD-173F-42B2-8FBF-EB07E671F3E6}" name="Om Traders" dataDxfId="97"/>
    <tableColumn id="8" xr3:uid="{B2AE76C3-6FD6-462A-84E2-3A02E42B4C76}" name="Rajesh Udyog" dataDxfId="96"/>
    <tableColumn id="9" xr3:uid="{04EE25CB-048F-48A5-A226-506A101C474E}" name="Rama Agency" dataDxfId="95"/>
    <tableColumn id="10" xr3:uid="{2A79D00E-2ED4-4296-895D-7B32C100EF6B}" name="Rama Enterprises" dataDxfId="94"/>
    <tableColumn id="11" xr3:uid="{D00311CA-8828-4CEA-9BDD-7F1B0493B968}" name="Rana Udyog" dataDxfId="93"/>
    <tableColumn id="12" xr3:uid="{F3837993-BC7B-46F5-8A38-75DD92D0B2F9}" name="Grand Total" dataDxfId="9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5CB98E-7F88-4774-8632-A7E23C289B30}" name="Table4" displayName="Table4" ref="D57:I67" totalsRowShown="0">
  <autoFilter ref="D57:I67" xr:uid="{DF5CB98E-7F88-4774-8632-A7E23C289B30}"/>
  <tableColumns count="6">
    <tableColumn id="1" xr3:uid="{F3307DF5-362A-4CB8-B3EA-EC3B62C184D5}" name="Row Labels">
      <calculatedColumnFormula>A4</calculatedColumnFormula>
    </tableColumn>
    <tableColumn id="2" xr3:uid="{953262F4-5D70-4EC8-A314-8959983B549B}" name="Sum of Rate">
      <calculatedColumnFormula>B4</calculatedColumnFormula>
    </tableColumn>
    <tableColumn id="3" xr3:uid="{C5F27A78-A0D5-49F0-BC4F-7B1EA65652F4}" name="Sum of GST">
      <calculatedColumnFormula>C4</calculatedColumnFormula>
    </tableColumn>
    <tableColumn id="4" xr3:uid="{B7C59EC6-2C3F-4599-8E67-80422184BCC2}" name="Sum of Amount">
      <calculatedColumnFormula>D4</calculatedColumnFormula>
    </tableColumn>
    <tableColumn id="5" xr3:uid="{99057C66-AA0D-42FB-A58B-9C8B61DC0258}" name="Sum of Total">
      <calculatedColumnFormula>E4</calculatedColumnFormula>
    </tableColumn>
    <tableColumn id="6" xr3:uid="{42B1E3C4-1865-4980-9188-B5F1DD7C9CB9}" name="Sum of Qty">
      <calculatedColumnFormula>F4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8C0994-FEBB-4AFE-A9EB-5C68EB8398F2}" name="Table8" displayName="Table8" ref="D4:D11" totalsRowShown="0">
  <autoFilter ref="D4:D11" xr:uid="{728C0994-FEBB-4AFE-A9EB-5C68EB8398F2}"/>
  <tableColumns count="1">
    <tableColumn id="1" xr3:uid="{B9C7DBBD-78CB-47F0-93C1-CE68F5F21A67}" name="ITEM 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31458A-35C5-4A3B-9DDD-30779EFA211D}" name="Table9" displayName="Table9" ref="I6:Q17" totalsRowShown="0">
  <autoFilter ref="I6:Q17" xr:uid="{9A31458A-35C5-4A3B-9DDD-30779EFA211D}"/>
  <tableColumns count="9">
    <tableColumn id="1" xr3:uid="{27ED08C4-12E5-4D29-97AA-9663A88B3660}" name="Column1"/>
    <tableColumn id="2" xr3:uid="{D3D3F84D-FB73-49B8-8BCA-9C47CA5B263F}" name="Column2"/>
    <tableColumn id="3" xr3:uid="{50E41CF4-0EF6-4C3A-ABED-E0AB73C726BD}" name="Column3"/>
    <tableColumn id="4" xr3:uid="{7DACBCC9-823A-4275-8629-18D96815CFB0}" name="Column4"/>
    <tableColumn id="5" xr3:uid="{0E4C0822-0E38-459F-AC02-996B0A8D7D06}" name="Column5"/>
    <tableColumn id="6" xr3:uid="{06C1325B-3AC2-471A-B8D7-268C8638CA35}" name="Column6"/>
    <tableColumn id="7" xr3:uid="{15AE6FD0-A058-415A-89F5-BEA5E0606938}" name="Column7"/>
    <tableColumn id="8" xr3:uid="{48480677-7A91-4FB2-9364-BEE9822395CB}" name="Column8"/>
    <tableColumn id="9" xr3:uid="{690CA4DD-660A-4AC8-AE80-C365C9361F6D}" name="Column9"/>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C21B48-2936-48FF-B18D-F842BC786359}" name="Table3" displayName="Table3" ref="A1:J62" totalsRowCount="1" headerRowDxfId="50" dataDxfId="48" headerRowBorderDxfId="49" tableBorderDxfId="47" totalsRowBorderDxfId="46">
  <tableColumns count="10">
    <tableColumn id="1" xr3:uid="{5331C8C8-176C-4335-BCE1-8218F22CD562}" name="Bill No." totalsRowLabel="Total" dataDxfId="45" totalsRowDxfId="44"/>
    <tableColumn id="2" xr3:uid="{E1732C65-3408-452F-A5B6-85174622C929}" name="Date" dataDxfId="43" totalsRowDxfId="42"/>
    <tableColumn id="3" xr3:uid="{F3289B04-DD22-4BD3-A717-8E66099456D5}" name="Party Name" dataDxfId="41" totalsRowDxfId="40"/>
    <tableColumn id="4" xr3:uid="{0B5942BB-0D17-4485-8061-F59EE8EB5D67}" name="Sales Man" dataDxfId="39" totalsRowDxfId="38"/>
    <tableColumn id="5" xr3:uid="{B7DF6225-8BF4-4273-9424-757DEC9B483A}" name="Item Name" dataDxfId="37" totalsRowDxfId="36"/>
    <tableColumn id="6" xr3:uid="{29AC13CD-8888-47A7-942B-D414E5ED9978}" name="Qty" dataDxfId="35" totalsRowDxfId="34"/>
    <tableColumn id="7" xr3:uid="{813D65AB-DEDF-480F-BE02-5DC654E3E8E7}" name="Rate" dataDxfId="33" totalsRowDxfId="32"/>
    <tableColumn id="8" xr3:uid="{AAD1E207-D28C-4FAE-AD14-A7ED0A350E1C}" name="Amount" dataDxfId="31" totalsRowDxfId="30">
      <calculatedColumnFormula>F2*G2</calculatedColumnFormula>
    </tableColumn>
    <tableColumn id="9" xr3:uid="{5C5F4E66-7DA6-46BB-8162-93EF64ED87E7}" name="GST" totalsRowFunction="sum" dataDxfId="29" totalsRowDxfId="28">
      <calculatedColumnFormula>H2*18%</calculatedColumnFormula>
    </tableColumn>
    <tableColumn id="10" xr3:uid="{94106243-0183-408C-86C5-CDE3CF928F99}" name="Total" totalsRowFunction="sum" dataDxfId="27" totalsRowDxfId="26">
      <calculatedColumnFormula>H2+I2</calculatedColumnFormula>
    </tableColumn>
  </tableColumns>
  <tableStyleInfo name="TableStyleDark3" showFirstColumn="1" showLastColumn="0" showRowStripes="1"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38AA4D-024D-46A5-BDB0-34BDF3AA9EC3}" name="Table2" displayName="Table2" ref="A1:J502" totalsRowCount="1" headerRowDxfId="24" dataDxfId="23" headerRowBorderDxfId="21" tableBorderDxfId="22" totalsRowBorderDxfId="20">
  <autoFilter ref="A1:J501" xr:uid="{30139318-9185-41B9-8ED4-EC977217B547}"/>
  <tableColumns count="10">
    <tableColumn id="1" xr3:uid="{AC036614-01C5-44AE-AE64-677234AAADEE}" name="Bill No." totalsRowLabel="Total" dataDxfId="18" totalsRowDxfId="19"/>
    <tableColumn id="2" xr3:uid="{D4554EEE-8BC6-491C-974E-7952955276B5}" name="Date" dataDxfId="16" totalsRowDxfId="17"/>
    <tableColumn id="3" xr3:uid="{EFF71221-5D2E-4E42-A550-81F12808BC04}" name="Party Name" dataDxfId="14" totalsRowDxfId="15"/>
    <tableColumn id="4" xr3:uid="{F02B2A88-95FD-4561-A7F6-BEB1986BDF15}" name="Sales Man" dataDxfId="12" totalsRowDxfId="13"/>
    <tableColumn id="5" xr3:uid="{64F84501-BE39-4195-8264-6513D8529D41}" name="Item Name" dataDxfId="10" totalsRowDxfId="11"/>
    <tableColumn id="6" xr3:uid="{87ED5F84-2899-4753-ACF4-06BADC7AA4DB}" name="Qty" totalsRowFunction="sum" dataDxfId="8" totalsRowDxfId="9"/>
    <tableColumn id="7" xr3:uid="{0E836005-92A4-41A0-952C-46BDCC4DA0DC}" name="Rate" dataDxfId="6" totalsRowDxfId="7"/>
    <tableColumn id="8" xr3:uid="{D27D37E1-C803-494C-BF1C-1DC5298EA2E4}" name="Amount" totalsRowFunction="sum" dataDxfId="4" totalsRowDxfId="5">
      <calculatedColumnFormula>F2*G2</calculatedColumnFormula>
    </tableColumn>
    <tableColumn id="9" xr3:uid="{F9C905AC-6F7C-4B62-88F9-8175AB5F5D62}" name="GST" totalsRowFunction="sum" dataDxfId="2" totalsRowDxfId="3">
      <calculatedColumnFormula>H2*18%</calculatedColumnFormula>
    </tableColumn>
    <tableColumn id="10" xr3:uid="{F4051298-C91B-4713-B308-0A08EE22F5FF}" name="Total" totalsRowFunction="sum" dataDxfId="0" totalsRowDxfId="1">
      <calculatedColumnFormula>H2+I2</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0280-97B2-4000-8F4A-F995CE313D70}">
  <dimension ref="A1:U67"/>
  <sheetViews>
    <sheetView topLeftCell="A42" zoomScale="105" workbookViewId="0">
      <selection activeCell="B65" sqref="B65"/>
    </sheetView>
  </sheetViews>
  <sheetFormatPr defaultRowHeight="14.4" x14ac:dyDescent="0.55000000000000004"/>
  <cols>
    <col min="1" max="1" width="15.68359375" bestFit="1" customWidth="1"/>
    <col min="2" max="2" width="10.26171875" bestFit="1" customWidth="1"/>
    <col min="3" max="3" width="10.83984375" bestFit="1" customWidth="1"/>
    <col min="4" max="4" width="13.1015625" bestFit="1" customWidth="1"/>
    <col min="5" max="5" width="11.83984375" bestFit="1" customWidth="1"/>
    <col min="6" max="6" width="9.5234375" bestFit="1" customWidth="1"/>
    <col min="7" max="7" width="15.41796875" customWidth="1"/>
    <col min="8" max="8" width="13.05078125" bestFit="1" customWidth="1"/>
    <col min="9" max="9" width="11.734375" bestFit="1" customWidth="1"/>
    <col min="10" max="10" width="11.68359375" customWidth="1"/>
    <col min="11" max="11" width="14.7890625" customWidth="1"/>
    <col min="12" max="12" width="15" customWidth="1"/>
    <col min="13" max="13" width="12.05078125" customWidth="1"/>
    <col min="14" max="14" width="17.3125" customWidth="1"/>
    <col min="15" max="15" width="17.83984375" customWidth="1"/>
    <col min="16" max="16" width="13.05078125" bestFit="1" customWidth="1"/>
    <col min="17" max="17" width="13.68359375" customWidth="1"/>
    <col min="18" max="18" width="13.5234375" customWidth="1"/>
    <col min="19" max="19" width="16.734375" customWidth="1"/>
    <col min="20" max="20" width="13.05078125" bestFit="1" customWidth="1"/>
    <col min="21" max="21" width="12.20703125" customWidth="1"/>
    <col min="22" max="22" width="10.26171875" bestFit="1" customWidth="1"/>
    <col min="23" max="23" width="10.734375" bestFit="1" customWidth="1"/>
    <col min="24" max="24" width="13.05078125" bestFit="1" customWidth="1"/>
    <col min="25" max="25" width="11.734375" bestFit="1" customWidth="1"/>
    <col min="26" max="26" width="10.26171875" bestFit="1" customWidth="1"/>
    <col min="27" max="27" width="10.734375" bestFit="1" customWidth="1"/>
    <col min="28" max="28" width="13.05078125" bestFit="1" customWidth="1"/>
    <col min="29" max="29" width="11.734375" bestFit="1" customWidth="1"/>
    <col min="30" max="30" width="10.26171875" bestFit="1" customWidth="1"/>
    <col min="31" max="31" width="10.734375" bestFit="1" customWidth="1"/>
    <col min="32" max="32" width="13.05078125" bestFit="1" customWidth="1"/>
    <col min="33" max="33" width="11.734375" bestFit="1" customWidth="1"/>
    <col min="34" max="34" width="10.26171875" bestFit="1" customWidth="1"/>
    <col min="35" max="35" width="10.734375" bestFit="1" customWidth="1"/>
    <col min="36" max="36" width="13.05078125" bestFit="1" customWidth="1"/>
    <col min="37" max="37" width="10.734375" bestFit="1" customWidth="1"/>
    <col min="38" max="38" width="10.26171875" bestFit="1" customWidth="1"/>
    <col min="39" max="39" width="10.734375" bestFit="1" customWidth="1"/>
    <col min="40" max="40" width="13.05078125" bestFit="1" customWidth="1"/>
    <col min="41" max="41" width="11.734375" bestFit="1" customWidth="1"/>
    <col min="42" max="42" width="10.26171875" bestFit="1" customWidth="1"/>
    <col min="43" max="43" width="10.734375" bestFit="1" customWidth="1"/>
    <col min="44" max="44" width="13.05078125" bestFit="1" customWidth="1"/>
    <col min="45" max="45" width="10.734375" bestFit="1" customWidth="1"/>
    <col min="46" max="46" width="10.26171875" bestFit="1" customWidth="1"/>
    <col min="47" max="47" width="10.734375" bestFit="1" customWidth="1"/>
    <col min="48" max="48" width="13.05078125" bestFit="1" customWidth="1"/>
    <col min="49" max="49" width="11.734375" bestFit="1" customWidth="1"/>
    <col min="50" max="50" width="14.7890625" bestFit="1" customWidth="1"/>
    <col min="51" max="51" width="14.20703125" bestFit="1" customWidth="1"/>
    <col min="52" max="52" width="17.578125" bestFit="1" customWidth="1"/>
    <col min="53" max="53" width="15.20703125" bestFit="1" customWidth="1"/>
    <col min="54" max="54" width="10.26171875" bestFit="1" customWidth="1"/>
    <col min="55" max="55" width="9.734375" bestFit="1" customWidth="1"/>
    <col min="56" max="56" width="13.05078125" bestFit="1" customWidth="1"/>
    <col min="57" max="57" width="10.734375" bestFit="1" customWidth="1"/>
    <col min="58" max="58" width="10.26171875" bestFit="1" customWidth="1"/>
    <col min="59" max="59" width="10.734375" bestFit="1" customWidth="1"/>
    <col min="60" max="60" width="13.05078125" bestFit="1" customWidth="1"/>
    <col min="61" max="61" width="11.734375" bestFit="1" customWidth="1"/>
    <col min="62" max="62" width="10.26171875" bestFit="1" customWidth="1"/>
    <col min="63" max="63" width="10.734375" bestFit="1" customWidth="1"/>
    <col min="64" max="64" width="13.05078125" bestFit="1" customWidth="1"/>
    <col min="65" max="65" width="11.734375" bestFit="1" customWidth="1"/>
    <col min="66" max="66" width="10.26171875" bestFit="1" customWidth="1"/>
    <col min="67" max="67" width="9.734375" bestFit="1" customWidth="1"/>
    <col min="68" max="68" width="13.05078125" bestFit="1" customWidth="1"/>
    <col min="69" max="69" width="10.734375" bestFit="1" customWidth="1"/>
    <col min="70" max="70" width="14.7890625" bestFit="1" customWidth="1"/>
    <col min="71" max="71" width="14.20703125" bestFit="1" customWidth="1"/>
    <col min="72" max="72" width="17.578125" bestFit="1" customWidth="1"/>
    <col min="73" max="73" width="15.20703125" bestFit="1" customWidth="1"/>
    <col min="74" max="74" width="10.26171875" bestFit="1" customWidth="1"/>
    <col min="75" max="75" width="9.68359375" bestFit="1" customWidth="1"/>
    <col min="76" max="76" width="13.05078125" bestFit="1" customWidth="1"/>
    <col min="77" max="77" width="10.68359375" bestFit="1" customWidth="1"/>
    <col min="78" max="78" width="10.26171875" bestFit="1" customWidth="1"/>
    <col min="79" max="79" width="9.68359375" bestFit="1" customWidth="1"/>
    <col min="80" max="80" width="13.05078125" bestFit="1" customWidth="1"/>
    <col min="81" max="81" width="10.68359375" bestFit="1" customWidth="1"/>
    <col min="82" max="82" width="10.26171875" bestFit="1" customWidth="1"/>
    <col min="83" max="83" width="9.68359375" bestFit="1" customWidth="1"/>
    <col min="84" max="84" width="13.05078125" bestFit="1" customWidth="1"/>
    <col min="85" max="85" width="10.68359375" bestFit="1" customWidth="1"/>
    <col min="86" max="86" width="10.26171875" bestFit="1" customWidth="1"/>
    <col min="87" max="87" width="9.68359375" bestFit="1" customWidth="1"/>
    <col min="88" max="88" width="13.05078125" bestFit="1" customWidth="1"/>
    <col min="89" max="89" width="10.68359375" bestFit="1" customWidth="1"/>
    <col min="90" max="90" width="10.26171875" bestFit="1" customWidth="1"/>
    <col min="91" max="91" width="9.68359375" bestFit="1" customWidth="1"/>
    <col min="92" max="92" width="13.05078125" bestFit="1" customWidth="1"/>
    <col min="93" max="93" width="10.68359375" bestFit="1" customWidth="1"/>
    <col min="94" max="94" width="10.26171875" bestFit="1" customWidth="1"/>
    <col min="95" max="95" width="9.68359375" bestFit="1" customWidth="1"/>
    <col min="96" max="96" width="13.05078125" bestFit="1" customWidth="1"/>
    <col min="97" max="97" width="10.68359375" bestFit="1" customWidth="1"/>
    <col min="98" max="98" width="10.26171875" bestFit="1" customWidth="1"/>
    <col min="99" max="99" width="9.68359375" bestFit="1" customWidth="1"/>
    <col min="100" max="100" width="13.05078125" bestFit="1" customWidth="1"/>
    <col min="101" max="101" width="10.68359375" bestFit="1" customWidth="1"/>
    <col min="102" max="102" width="10.26171875" bestFit="1" customWidth="1"/>
    <col min="103" max="103" width="9.68359375" bestFit="1" customWidth="1"/>
    <col min="104" max="104" width="13.05078125" bestFit="1" customWidth="1"/>
    <col min="105" max="105" width="10.68359375" bestFit="1" customWidth="1"/>
    <col min="106" max="106" width="10.26171875" bestFit="1" customWidth="1"/>
    <col min="107" max="107" width="9.68359375" bestFit="1" customWidth="1"/>
    <col min="108" max="108" width="13.05078125" bestFit="1" customWidth="1"/>
    <col min="109" max="109" width="10.68359375" bestFit="1" customWidth="1"/>
    <col min="110" max="110" width="10.26171875" bestFit="1" customWidth="1"/>
    <col min="111" max="111" width="9.68359375" bestFit="1" customWidth="1"/>
    <col min="112" max="112" width="13.05078125" bestFit="1" customWidth="1"/>
    <col min="113" max="113" width="10.68359375" bestFit="1" customWidth="1"/>
    <col min="114" max="114" width="10.26171875" bestFit="1" customWidth="1"/>
    <col min="115" max="115" width="9.68359375" bestFit="1" customWidth="1"/>
    <col min="116" max="116" width="13.05078125" bestFit="1" customWidth="1"/>
    <col min="117" max="117" width="10.68359375" bestFit="1" customWidth="1"/>
    <col min="118" max="118" width="10.26171875" bestFit="1" customWidth="1"/>
    <col min="119" max="119" width="9.68359375" bestFit="1" customWidth="1"/>
    <col min="120" max="120" width="13.05078125" bestFit="1" customWidth="1"/>
    <col min="121" max="121" width="10.68359375" bestFit="1" customWidth="1"/>
    <col min="122" max="122" width="10.26171875" bestFit="1" customWidth="1"/>
    <col min="123" max="123" width="9.68359375" bestFit="1" customWidth="1"/>
    <col min="124" max="124" width="13.05078125" bestFit="1" customWidth="1"/>
    <col min="125" max="125" width="10.68359375" bestFit="1" customWidth="1"/>
    <col min="126" max="126" width="10.26171875" bestFit="1" customWidth="1"/>
    <col min="127" max="127" width="9.68359375" bestFit="1" customWidth="1"/>
    <col min="128" max="128" width="13.05078125" bestFit="1" customWidth="1"/>
    <col min="129" max="129" width="10.68359375" bestFit="1" customWidth="1"/>
    <col min="130" max="130" width="10.26171875" bestFit="1" customWidth="1"/>
    <col min="131" max="131" width="9.68359375" bestFit="1" customWidth="1"/>
    <col min="132" max="132" width="13.05078125" bestFit="1" customWidth="1"/>
    <col min="133" max="133" width="10.68359375" bestFit="1" customWidth="1"/>
    <col min="134" max="134" width="10.26171875" bestFit="1" customWidth="1"/>
    <col min="135" max="135" width="9.68359375" bestFit="1" customWidth="1"/>
    <col min="136" max="136" width="13.05078125" bestFit="1" customWidth="1"/>
    <col min="137" max="137" width="10.68359375" bestFit="1" customWidth="1"/>
    <col min="138" max="138" width="10.26171875" bestFit="1" customWidth="1"/>
    <col min="139" max="139" width="9.68359375" bestFit="1" customWidth="1"/>
    <col min="140" max="140" width="13.05078125" bestFit="1" customWidth="1"/>
    <col min="141" max="141" width="10.68359375" bestFit="1" customWidth="1"/>
    <col min="142" max="142" width="10.26171875" bestFit="1" customWidth="1"/>
    <col min="143" max="143" width="9.68359375" bestFit="1" customWidth="1"/>
    <col min="144" max="144" width="13.05078125" bestFit="1" customWidth="1"/>
    <col min="145" max="145" width="10.68359375" bestFit="1" customWidth="1"/>
    <col min="146" max="146" width="10.26171875" bestFit="1" customWidth="1"/>
    <col min="147" max="147" width="9.68359375" bestFit="1" customWidth="1"/>
    <col min="148" max="148" width="13.05078125" bestFit="1" customWidth="1"/>
    <col min="149" max="149" width="10.68359375" bestFit="1" customWidth="1"/>
    <col min="150" max="150" width="10.26171875" bestFit="1" customWidth="1"/>
    <col min="151" max="151" width="9.68359375" bestFit="1" customWidth="1"/>
    <col min="152" max="152" width="13.05078125" bestFit="1" customWidth="1"/>
    <col min="153" max="153" width="10.68359375" bestFit="1" customWidth="1"/>
    <col min="154" max="154" width="10.26171875" bestFit="1" customWidth="1"/>
    <col min="155" max="155" width="9.68359375" bestFit="1" customWidth="1"/>
    <col min="156" max="156" width="13.05078125" bestFit="1" customWidth="1"/>
    <col min="157" max="157" width="10.68359375" bestFit="1" customWidth="1"/>
    <col min="158" max="158" width="10.26171875" bestFit="1" customWidth="1"/>
    <col min="159" max="159" width="9.68359375" bestFit="1" customWidth="1"/>
    <col min="160" max="160" width="13.05078125" bestFit="1" customWidth="1"/>
    <col min="161" max="161" width="10.68359375" bestFit="1" customWidth="1"/>
    <col min="162" max="162" width="10.26171875" bestFit="1" customWidth="1"/>
    <col min="163" max="163" width="9.68359375" bestFit="1" customWidth="1"/>
    <col min="164" max="164" width="13.05078125" bestFit="1" customWidth="1"/>
    <col min="165" max="165" width="10.68359375" bestFit="1" customWidth="1"/>
    <col min="166" max="166" width="10.26171875" bestFit="1" customWidth="1"/>
    <col min="167" max="167" width="9.68359375" bestFit="1" customWidth="1"/>
    <col min="168" max="168" width="13.05078125" bestFit="1" customWidth="1"/>
    <col min="169" max="169" width="10.68359375" bestFit="1" customWidth="1"/>
    <col min="170" max="170" width="10.26171875" bestFit="1" customWidth="1"/>
    <col min="171" max="171" width="9.68359375" bestFit="1" customWidth="1"/>
    <col min="172" max="172" width="13.05078125" bestFit="1" customWidth="1"/>
    <col min="173" max="173" width="10.68359375" bestFit="1" customWidth="1"/>
    <col min="174" max="174" width="10.26171875" bestFit="1" customWidth="1"/>
    <col min="175" max="175" width="9.68359375" bestFit="1" customWidth="1"/>
    <col min="176" max="176" width="13.05078125" bestFit="1" customWidth="1"/>
    <col min="177" max="177" width="10.68359375" bestFit="1" customWidth="1"/>
    <col min="178" max="178" width="10.26171875" bestFit="1" customWidth="1"/>
    <col min="179" max="179" width="9.68359375" bestFit="1" customWidth="1"/>
    <col min="180" max="180" width="13.05078125" bestFit="1" customWidth="1"/>
    <col min="181" max="181" width="10.68359375" bestFit="1" customWidth="1"/>
    <col min="182" max="182" width="10.26171875" bestFit="1" customWidth="1"/>
    <col min="183" max="183" width="9.68359375" bestFit="1" customWidth="1"/>
    <col min="184" max="184" width="13.05078125" bestFit="1" customWidth="1"/>
    <col min="185" max="185" width="10.68359375" bestFit="1" customWidth="1"/>
    <col min="186" max="186" width="10.26171875" bestFit="1" customWidth="1"/>
    <col min="187" max="187" width="9.68359375" bestFit="1" customWidth="1"/>
    <col min="188" max="188" width="13.05078125" bestFit="1" customWidth="1"/>
    <col min="189" max="189" width="10.68359375" bestFit="1" customWidth="1"/>
    <col min="190" max="190" width="10.26171875" bestFit="1" customWidth="1"/>
    <col min="191" max="191" width="9.68359375" bestFit="1" customWidth="1"/>
    <col min="192" max="192" width="13.05078125" bestFit="1" customWidth="1"/>
    <col min="193" max="193" width="10.68359375" bestFit="1" customWidth="1"/>
    <col min="194" max="194" width="10.26171875" bestFit="1" customWidth="1"/>
    <col min="195" max="195" width="9.68359375" bestFit="1" customWidth="1"/>
    <col min="196" max="196" width="13.05078125" bestFit="1" customWidth="1"/>
    <col min="197" max="197" width="10.68359375" bestFit="1" customWidth="1"/>
    <col min="198" max="198" width="10.26171875" bestFit="1" customWidth="1"/>
    <col min="199" max="199" width="9.68359375" bestFit="1" customWidth="1"/>
    <col min="200" max="200" width="13.05078125" bestFit="1" customWidth="1"/>
    <col min="201" max="201" width="10.68359375" bestFit="1" customWidth="1"/>
    <col min="202" max="202" width="10.26171875" bestFit="1" customWidth="1"/>
    <col min="203" max="203" width="9.68359375" bestFit="1" customWidth="1"/>
    <col min="204" max="204" width="13.05078125" bestFit="1" customWidth="1"/>
    <col min="205" max="205" width="10.68359375" bestFit="1" customWidth="1"/>
    <col min="206" max="206" width="10.26171875" bestFit="1" customWidth="1"/>
    <col min="207" max="207" width="9.68359375" bestFit="1" customWidth="1"/>
    <col min="208" max="208" width="13.05078125" bestFit="1" customWidth="1"/>
    <col min="209" max="209" width="10.68359375" bestFit="1" customWidth="1"/>
    <col min="210" max="210" width="10.26171875" bestFit="1" customWidth="1"/>
    <col min="211" max="211" width="9.68359375" bestFit="1" customWidth="1"/>
    <col min="212" max="212" width="13.05078125" bestFit="1" customWidth="1"/>
    <col min="213" max="213" width="10.68359375" bestFit="1" customWidth="1"/>
    <col min="214" max="214" width="10.26171875" bestFit="1" customWidth="1"/>
    <col min="215" max="215" width="9.68359375" bestFit="1" customWidth="1"/>
    <col min="216" max="216" width="13.05078125" bestFit="1" customWidth="1"/>
    <col min="217" max="217" width="10.68359375" bestFit="1" customWidth="1"/>
    <col min="218" max="218" width="10.26171875" bestFit="1" customWidth="1"/>
    <col min="219" max="219" width="9.68359375" bestFit="1" customWidth="1"/>
    <col min="220" max="220" width="13.05078125" bestFit="1" customWidth="1"/>
    <col min="221" max="221" width="10.68359375" bestFit="1" customWidth="1"/>
    <col min="222" max="222" width="10.26171875" bestFit="1" customWidth="1"/>
    <col min="223" max="223" width="9.68359375" bestFit="1" customWidth="1"/>
    <col min="224" max="224" width="13.05078125" bestFit="1" customWidth="1"/>
    <col min="225" max="225" width="10.68359375" bestFit="1" customWidth="1"/>
    <col min="226" max="226" width="10.26171875" bestFit="1" customWidth="1"/>
    <col min="227" max="227" width="9.68359375" bestFit="1" customWidth="1"/>
    <col min="228" max="228" width="13.05078125" bestFit="1" customWidth="1"/>
    <col min="229" max="229" width="10.68359375" bestFit="1" customWidth="1"/>
    <col min="230" max="230" width="10.26171875" bestFit="1" customWidth="1"/>
    <col min="231" max="231" width="9.68359375" bestFit="1" customWidth="1"/>
    <col min="232" max="232" width="13.05078125" bestFit="1" customWidth="1"/>
    <col min="233" max="233" width="10.68359375" bestFit="1" customWidth="1"/>
    <col min="234" max="234" width="10.26171875" bestFit="1" customWidth="1"/>
    <col min="235" max="235" width="9.68359375" bestFit="1" customWidth="1"/>
    <col min="236" max="236" width="13.05078125" bestFit="1" customWidth="1"/>
    <col min="237" max="237" width="10.68359375" bestFit="1" customWidth="1"/>
    <col min="238" max="238" width="10.26171875" bestFit="1" customWidth="1"/>
    <col min="239" max="239" width="9.68359375" bestFit="1" customWidth="1"/>
    <col min="240" max="240" width="13.05078125" bestFit="1" customWidth="1"/>
    <col min="241" max="241" width="10.68359375" bestFit="1" customWidth="1"/>
    <col min="242" max="242" width="10.26171875" bestFit="1" customWidth="1"/>
    <col min="243" max="243" width="9.68359375" bestFit="1" customWidth="1"/>
    <col min="244" max="244" width="13.05078125" bestFit="1" customWidth="1"/>
    <col min="245" max="245" width="10.68359375" bestFit="1" customWidth="1"/>
    <col min="246" max="246" width="10.26171875" bestFit="1" customWidth="1"/>
    <col min="247" max="247" width="9.68359375" bestFit="1" customWidth="1"/>
    <col min="248" max="248" width="13.05078125" bestFit="1" customWidth="1"/>
    <col min="249" max="249" width="10.68359375" bestFit="1" customWidth="1"/>
    <col min="250" max="250" width="10.26171875" bestFit="1" customWidth="1"/>
    <col min="251" max="251" width="9.68359375" bestFit="1" customWidth="1"/>
    <col min="252" max="252" width="13.05078125" bestFit="1" customWidth="1"/>
    <col min="253" max="253" width="10.68359375" bestFit="1" customWidth="1"/>
    <col min="254" max="254" width="10.26171875" bestFit="1" customWidth="1"/>
    <col min="255" max="255" width="9.68359375" bestFit="1" customWidth="1"/>
    <col min="256" max="256" width="13.05078125" bestFit="1" customWidth="1"/>
    <col min="257" max="257" width="10.68359375" bestFit="1" customWidth="1"/>
    <col min="258" max="258" width="10.26171875" bestFit="1" customWidth="1"/>
    <col min="259" max="259" width="9.68359375" bestFit="1" customWidth="1"/>
    <col min="260" max="260" width="13.05078125" bestFit="1" customWidth="1"/>
    <col min="261" max="261" width="10.68359375" bestFit="1" customWidth="1"/>
    <col min="262" max="262" width="10.26171875" bestFit="1" customWidth="1"/>
    <col min="263" max="263" width="9.68359375" bestFit="1" customWidth="1"/>
    <col min="264" max="264" width="13.05078125" bestFit="1" customWidth="1"/>
    <col min="265" max="265" width="10.68359375" bestFit="1" customWidth="1"/>
    <col min="266" max="266" width="10.26171875" bestFit="1" customWidth="1"/>
    <col min="267" max="267" width="9.68359375" bestFit="1" customWidth="1"/>
    <col min="268" max="268" width="13.05078125" bestFit="1" customWidth="1"/>
    <col min="269" max="269" width="10.68359375" bestFit="1" customWidth="1"/>
    <col min="270" max="270" width="10.26171875" bestFit="1" customWidth="1"/>
    <col min="271" max="271" width="9.68359375" bestFit="1" customWidth="1"/>
    <col min="272" max="272" width="13.05078125" bestFit="1" customWidth="1"/>
    <col min="273" max="273" width="10.68359375" bestFit="1" customWidth="1"/>
    <col min="274" max="274" width="10.26171875" bestFit="1" customWidth="1"/>
    <col min="275" max="275" width="9.68359375" bestFit="1" customWidth="1"/>
    <col min="276" max="276" width="13.05078125" bestFit="1" customWidth="1"/>
    <col min="277" max="277" width="10.68359375" bestFit="1" customWidth="1"/>
    <col min="278" max="278" width="10.26171875" bestFit="1" customWidth="1"/>
    <col min="279" max="279" width="9.68359375" bestFit="1" customWidth="1"/>
    <col min="280" max="280" width="13.05078125" bestFit="1" customWidth="1"/>
    <col min="281" max="281" width="10.68359375" bestFit="1" customWidth="1"/>
    <col min="282" max="282" width="10.26171875" bestFit="1" customWidth="1"/>
    <col min="283" max="283" width="9.68359375" bestFit="1" customWidth="1"/>
    <col min="284" max="284" width="13.05078125" bestFit="1" customWidth="1"/>
    <col min="285" max="285" width="10.68359375" bestFit="1" customWidth="1"/>
    <col min="286" max="286" width="10.26171875" bestFit="1" customWidth="1"/>
    <col min="287" max="287" width="9.68359375" bestFit="1" customWidth="1"/>
    <col min="288" max="288" width="13.05078125" bestFit="1" customWidth="1"/>
    <col min="289" max="289" width="10.68359375" bestFit="1" customWidth="1"/>
    <col min="290" max="290" width="10.26171875" bestFit="1" customWidth="1"/>
    <col min="291" max="291" width="9.68359375" bestFit="1" customWidth="1"/>
    <col min="292" max="292" width="13.05078125" bestFit="1" customWidth="1"/>
    <col min="293" max="293" width="10.68359375" bestFit="1" customWidth="1"/>
    <col min="294" max="294" width="10.26171875" bestFit="1" customWidth="1"/>
    <col min="295" max="295" width="9.68359375" bestFit="1" customWidth="1"/>
    <col min="296" max="296" width="13.05078125" bestFit="1" customWidth="1"/>
    <col min="297" max="297" width="10.68359375" bestFit="1" customWidth="1"/>
    <col min="298" max="298" width="10.26171875" bestFit="1" customWidth="1"/>
    <col min="299" max="299" width="9.68359375" bestFit="1" customWidth="1"/>
    <col min="300" max="300" width="13.05078125" bestFit="1" customWidth="1"/>
    <col min="301" max="301" width="10.68359375" bestFit="1" customWidth="1"/>
    <col min="302" max="302" width="10.26171875" bestFit="1" customWidth="1"/>
    <col min="303" max="303" width="9.68359375" bestFit="1" customWidth="1"/>
    <col min="304" max="304" width="13.05078125" bestFit="1" customWidth="1"/>
    <col min="305" max="305" width="10.68359375" bestFit="1" customWidth="1"/>
    <col min="306" max="306" width="10.26171875" bestFit="1" customWidth="1"/>
    <col min="307" max="307" width="9.68359375" bestFit="1" customWidth="1"/>
    <col min="308" max="308" width="13.05078125" bestFit="1" customWidth="1"/>
    <col min="309" max="309" width="10.68359375" bestFit="1" customWidth="1"/>
    <col min="310" max="310" width="10.26171875" bestFit="1" customWidth="1"/>
    <col min="311" max="311" width="9.68359375" bestFit="1" customWidth="1"/>
    <col min="312" max="312" width="13.05078125" bestFit="1" customWidth="1"/>
    <col min="313" max="313" width="10.68359375" bestFit="1" customWidth="1"/>
    <col min="314" max="314" width="10.26171875" bestFit="1" customWidth="1"/>
    <col min="315" max="315" width="9.68359375" bestFit="1" customWidth="1"/>
    <col min="316" max="316" width="13.05078125" bestFit="1" customWidth="1"/>
    <col min="317" max="317" width="10.68359375" bestFit="1" customWidth="1"/>
    <col min="318" max="318" width="10.26171875" bestFit="1" customWidth="1"/>
    <col min="319" max="319" width="9.68359375" bestFit="1" customWidth="1"/>
    <col min="320" max="320" width="13.05078125" bestFit="1" customWidth="1"/>
    <col min="321" max="321" width="10.68359375" bestFit="1" customWidth="1"/>
    <col min="322" max="322" width="10.26171875" bestFit="1" customWidth="1"/>
    <col min="323" max="323" width="9.68359375" bestFit="1" customWidth="1"/>
    <col min="324" max="324" width="13.05078125" bestFit="1" customWidth="1"/>
    <col min="325" max="325" width="10.68359375" bestFit="1" customWidth="1"/>
    <col min="326" max="326" width="10.26171875" bestFit="1" customWidth="1"/>
    <col min="327" max="327" width="9.68359375" bestFit="1" customWidth="1"/>
    <col min="328" max="328" width="13.05078125" bestFit="1" customWidth="1"/>
    <col min="329" max="329" width="10.68359375" bestFit="1" customWidth="1"/>
    <col min="330" max="330" width="10.26171875" bestFit="1" customWidth="1"/>
    <col min="331" max="331" width="9.68359375" bestFit="1" customWidth="1"/>
    <col min="332" max="332" width="13.05078125" bestFit="1" customWidth="1"/>
    <col min="333" max="333" width="10.68359375" bestFit="1" customWidth="1"/>
    <col min="334" max="334" width="10.26171875" bestFit="1" customWidth="1"/>
    <col min="335" max="335" width="9.68359375" bestFit="1" customWidth="1"/>
    <col min="336" max="336" width="13.05078125" bestFit="1" customWidth="1"/>
    <col min="337" max="337" width="10.68359375" bestFit="1" customWidth="1"/>
    <col min="338" max="338" width="10.26171875" bestFit="1" customWidth="1"/>
    <col min="339" max="339" width="9.68359375" bestFit="1" customWidth="1"/>
    <col min="340" max="340" width="13.05078125" bestFit="1" customWidth="1"/>
    <col min="341" max="341" width="10.68359375" bestFit="1" customWidth="1"/>
    <col min="342" max="342" width="10.26171875" bestFit="1" customWidth="1"/>
    <col min="343" max="343" width="9.68359375" bestFit="1" customWidth="1"/>
    <col min="344" max="344" width="13.05078125" bestFit="1" customWidth="1"/>
    <col min="345" max="345" width="10.68359375" bestFit="1" customWidth="1"/>
    <col min="346" max="346" width="10.26171875" bestFit="1" customWidth="1"/>
    <col min="347" max="347" width="9.68359375" bestFit="1" customWidth="1"/>
    <col min="348" max="348" width="13.05078125" bestFit="1" customWidth="1"/>
    <col min="349" max="349" width="10.68359375" bestFit="1" customWidth="1"/>
    <col min="350" max="350" width="10.26171875" bestFit="1" customWidth="1"/>
    <col min="351" max="351" width="9.68359375" bestFit="1" customWidth="1"/>
    <col min="352" max="352" width="13.05078125" bestFit="1" customWidth="1"/>
    <col min="353" max="353" width="10.68359375" bestFit="1" customWidth="1"/>
    <col min="354" max="354" width="10.26171875" bestFit="1" customWidth="1"/>
    <col min="355" max="355" width="9.68359375" bestFit="1" customWidth="1"/>
    <col min="356" max="356" width="13.05078125" bestFit="1" customWidth="1"/>
    <col min="357" max="357" width="10.68359375" bestFit="1" customWidth="1"/>
    <col min="358" max="358" width="10.26171875" bestFit="1" customWidth="1"/>
    <col min="359" max="359" width="9.68359375" bestFit="1" customWidth="1"/>
    <col min="360" max="360" width="13.05078125" bestFit="1" customWidth="1"/>
    <col min="361" max="361" width="10.68359375" bestFit="1" customWidth="1"/>
    <col min="362" max="362" width="10.26171875" bestFit="1" customWidth="1"/>
    <col min="363" max="363" width="9.68359375" bestFit="1" customWidth="1"/>
    <col min="364" max="364" width="13.05078125" bestFit="1" customWidth="1"/>
    <col min="365" max="365" width="10.68359375" bestFit="1" customWidth="1"/>
    <col min="366" max="366" width="10.26171875" bestFit="1" customWidth="1"/>
    <col min="367" max="367" width="9.68359375" bestFit="1" customWidth="1"/>
    <col min="368" max="368" width="13.05078125" bestFit="1" customWidth="1"/>
    <col min="369" max="369" width="10.68359375" bestFit="1" customWidth="1"/>
    <col min="370" max="370" width="10.26171875" bestFit="1" customWidth="1"/>
    <col min="371" max="371" width="9.68359375" bestFit="1" customWidth="1"/>
    <col min="372" max="372" width="13.05078125" bestFit="1" customWidth="1"/>
    <col min="373" max="373" width="10.68359375" bestFit="1" customWidth="1"/>
    <col min="374" max="374" width="10.26171875" bestFit="1" customWidth="1"/>
    <col min="375" max="375" width="9.68359375" bestFit="1" customWidth="1"/>
    <col min="376" max="376" width="13.05078125" bestFit="1" customWidth="1"/>
    <col min="377" max="377" width="10.68359375" bestFit="1" customWidth="1"/>
    <col min="378" max="378" width="10.26171875" bestFit="1" customWidth="1"/>
    <col min="379" max="379" width="9.68359375" bestFit="1" customWidth="1"/>
    <col min="380" max="380" width="13.05078125" bestFit="1" customWidth="1"/>
    <col min="381" max="381" width="10.68359375" bestFit="1" customWidth="1"/>
    <col min="382" max="382" width="10.26171875" bestFit="1" customWidth="1"/>
    <col min="383" max="383" width="9.68359375" bestFit="1" customWidth="1"/>
    <col min="384" max="384" width="13.05078125" bestFit="1" customWidth="1"/>
    <col min="385" max="385" width="10.68359375" bestFit="1" customWidth="1"/>
    <col min="386" max="386" width="10.26171875" bestFit="1" customWidth="1"/>
    <col min="387" max="387" width="9.68359375" bestFit="1" customWidth="1"/>
    <col min="388" max="388" width="13.05078125" bestFit="1" customWidth="1"/>
    <col min="389" max="389" width="10.68359375" bestFit="1" customWidth="1"/>
    <col min="390" max="390" width="10.26171875" bestFit="1" customWidth="1"/>
    <col min="391" max="391" width="9.68359375" bestFit="1" customWidth="1"/>
    <col min="392" max="392" width="13.05078125" bestFit="1" customWidth="1"/>
    <col min="393" max="393" width="10.68359375" bestFit="1" customWidth="1"/>
    <col min="394" max="394" width="10.26171875" bestFit="1" customWidth="1"/>
    <col min="395" max="395" width="9.68359375" bestFit="1" customWidth="1"/>
    <col min="396" max="396" width="13.05078125" bestFit="1" customWidth="1"/>
    <col min="397" max="397" width="10.68359375" bestFit="1" customWidth="1"/>
    <col min="398" max="398" width="10.26171875" bestFit="1" customWidth="1"/>
    <col min="399" max="399" width="9.68359375" bestFit="1" customWidth="1"/>
    <col min="400" max="400" width="13.05078125" bestFit="1" customWidth="1"/>
    <col min="401" max="401" width="10.68359375" bestFit="1" customWidth="1"/>
    <col min="402" max="402" width="10.26171875" bestFit="1" customWidth="1"/>
    <col min="403" max="403" width="9.68359375" bestFit="1" customWidth="1"/>
    <col min="404" max="404" width="13.05078125" bestFit="1" customWidth="1"/>
    <col min="405" max="405" width="10.68359375" bestFit="1" customWidth="1"/>
    <col min="406" max="406" width="10.26171875" bestFit="1" customWidth="1"/>
    <col min="407" max="407" width="9.68359375" bestFit="1" customWidth="1"/>
    <col min="408" max="408" width="13.05078125" bestFit="1" customWidth="1"/>
    <col min="409" max="409" width="10.68359375" bestFit="1" customWidth="1"/>
    <col min="410" max="410" width="10.26171875" bestFit="1" customWidth="1"/>
    <col min="411" max="411" width="9.68359375" bestFit="1" customWidth="1"/>
    <col min="412" max="412" width="13.05078125" bestFit="1" customWidth="1"/>
    <col min="413" max="413" width="10.68359375" bestFit="1" customWidth="1"/>
    <col min="414" max="414" width="10.26171875" bestFit="1" customWidth="1"/>
    <col min="415" max="415" width="9.68359375" bestFit="1" customWidth="1"/>
    <col min="416" max="416" width="13.05078125" bestFit="1" customWidth="1"/>
    <col min="417" max="417" width="10.68359375" bestFit="1" customWidth="1"/>
    <col min="418" max="418" width="10.26171875" bestFit="1" customWidth="1"/>
    <col min="419" max="419" width="9.68359375" bestFit="1" customWidth="1"/>
    <col min="420" max="420" width="13.05078125" bestFit="1" customWidth="1"/>
    <col min="421" max="421" width="10.68359375" bestFit="1" customWidth="1"/>
    <col min="422" max="422" width="10.26171875" bestFit="1" customWidth="1"/>
    <col min="423" max="423" width="9.68359375" bestFit="1" customWidth="1"/>
    <col min="424" max="424" width="13.05078125" bestFit="1" customWidth="1"/>
    <col min="425" max="425" width="10.68359375" bestFit="1" customWidth="1"/>
    <col min="426" max="426" width="10.26171875" bestFit="1" customWidth="1"/>
    <col min="427" max="427" width="9.68359375" bestFit="1" customWidth="1"/>
    <col min="428" max="428" width="13.05078125" bestFit="1" customWidth="1"/>
    <col min="429" max="429" width="10.68359375" bestFit="1" customWidth="1"/>
    <col min="430" max="430" width="10.26171875" bestFit="1" customWidth="1"/>
    <col min="431" max="431" width="9.68359375" bestFit="1" customWidth="1"/>
    <col min="432" max="432" width="13.05078125" bestFit="1" customWidth="1"/>
    <col min="433" max="433" width="10.68359375" bestFit="1" customWidth="1"/>
    <col min="434" max="434" width="10.26171875" bestFit="1" customWidth="1"/>
    <col min="435" max="435" width="9.68359375" bestFit="1" customWidth="1"/>
    <col min="436" max="436" width="13.05078125" bestFit="1" customWidth="1"/>
    <col min="437" max="437" width="10.68359375" bestFit="1" customWidth="1"/>
    <col min="438" max="438" width="10.26171875" bestFit="1" customWidth="1"/>
    <col min="439" max="439" width="9.68359375" bestFit="1" customWidth="1"/>
    <col min="440" max="440" width="13.05078125" bestFit="1" customWidth="1"/>
    <col min="441" max="441" width="10.68359375" bestFit="1" customWidth="1"/>
    <col min="442" max="442" width="10.26171875" bestFit="1" customWidth="1"/>
    <col min="443" max="443" width="9.68359375" bestFit="1" customWidth="1"/>
    <col min="444" max="444" width="13.05078125" bestFit="1" customWidth="1"/>
    <col min="445" max="445" width="10.68359375" bestFit="1" customWidth="1"/>
    <col min="446" max="446" width="10.26171875" bestFit="1" customWidth="1"/>
    <col min="447" max="447" width="9.68359375" bestFit="1" customWidth="1"/>
    <col min="448" max="448" width="13.05078125" bestFit="1" customWidth="1"/>
    <col min="449" max="449" width="10.68359375" bestFit="1" customWidth="1"/>
    <col min="450" max="450" width="10.26171875" bestFit="1" customWidth="1"/>
    <col min="451" max="451" width="9.68359375" bestFit="1" customWidth="1"/>
    <col min="452" max="452" width="13.05078125" bestFit="1" customWidth="1"/>
    <col min="453" max="453" width="10.68359375" bestFit="1" customWidth="1"/>
    <col min="454" max="454" width="10.26171875" bestFit="1" customWidth="1"/>
    <col min="455" max="455" width="9.68359375" bestFit="1" customWidth="1"/>
    <col min="456" max="456" width="13.05078125" bestFit="1" customWidth="1"/>
    <col min="457" max="457" width="10.68359375" bestFit="1" customWidth="1"/>
    <col min="458" max="458" width="10.26171875" bestFit="1" customWidth="1"/>
    <col min="459" max="459" width="9.68359375" bestFit="1" customWidth="1"/>
    <col min="460" max="460" width="13.05078125" bestFit="1" customWidth="1"/>
    <col min="461" max="461" width="10.68359375" bestFit="1" customWidth="1"/>
    <col min="462" max="462" width="10.26171875" bestFit="1" customWidth="1"/>
    <col min="463" max="463" width="9.68359375" bestFit="1" customWidth="1"/>
    <col min="464" max="464" width="13.05078125" bestFit="1" customWidth="1"/>
    <col min="465" max="465" width="10.68359375" bestFit="1" customWidth="1"/>
    <col min="466" max="466" width="10.26171875" bestFit="1" customWidth="1"/>
    <col min="467" max="467" width="9.68359375" bestFit="1" customWidth="1"/>
    <col min="468" max="468" width="13.05078125" bestFit="1" customWidth="1"/>
    <col min="469" max="469" width="10.68359375" bestFit="1" customWidth="1"/>
    <col min="470" max="470" width="10.26171875" bestFit="1" customWidth="1"/>
    <col min="471" max="471" width="9.68359375" bestFit="1" customWidth="1"/>
    <col min="472" max="472" width="13.05078125" bestFit="1" customWidth="1"/>
    <col min="473" max="473" width="10.68359375" bestFit="1" customWidth="1"/>
    <col min="474" max="474" width="10.26171875" bestFit="1" customWidth="1"/>
    <col min="475" max="475" width="9.68359375" bestFit="1" customWidth="1"/>
    <col min="476" max="476" width="13.05078125" bestFit="1" customWidth="1"/>
    <col min="477" max="477" width="10.68359375" bestFit="1" customWidth="1"/>
    <col min="478" max="478" width="10.26171875" bestFit="1" customWidth="1"/>
    <col min="479" max="479" width="9.68359375" bestFit="1" customWidth="1"/>
    <col min="480" max="480" width="13.05078125" bestFit="1" customWidth="1"/>
    <col min="481" max="481" width="10.68359375" bestFit="1" customWidth="1"/>
    <col min="482" max="482" width="10.26171875" bestFit="1" customWidth="1"/>
    <col min="483" max="483" width="9.68359375" bestFit="1" customWidth="1"/>
    <col min="484" max="484" width="13.05078125" bestFit="1" customWidth="1"/>
    <col min="485" max="485" width="10.68359375" bestFit="1" customWidth="1"/>
    <col min="486" max="486" width="10.26171875" bestFit="1" customWidth="1"/>
    <col min="487" max="487" width="9.68359375" bestFit="1" customWidth="1"/>
    <col min="488" max="488" width="13.05078125" bestFit="1" customWidth="1"/>
    <col min="489" max="489" width="10.68359375" bestFit="1" customWidth="1"/>
    <col min="490" max="490" width="10.26171875" bestFit="1" customWidth="1"/>
    <col min="491" max="491" width="9.68359375" bestFit="1" customWidth="1"/>
    <col min="492" max="492" width="13.05078125" bestFit="1" customWidth="1"/>
    <col min="493" max="493" width="10.68359375" bestFit="1" customWidth="1"/>
    <col min="494" max="494" width="10.26171875" bestFit="1" customWidth="1"/>
    <col min="495" max="495" width="9.68359375" bestFit="1" customWidth="1"/>
    <col min="496" max="496" width="13.05078125" bestFit="1" customWidth="1"/>
    <col min="497" max="497" width="10.68359375" bestFit="1" customWidth="1"/>
    <col min="498" max="498" width="10.26171875" bestFit="1" customWidth="1"/>
    <col min="499" max="499" width="9.68359375" bestFit="1" customWidth="1"/>
    <col min="500" max="500" width="13.05078125" bestFit="1" customWidth="1"/>
    <col min="501" max="501" width="10.68359375" bestFit="1" customWidth="1"/>
    <col min="502" max="502" width="10.26171875" bestFit="1" customWidth="1"/>
    <col min="503" max="503" width="9.68359375" bestFit="1" customWidth="1"/>
    <col min="504" max="504" width="13.05078125" bestFit="1" customWidth="1"/>
    <col min="505" max="505" width="10.68359375" bestFit="1" customWidth="1"/>
    <col min="506" max="506" width="10.26171875" bestFit="1" customWidth="1"/>
    <col min="507" max="507" width="9.68359375" bestFit="1" customWidth="1"/>
    <col min="508" max="508" width="13.05078125" bestFit="1" customWidth="1"/>
    <col min="509" max="509" width="10.68359375" bestFit="1" customWidth="1"/>
    <col min="510" max="510" width="10.26171875" bestFit="1" customWidth="1"/>
    <col min="511" max="511" width="9.68359375" bestFit="1" customWidth="1"/>
    <col min="512" max="512" width="13.05078125" bestFit="1" customWidth="1"/>
    <col min="513" max="513" width="10.68359375" bestFit="1" customWidth="1"/>
    <col min="514" max="514" width="10.26171875" bestFit="1" customWidth="1"/>
    <col min="515" max="515" width="9.68359375" bestFit="1" customWidth="1"/>
    <col min="516" max="516" width="13.05078125" bestFit="1" customWidth="1"/>
    <col min="517" max="517" width="10.68359375" bestFit="1" customWidth="1"/>
    <col min="518" max="518" width="10.26171875" bestFit="1" customWidth="1"/>
    <col min="519" max="519" width="9.68359375" bestFit="1" customWidth="1"/>
    <col min="520" max="520" width="13.05078125" bestFit="1" customWidth="1"/>
    <col min="521" max="521" width="10.68359375" bestFit="1" customWidth="1"/>
    <col min="522" max="522" width="10.26171875" bestFit="1" customWidth="1"/>
    <col min="523" max="523" width="9.68359375" bestFit="1" customWidth="1"/>
    <col min="524" max="524" width="13.05078125" bestFit="1" customWidth="1"/>
    <col min="525" max="525" width="10.68359375" bestFit="1" customWidth="1"/>
    <col min="526" max="526" width="10.26171875" bestFit="1" customWidth="1"/>
    <col min="527" max="527" width="9.68359375" bestFit="1" customWidth="1"/>
    <col min="528" max="528" width="13.05078125" bestFit="1" customWidth="1"/>
    <col min="529" max="529" width="10.68359375" bestFit="1" customWidth="1"/>
    <col min="530" max="530" width="10.26171875" bestFit="1" customWidth="1"/>
    <col min="531" max="531" width="9.68359375" bestFit="1" customWidth="1"/>
    <col min="532" max="532" width="13.05078125" bestFit="1" customWidth="1"/>
    <col min="533" max="533" width="10.68359375" bestFit="1" customWidth="1"/>
    <col min="534" max="534" width="10.26171875" bestFit="1" customWidth="1"/>
    <col min="535" max="535" width="9.68359375" bestFit="1" customWidth="1"/>
    <col min="536" max="536" width="13.05078125" bestFit="1" customWidth="1"/>
    <col min="537" max="537" width="10.68359375" bestFit="1" customWidth="1"/>
    <col min="538" max="538" width="10.26171875" bestFit="1" customWidth="1"/>
    <col min="539" max="539" width="9.68359375" bestFit="1" customWidth="1"/>
    <col min="540" max="540" width="13.05078125" bestFit="1" customWidth="1"/>
    <col min="541" max="541" width="10.68359375" bestFit="1" customWidth="1"/>
    <col min="542" max="542" width="10.26171875" bestFit="1" customWidth="1"/>
    <col min="543" max="543" width="9.68359375" bestFit="1" customWidth="1"/>
    <col min="544" max="544" width="13.05078125" bestFit="1" customWidth="1"/>
    <col min="545" max="545" width="10.68359375" bestFit="1" customWidth="1"/>
    <col min="546" max="546" width="10.26171875" bestFit="1" customWidth="1"/>
    <col min="547" max="547" width="9.68359375" bestFit="1" customWidth="1"/>
    <col min="548" max="548" width="13.05078125" bestFit="1" customWidth="1"/>
    <col min="549" max="549" width="10.68359375" bestFit="1" customWidth="1"/>
    <col min="550" max="550" width="10.26171875" bestFit="1" customWidth="1"/>
    <col min="551" max="551" width="9.68359375" bestFit="1" customWidth="1"/>
    <col min="552" max="552" width="13.05078125" bestFit="1" customWidth="1"/>
    <col min="553" max="553" width="10.68359375" bestFit="1" customWidth="1"/>
    <col min="554" max="554" width="10.26171875" bestFit="1" customWidth="1"/>
    <col min="555" max="555" width="9.68359375" bestFit="1" customWidth="1"/>
    <col min="556" max="556" width="13.05078125" bestFit="1" customWidth="1"/>
    <col min="557" max="557" width="10.68359375" bestFit="1" customWidth="1"/>
    <col min="558" max="558" width="10.26171875" bestFit="1" customWidth="1"/>
    <col min="559" max="559" width="9.68359375" bestFit="1" customWidth="1"/>
    <col min="560" max="560" width="13.05078125" bestFit="1" customWidth="1"/>
    <col min="561" max="561" width="10.68359375" bestFit="1" customWidth="1"/>
    <col min="562" max="562" width="10.26171875" bestFit="1" customWidth="1"/>
    <col min="563" max="563" width="9.68359375" bestFit="1" customWidth="1"/>
    <col min="564" max="564" width="13.05078125" bestFit="1" customWidth="1"/>
    <col min="565" max="565" width="10.68359375" bestFit="1" customWidth="1"/>
    <col min="566" max="566" width="10.26171875" bestFit="1" customWidth="1"/>
    <col min="567" max="567" width="9.68359375" bestFit="1" customWidth="1"/>
    <col min="568" max="568" width="13.05078125" bestFit="1" customWidth="1"/>
    <col min="569" max="569" width="10.68359375" bestFit="1" customWidth="1"/>
    <col min="570" max="570" width="10.26171875" bestFit="1" customWidth="1"/>
    <col min="571" max="571" width="9.68359375" bestFit="1" customWidth="1"/>
    <col min="572" max="572" width="13.05078125" bestFit="1" customWidth="1"/>
    <col min="573" max="573" width="10.68359375" bestFit="1" customWidth="1"/>
    <col min="574" max="574" width="10.26171875" bestFit="1" customWidth="1"/>
    <col min="575" max="575" width="9.68359375" bestFit="1" customWidth="1"/>
    <col min="576" max="576" width="13.05078125" bestFit="1" customWidth="1"/>
    <col min="577" max="577" width="10.68359375" bestFit="1" customWidth="1"/>
    <col min="578" max="578" width="10.26171875" bestFit="1" customWidth="1"/>
    <col min="579" max="579" width="9.68359375" bestFit="1" customWidth="1"/>
    <col min="580" max="580" width="13.05078125" bestFit="1" customWidth="1"/>
    <col min="581" max="581" width="10.68359375" bestFit="1" customWidth="1"/>
    <col min="582" max="582" width="10.26171875" bestFit="1" customWidth="1"/>
    <col min="583" max="583" width="9.68359375" bestFit="1" customWidth="1"/>
    <col min="584" max="584" width="13.05078125" bestFit="1" customWidth="1"/>
    <col min="585" max="585" width="10.68359375" bestFit="1" customWidth="1"/>
    <col min="586" max="586" width="10.26171875" bestFit="1" customWidth="1"/>
    <col min="587" max="587" width="9.68359375" bestFit="1" customWidth="1"/>
    <col min="588" max="588" width="13.05078125" bestFit="1" customWidth="1"/>
    <col min="589" max="589" width="10.68359375" bestFit="1" customWidth="1"/>
    <col min="590" max="590" width="10.26171875" bestFit="1" customWidth="1"/>
    <col min="591" max="591" width="9.68359375" bestFit="1" customWidth="1"/>
    <col min="592" max="592" width="13.05078125" bestFit="1" customWidth="1"/>
    <col min="593" max="593" width="10.68359375" bestFit="1" customWidth="1"/>
    <col min="594" max="594" width="10.26171875" bestFit="1" customWidth="1"/>
    <col min="595" max="595" width="9.68359375" bestFit="1" customWidth="1"/>
    <col min="596" max="596" width="13.05078125" bestFit="1" customWidth="1"/>
    <col min="597" max="597" width="10.68359375" bestFit="1" customWidth="1"/>
    <col min="598" max="598" width="10.26171875" bestFit="1" customWidth="1"/>
    <col min="599" max="599" width="9.68359375" bestFit="1" customWidth="1"/>
    <col min="600" max="600" width="13.05078125" bestFit="1" customWidth="1"/>
    <col min="601" max="601" width="10.68359375" bestFit="1" customWidth="1"/>
    <col min="602" max="602" width="10.26171875" bestFit="1" customWidth="1"/>
    <col min="603" max="603" width="9.68359375" bestFit="1" customWidth="1"/>
    <col min="604" max="604" width="13.05078125" bestFit="1" customWidth="1"/>
    <col min="605" max="605" width="10.68359375" bestFit="1" customWidth="1"/>
    <col min="606" max="606" width="10.26171875" bestFit="1" customWidth="1"/>
    <col min="607" max="607" width="9.68359375" bestFit="1" customWidth="1"/>
    <col min="608" max="608" width="13.05078125" bestFit="1" customWidth="1"/>
    <col min="609" max="609" width="10.68359375" bestFit="1" customWidth="1"/>
    <col min="610" max="610" width="10.26171875" bestFit="1" customWidth="1"/>
    <col min="611" max="611" width="9.68359375" bestFit="1" customWidth="1"/>
    <col min="612" max="612" width="13.05078125" bestFit="1" customWidth="1"/>
    <col min="613" max="613" width="10.68359375" bestFit="1" customWidth="1"/>
    <col min="614" max="614" width="10.26171875" bestFit="1" customWidth="1"/>
    <col min="615" max="615" width="9.68359375" bestFit="1" customWidth="1"/>
    <col min="616" max="616" width="13.05078125" bestFit="1" customWidth="1"/>
    <col min="617" max="617" width="10.68359375" bestFit="1" customWidth="1"/>
    <col min="618" max="618" width="10.26171875" bestFit="1" customWidth="1"/>
    <col min="619" max="619" width="9.68359375" bestFit="1" customWidth="1"/>
    <col min="620" max="620" width="13.05078125" bestFit="1" customWidth="1"/>
    <col min="621" max="621" width="10.68359375" bestFit="1" customWidth="1"/>
    <col min="622" max="622" width="10.26171875" bestFit="1" customWidth="1"/>
    <col min="623" max="623" width="9.68359375" bestFit="1" customWidth="1"/>
    <col min="624" max="624" width="13.05078125" bestFit="1" customWidth="1"/>
    <col min="625" max="625" width="10.68359375" bestFit="1" customWidth="1"/>
    <col min="626" max="626" width="10.26171875" bestFit="1" customWidth="1"/>
    <col min="627" max="627" width="9.68359375" bestFit="1" customWidth="1"/>
    <col min="628" max="628" width="13.05078125" bestFit="1" customWidth="1"/>
    <col min="629" max="629" width="10.68359375" bestFit="1" customWidth="1"/>
    <col min="630" max="630" width="10.26171875" bestFit="1" customWidth="1"/>
    <col min="631" max="631" width="9.68359375" bestFit="1" customWidth="1"/>
    <col min="632" max="632" width="13.05078125" bestFit="1" customWidth="1"/>
    <col min="633" max="633" width="10.68359375" bestFit="1" customWidth="1"/>
    <col min="634" max="634" width="10.26171875" bestFit="1" customWidth="1"/>
    <col min="635" max="635" width="9.68359375" bestFit="1" customWidth="1"/>
    <col min="636" max="636" width="13.05078125" bestFit="1" customWidth="1"/>
    <col min="637" max="637" width="10.68359375" bestFit="1" customWidth="1"/>
    <col min="638" max="638" width="10.26171875" bestFit="1" customWidth="1"/>
    <col min="639" max="639" width="9.68359375" bestFit="1" customWidth="1"/>
    <col min="640" max="640" width="13.05078125" bestFit="1" customWidth="1"/>
    <col min="641" max="641" width="10.68359375" bestFit="1" customWidth="1"/>
    <col min="642" max="642" width="10.26171875" bestFit="1" customWidth="1"/>
    <col min="643" max="643" width="9.68359375" bestFit="1" customWidth="1"/>
    <col min="644" max="644" width="13.05078125" bestFit="1" customWidth="1"/>
    <col min="645" max="645" width="10.68359375" bestFit="1" customWidth="1"/>
    <col min="646" max="646" width="10.26171875" bestFit="1" customWidth="1"/>
    <col min="647" max="647" width="9.68359375" bestFit="1" customWidth="1"/>
    <col min="648" max="648" width="13.05078125" bestFit="1" customWidth="1"/>
    <col min="649" max="649" width="10.68359375" bestFit="1" customWidth="1"/>
    <col min="650" max="650" width="10.26171875" bestFit="1" customWidth="1"/>
    <col min="651" max="651" width="9.68359375" bestFit="1" customWidth="1"/>
    <col min="652" max="652" width="13.05078125" bestFit="1" customWidth="1"/>
    <col min="653" max="653" width="10.68359375" bestFit="1" customWidth="1"/>
    <col min="654" max="654" width="10.26171875" bestFit="1" customWidth="1"/>
    <col min="655" max="655" width="9.68359375" bestFit="1" customWidth="1"/>
    <col min="656" max="656" width="13.05078125" bestFit="1" customWidth="1"/>
    <col min="657" max="657" width="10.68359375" bestFit="1" customWidth="1"/>
    <col min="658" max="658" width="10.26171875" bestFit="1" customWidth="1"/>
    <col min="659" max="659" width="9.68359375" bestFit="1" customWidth="1"/>
    <col min="660" max="660" width="13.05078125" bestFit="1" customWidth="1"/>
    <col min="661" max="661" width="10.68359375" bestFit="1" customWidth="1"/>
    <col min="662" max="662" width="10.26171875" bestFit="1" customWidth="1"/>
    <col min="663" max="663" width="9.68359375" bestFit="1" customWidth="1"/>
    <col min="664" max="664" width="13.05078125" bestFit="1" customWidth="1"/>
    <col min="665" max="665" width="10.68359375" bestFit="1" customWidth="1"/>
    <col min="666" max="666" width="10.26171875" bestFit="1" customWidth="1"/>
    <col min="667" max="667" width="9.68359375" bestFit="1" customWidth="1"/>
    <col min="668" max="668" width="13.05078125" bestFit="1" customWidth="1"/>
    <col min="669" max="669" width="10.68359375" bestFit="1" customWidth="1"/>
    <col min="670" max="670" width="10.26171875" bestFit="1" customWidth="1"/>
    <col min="671" max="671" width="9.68359375" bestFit="1" customWidth="1"/>
    <col min="672" max="672" width="13.05078125" bestFit="1" customWidth="1"/>
    <col min="673" max="673" width="10.68359375" bestFit="1" customWidth="1"/>
    <col min="674" max="674" width="10.26171875" bestFit="1" customWidth="1"/>
    <col min="675" max="675" width="9.68359375" bestFit="1" customWidth="1"/>
    <col min="676" max="676" width="13.05078125" bestFit="1" customWidth="1"/>
    <col min="677" max="677" width="10.68359375" bestFit="1" customWidth="1"/>
    <col min="678" max="678" width="10.26171875" bestFit="1" customWidth="1"/>
    <col min="679" max="679" width="9.68359375" bestFit="1" customWidth="1"/>
    <col min="680" max="680" width="13.05078125" bestFit="1" customWidth="1"/>
    <col min="681" max="681" width="10.68359375" bestFit="1" customWidth="1"/>
    <col min="682" max="682" width="10.26171875" bestFit="1" customWidth="1"/>
    <col min="683" max="683" width="9.68359375" bestFit="1" customWidth="1"/>
    <col min="684" max="684" width="13.05078125" bestFit="1" customWidth="1"/>
    <col min="685" max="685" width="10.68359375" bestFit="1" customWidth="1"/>
    <col min="686" max="686" width="10.26171875" bestFit="1" customWidth="1"/>
    <col min="687" max="687" width="9.68359375" bestFit="1" customWidth="1"/>
    <col min="688" max="688" width="13.05078125" bestFit="1" customWidth="1"/>
    <col min="689" max="689" width="10.68359375" bestFit="1" customWidth="1"/>
    <col min="690" max="690" width="10.26171875" bestFit="1" customWidth="1"/>
    <col min="691" max="691" width="9.68359375" bestFit="1" customWidth="1"/>
    <col min="692" max="692" width="13.05078125" bestFit="1" customWidth="1"/>
    <col min="693" max="693" width="10.68359375" bestFit="1" customWidth="1"/>
    <col min="694" max="694" width="10.26171875" bestFit="1" customWidth="1"/>
    <col min="695" max="695" width="9.68359375" bestFit="1" customWidth="1"/>
    <col min="696" max="696" width="13.05078125" bestFit="1" customWidth="1"/>
    <col min="697" max="697" width="10.68359375" bestFit="1" customWidth="1"/>
    <col min="698" max="698" width="10.26171875" bestFit="1" customWidth="1"/>
    <col min="699" max="699" width="9.68359375" bestFit="1" customWidth="1"/>
    <col min="700" max="700" width="13.05078125" bestFit="1" customWidth="1"/>
    <col min="701" max="701" width="10.68359375" bestFit="1" customWidth="1"/>
    <col min="702" max="702" width="10.26171875" bestFit="1" customWidth="1"/>
    <col min="703" max="703" width="9.68359375" bestFit="1" customWidth="1"/>
    <col min="704" max="704" width="13.05078125" bestFit="1" customWidth="1"/>
    <col min="705" max="705" width="10.68359375" bestFit="1" customWidth="1"/>
    <col min="706" max="706" width="10.26171875" bestFit="1" customWidth="1"/>
    <col min="707" max="707" width="9.68359375" bestFit="1" customWidth="1"/>
    <col min="708" max="708" width="13.05078125" bestFit="1" customWidth="1"/>
    <col min="709" max="709" width="10.68359375" bestFit="1" customWidth="1"/>
    <col min="710" max="710" width="10.26171875" bestFit="1" customWidth="1"/>
    <col min="711" max="711" width="9.68359375" bestFit="1" customWidth="1"/>
    <col min="712" max="712" width="13.05078125" bestFit="1" customWidth="1"/>
    <col min="713" max="713" width="10.68359375" bestFit="1" customWidth="1"/>
    <col min="714" max="714" width="10.26171875" bestFit="1" customWidth="1"/>
    <col min="715" max="715" width="9.68359375" bestFit="1" customWidth="1"/>
    <col min="716" max="716" width="13.05078125" bestFit="1" customWidth="1"/>
    <col min="717" max="717" width="10.68359375" bestFit="1" customWidth="1"/>
    <col min="718" max="718" width="10.26171875" bestFit="1" customWidth="1"/>
    <col min="719" max="719" width="9.68359375" bestFit="1" customWidth="1"/>
    <col min="720" max="720" width="13.05078125" bestFit="1" customWidth="1"/>
    <col min="721" max="721" width="10.68359375" bestFit="1" customWidth="1"/>
    <col min="722" max="722" width="10.26171875" bestFit="1" customWidth="1"/>
    <col min="723" max="723" width="9.68359375" bestFit="1" customWidth="1"/>
    <col min="724" max="724" width="13.05078125" bestFit="1" customWidth="1"/>
    <col min="725" max="725" width="10.68359375" bestFit="1" customWidth="1"/>
    <col min="726" max="726" width="10.26171875" bestFit="1" customWidth="1"/>
    <col min="727" max="727" width="9.68359375" bestFit="1" customWidth="1"/>
    <col min="728" max="728" width="13.05078125" bestFit="1" customWidth="1"/>
    <col min="729" max="729" width="10.68359375" bestFit="1" customWidth="1"/>
    <col min="730" max="730" width="10.26171875" bestFit="1" customWidth="1"/>
    <col min="731" max="731" width="9.68359375" bestFit="1" customWidth="1"/>
    <col min="732" max="732" width="13.05078125" bestFit="1" customWidth="1"/>
    <col min="733" max="733" width="10.68359375" bestFit="1" customWidth="1"/>
    <col min="734" max="734" width="10.26171875" bestFit="1" customWidth="1"/>
    <col min="735" max="735" width="9.68359375" bestFit="1" customWidth="1"/>
    <col min="736" max="736" width="13.05078125" bestFit="1" customWidth="1"/>
    <col min="737" max="737" width="10.68359375" bestFit="1" customWidth="1"/>
    <col min="738" max="738" width="10.26171875" bestFit="1" customWidth="1"/>
    <col min="739" max="739" width="9.68359375" bestFit="1" customWidth="1"/>
    <col min="740" max="740" width="13.05078125" bestFit="1" customWidth="1"/>
    <col min="741" max="741" width="10.68359375" bestFit="1" customWidth="1"/>
    <col min="742" max="742" width="10.26171875" bestFit="1" customWidth="1"/>
    <col min="743" max="743" width="9.68359375" bestFit="1" customWidth="1"/>
    <col min="744" max="744" width="13.05078125" bestFit="1" customWidth="1"/>
    <col min="745" max="745" width="10.68359375" bestFit="1" customWidth="1"/>
    <col min="746" max="746" width="10.26171875" bestFit="1" customWidth="1"/>
    <col min="747" max="747" width="9.68359375" bestFit="1" customWidth="1"/>
    <col min="748" max="748" width="13.05078125" bestFit="1" customWidth="1"/>
    <col min="749" max="749" width="10.68359375" bestFit="1" customWidth="1"/>
    <col min="750" max="750" width="10.26171875" bestFit="1" customWidth="1"/>
    <col min="751" max="751" width="9.68359375" bestFit="1" customWidth="1"/>
    <col min="752" max="752" width="13.05078125" bestFit="1" customWidth="1"/>
    <col min="753" max="753" width="10.68359375" bestFit="1" customWidth="1"/>
    <col min="754" max="754" width="10.26171875" bestFit="1" customWidth="1"/>
    <col min="755" max="755" width="9.68359375" bestFit="1" customWidth="1"/>
    <col min="756" max="756" width="13.05078125" bestFit="1" customWidth="1"/>
    <col min="757" max="757" width="10.68359375" bestFit="1" customWidth="1"/>
    <col min="758" max="758" width="10.26171875" bestFit="1" customWidth="1"/>
    <col min="759" max="759" width="9.68359375" bestFit="1" customWidth="1"/>
    <col min="760" max="760" width="13.05078125" bestFit="1" customWidth="1"/>
    <col min="761" max="761" width="10.68359375" bestFit="1" customWidth="1"/>
    <col min="762" max="762" width="10.26171875" bestFit="1" customWidth="1"/>
    <col min="763" max="763" width="9.68359375" bestFit="1" customWidth="1"/>
    <col min="764" max="764" width="13.05078125" bestFit="1" customWidth="1"/>
    <col min="765" max="765" width="10.68359375" bestFit="1" customWidth="1"/>
    <col min="766" max="766" width="10.26171875" bestFit="1" customWidth="1"/>
    <col min="767" max="767" width="9.68359375" bestFit="1" customWidth="1"/>
    <col min="768" max="768" width="13.05078125" bestFit="1" customWidth="1"/>
    <col min="769" max="769" width="10.68359375" bestFit="1" customWidth="1"/>
    <col min="770" max="770" width="10.26171875" bestFit="1" customWidth="1"/>
    <col min="771" max="771" width="9.68359375" bestFit="1" customWidth="1"/>
    <col min="772" max="772" width="13.05078125" bestFit="1" customWidth="1"/>
    <col min="773" max="773" width="10.68359375" bestFit="1" customWidth="1"/>
    <col min="774" max="774" width="10.26171875" bestFit="1" customWidth="1"/>
    <col min="775" max="775" width="9.68359375" bestFit="1" customWidth="1"/>
    <col min="776" max="776" width="13.05078125" bestFit="1" customWidth="1"/>
    <col min="777" max="777" width="10.68359375" bestFit="1" customWidth="1"/>
    <col min="778" max="778" width="10.26171875" bestFit="1" customWidth="1"/>
    <col min="779" max="779" width="9.68359375" bestFit="1" customWidth="1"/>
    <col min="780" max="780" width="13.05078125" bestFit="1" customWidth="1"/>
    <col min="781" max="781" width="10.68359375" bestFit="1" customWidth="1"/>
    <col min="782" max="782" width="10.26171875" bestFit="1" customWidth="1"/>
    <col min="783" max="783" width="9.68359375" bestFit="1" customWidth="1"/>
    <col min="784" max="784" width="13.05078125" bestFit="1" customWidth="1"/>
    <col min="785" max="785" width="10.68359375" bestFit="1" customWidth="1"/>
    <col min="786" max="786" width="10.26171875" bestFit="1" customWidth="1"/>
    <col min="787" max="787" width="9.68359375" bestFit="1" customWidth="1"/>
    <col min="788" max="788" width="13.05078125" bestFit="1" customWidth="1"/>
    <col min="789" max="789" width="10.68359375" bestFit="1" customWidth="1"/>
    <col min="790" max="790" width="10.26171875" bestFit="1" customWidth="1"/>
    <col min="791" max="791" width="9.68359375" bestFit="1" customWidth="1"/>
    <col min="792" max="792" width="13.05078125" bestFit="1" customWidth="1"/>
    <col min="793" max="793" width="10.68359375" bestFit="1" customWidth="1"/>
    <col min="794" max="794" width="10.26171875" bestFit="1" customWidth="1"/>
    <col min="795" max="795" width="9.68359375" bestFit="1" customWidth="1"/>
    <col min="796" max="796" width="13.05078125" bestFit="1" customWidth="1"/>
    <col min="797" max="797" width="10.68359375" bestFit="1" customWidth="1"/>
    <col min="798" max="798" width="10.26171875" bestFit="1" customWidth="1"/>
    <col min="799" max="799" width="9.68359375" bestFit="1" customWidth="1"/>
    <col min="800" max="800" width="13.05078125" bestFit="1" customWidth="1"/>
    <col min="801" max="801" width="10.68359375" bestFit="1" customWidth="1"/>
    <col min="802" max="802" width="10.26171875" bestFit="1" customWidth="1"/>
    <col min="803" max="803" width="9.68359375" bestFit="1" customWidth="1"/>
    <col min="804" max="804" width="13.05078125" bestFit="1" customWidth="1"/>
    <col min="805" max="805" width="10.68359375" bestFit="1" customWidth="1"/>
    <col min="806" max="806" width="10.26171875" bestFit="1" customWidth="1"/>
    <col min="807" max="807" width="9.68359375" bestFit="1" customWidth="1"/>
    <col min="808" max="808" width="13.05078125" bestFit="1" customWidth="1"/>
    <col min="809" max="809" width="10.68359375" bestFit="1" customWidth="1"/>
    <col min="810" max="810" width="10.26171875" bestFit="1" customWidth="1"/>
    <col min="811" max="811" width="9.68359375" bestFit="1" customWidth="1"/>
    <col min="812" max="812" width="13.05078125" bestFit="1" customWidth="1"/>
    <col min="813" max="813" width="10.68359375" bestFit="1" customWidth="1"/>
    <col min="814" max="814" width="10.26171875" bestFit="1" customWidth="1"/>
    <col min="815" max="815" width="9.68359375" bestFit="1" customWidth="1"/>
    <col min="816" max="816" width="13.05078125" bestFit="1" customWidth="1"/>
    <col min="817" max="817" width="10.68359375" bestFit="1" customWidth="1"/>
    <col min="818" max="818" width="10.26171875" bestFit="1" customWidth="1"/>
    <col min="819" max="819" width="9.68359375" bestFit="1" customWidth="1"/>
    <col min="820" max="820" width="13.05078125" bestFit="1" customWidth="1"/>
    <col min="821" max="821" width="10.68359375" bestFit="1" customWidth="1"/>
    <col min="822" max="822" width="10.26171875" bestFit="1" customWidth="1"/>
    <col min="823" max="823" width="9.68359375" bestFit="1" customWidth="1"/>
    <col min="824" max="824" width="13.05078125" bestFit="1" customWidth="1"/>
    <col min="825" max="825" width="10.68359375" bestFit="1" customWidth="1"/>
    <col min="826" max="826" width="10.26171875" bestFit="1" customWidth="1"/>
    <col min="827" max="827" width="9.68359375" bestFit="1" customWidth="1"/>
    <col min="828" max="828" width="13.05078125" bestFit="1" customWidth="1"/>
    <col min="829" max="829" width="10.68359375" bestFit="1" customWidth="1"/>
    <col min="830" max="830" width="10.26171875" bestFit="1" customWidth="1"/>
    <col min="831" max="831" width="9.68359375" bestFit="1" customWidth="1"/>
    <col min="832" max="832" width="13.05078125" bestFit="1" customWidth="1"/>
    <col min="833" max="833" width="10.68359375" bestFit="1" customWidth="1"/>
    <col min="834" max="834" width="10.26171875" bestFit="1" customWidth="1"/>
    <col min="835" max="835" width="9.68359375" bestFit="1" customWidth="1"/>
    <col min="836" max="836" width="13.05078125" bestFit="1" customWidth="1"/>
    <col min="837" max="837" width="10.68359375" bestFit="1" customWidth="1"/>
    <col min="838" max="838" width="10.26171875" bestFit="1" customWidth="1"/>
    <col min="839" max="839" width="9.68359375" bestFit="1" customWidth="1"/>
    <col min="840" max="840" width="13.05078125" bestFit="1" customWidth="1"/>
    <col min="841" max="841" width="10.68359375" bestFit="1" customWidth="1"/>
    <col min="842" max="842" width="10.26171875" bestFit="1" customWidth="1"/>
    <col min="843" max="843" width="9.68359375" bestFit="1" customWidth="1"/>
    <col min="844" max="844" width="13.05078125" bestFit="1" customWidth="1"/>
    <col min="845" max="845" width="10.68359375" bestFit="1" customWidth="1"/>
    <col min="846" max="846" width="10.26171875" bestFit="1" customWidth="1"/>
    <col min="847" max="847" width="9.68359375" bestFit="1" customWidth="1"/>
    <col min="848" max="848" width="13.05078125" bestFit="1" customWidth="1"/>
    <col min="849" max="849" width="10.68359375" bestFit="1" customWidth="1"/>
    <col min="850" max="850" width="10.26171875" bestFit="1" customWidth="1"/>
    <col min="851" max="851" width="9.68359375" bestFit="1" customWidth="1"/>
    <col min="852" max="852" width="13.05078125" bestFit="1" customWidth="1"/>
    <col min="853" max="853" width="10.68359375" bestFit="1" customWidth="1"/>
    <col min="854" max="854" width="10.26171875" bestFit="1" customWidth="1"/>
    <col min="855" max="855" width="9.68359375" bestFit="1" customWidth="1"/>
    <col min="856" max="856" width="13.05078125" bestFit="1" customWidth="1"/>
    <col min="857" max="857" width="10.68359375" bestFit="1" customWidth="1"/>
    <col min="858" max="858" width="10.26171875" bestFit="1" customWidth="1"/>
    <col min="859" max="859" width="9.68359375" bestFit="1" customWidth="1"/>
    <col min="860" max="860" width="13.05078125" bestFit="1" customWidth="1"/>
    <col min="861" max="861" width="10.68359375" bestFit="1" customWidth="1"/>
    <col min="862" max="862" width="10.26171875" bestFit="1" customWidth="1"/>
    <col min="863" max="863" width="9.68359375" bestFit="1" customWidth="1"/>
    <col min="864" max="864" width="13.05078125" bestFit="1" customWidth="1"/>
    <col min="865" max="865" width="10.68359375" bestFit="1" customWidth="1"/>
    <col min="866" max="866" width="10.26171875" bestFit="1" customWidth="1"/>
    <col min="867" max="867" width="9.68359375" bestFit="1" customWidth="1"/>
    <col min="868" max="868" width="13.05078125" bestFit="1" customWidth="1"/>
    <col min="869" max="869" width="10.68359375" bestFit="1" customWidth="1"/>
    <col min="870" max="870" width="10.26171875" bestFit="1" customWidth="1"/>
    <col min="871" max="871" width="9.68359375" bestFit="1" customWidth="1"/>
    <col min="872" max="872" width="13.05078125" bestFit="1" customWidth="1"/>
    <col min="873" max="873" width="10.68359375" bestFit="1" customWidth="1"/>
    <col min="874" max="874" width="10.26171875" bestFit="1" customWidth="1"/>
    <col min="875" max="875" width="9.68359375" bestFit="1" customWidth="1"/>
    <col min="876" max="876" width="13.05078125" bestFit="1" customWidth="1"/>
    <col min="877" max="877" width="10.68359375" bestFit="1" customWidth="1"/>
    <col min="878" max="878" width="10.26171875" bestFit="1" customWidth="1"/>
    <col min="879" max="879" width="9.68359375" bestFit="1" customWidth="1"/>
    <col min="880" max="880" width="13.05078125" bestFit="1" customWidth="1"/>
    <col min="881" max="881" width="10.68359375" bestFit="1" customWidth="1"/>
    <col min="882" max="882" width="10.26171875" bestFit="1" customWidth="1"/>
    <col min="883" max="883" width="9.68359375" bestFit="1" customWidth="1"/>
    <col min="884" max="884" width="13.05078125" bestFit="1" customWidth="1"/>
    <col min="885" max="885" width="10.68359375" bestFit="1" customWidth="1"/>
    <col min="886" max="886" width="10.26171875" bestFit="1" customWidth="1"/>
    <col min="887" max="887" width="9.68359375" bestFit="1" customWidth="1"/>
    <col min="888" max="888" width="13.05078125" bestFit="1" customWidth="1"/>
    <col min="889" max="889" width="10.68359375" bestFit="1" customWidth="1"/>
    <col min="890" max="890" width="10.26171875" bestFit="1" customWidth="1"/>
    <col min="891" max="891" width="9.68359375" bestFit="1" customWidth="1"/>
    <col min="892" max="892" width="13.05078125" bestFit="1" customWidth="1"/>
    <col min="893" max="893" width="10.68359375" bestFit="1" customWidth="1"/>
    <col min="894" max="894" width="10.26171875" bestFit="1" customWidth="1"/>
    <col min="895" max="895" width="9.68359375" bestFit="1" customWidth="1"/>
    <col min="896" max="896" width="13.05078125" bestFit="1" customWidth="1"/>
    <col min="897" max="897" width="10.68359375" bestFit="1" customWidth="1"/>
    <col min="898" max="898" width="10.26171875" bestFit="1" customWidth="1"/>
    <col min="899" max="899" width="9.68359375" bestFit="1" customWidth="1"/>
    <col min="900" max="900" width="13.05078125" bestFit="1" customWidth="1"/>
    <col min="901" max="901" width="10.68359375" bestFit="1" customWidth="1"/>
    <col min="902" max="902" width="10.26171875" bestFit="1" customWidth="1"/>
    <col min="903" max="903" width="9.68359375" bestFit="1" customWidth="1"/>
    <col min="904" max="904" width="13.05078125" bestFit="1" customWidth="1"/>
    <col min="905" max="905" width="10.68359375" bestFit="1" customWidth="1"/>
    <col min="906" max="906" width="10.26171875" bestFit="1" customWidth="1"/>
    <col min="907" max="907" width="9.68359375" bestFit="1" customWidth="1"/>
    <col min="908" max="908" width="13.05078125" bestFit="1" customWidth="1"/>
    <col min="909" max="909" width="10.68359375" bestFit="1" customWidth="1"/>
    <col min="910" max="910" width="10.26171875" bestFit="1" customWidth="1"/>
    <col min="911" max="911" width="9.68359375" bestFit="1" customWidth="1"/>
    <col min="912" max="912" width="13.05078125" bestFit="1" customWidth="1"/>
    <col min="913" max="913" width="10.68359375" bestFit="1" customWidth="1"/>
    <col min="914" max="914" width="10.26171875" bestFit="1" customWidth="1"/>
    <col min="915" max="915" width="9.68359375" bestFit="1" customWidth="1"/>
    <col min="916" max="916" width="13.05078125" bestFit="1" customWidth="1"/>
    <col min="917" max="917" width="10.68359375" bestFit="1" customWidth="1"/>
    <col min="918" max="918" width="10.26171875" bestFit="1" customWidth="1"/>
    <col min="919" max="919" width="9.68359375" bestFit="1" customWidth="1"/>
    <col min="920" max="920" width="13.05078125" bestFit="1" customWidth="1"/>
    <col min="921" max="921" width="10.68359375" bestFit="1" customWidth="1"/>
    <col min="922" max="922" width="10.26171875" bestFit="1" customWidth="1"/>
    <col min="923" max="923" width="9.68359375" bestFit="1" customWidth="1"/>
    <col min="924" max="924" width="13.05078125" bestFit="1" customWidth="1"/>
    <col min="925" max="925" width="10.68359375" bestFit="1" customWidth="1"/>
    <col min="926" max="926" width="10.26171875" bestFit="1" customWidth="1"/>
    <col min="927" max="927" width="9.68359375" bestFit="1" customWidth="1"/>
    <col min="928" max="928" width="13.05078125" bestFit="1" customWidth="1"/>
    <col min="929" max="929" width="10.68359375" bestFit="1" customWidth="1"/>
    <col min="930" max="930" width="10.26171875" bestFit="1" customWidth="1"/>
    <col min="931" max="931" width="9.68359375" bestFit="1" customWidth="1"/>
    <col min="932" max="932" width="13.05078125" bestFit="1" customWidth="1"/>
    <col min="933" max="933" width="10.68359375" bestFit="1" customWidth="1"/>
    <col min="934" max="934" width="10.26171875" bestFit="1" customWidth="1"/>
    <col min="935" max="935" width="9.68359375" bestFit="1" customWidth="1"/>
    <col min="936" max="936" width="13.05078125" bestFit="1" customWidth="1"/>
    <col min="937" max="937" width="10.68359375" bestFit="1" customWidth="1"/>
    <col min="938" max="938" width="10.26171875" bestFit="1" customWidth="1"/>
    <col min="939" max="939" width="9.68359375" bestFit="1" customWidth="1"/>
    <col min="940" max="940" width="13.05078125" bestFit="1" customWidth="1"/>
    <col min="941" max="941" width="10.68359375" bestFit="1" customWidth="1"/>
    <col min="942" max="942" width="10.26171875" bestFit="1" customWidth="1"/>
    <col min="943" max="943" width="9.68359375" bestFit="1" customWidth="1"/>
    <col min="944" max="944" width="13.05078125" bestFit="1" customWidth="1"/>
    <col min="945" max="945" width="10.68359375" bestFit="1" customWidth="1"/>
    <col min="946" max="946" width="10.26171875" bestFit="1" customWidth="1"/>
    <col min="947" max="947" width="9.68359375" bestFit="1" customWidth="1"/>
    <col min="948" max="948" width="13.05078125" bestFit="1" customWidth="1"/>
    <col min="949" max="949" width="10.68359375" bestFit="1" customWidth="1"/>
    <col min="950" max="950" width="10.26171875" bestFit="1" customWidth="1"/>
    <col min="951" max="951" width="9.68359375" bestFit="1" customWidth="1"/>
    <col min="952" max="952" width="13.05078125" bestFit="1" customWidth="1"/>
    <col min="953" max="953" width="10.68359375" bestFit="1" customWidth="1"/>
    <col min="954" max="954" width="10.26171875" bestFit="1" customWidth="1"/>
    <col min="955" max="955" width="9.68359375" bestFit="1" customWidth="1"/>
    <col min="956" max="956" width="13.05078125" bestFit="1" customWidth="1"/>
    <col min="957" max="957" width="10.68359375" bestFit="1" customWidth="1"/>
    <col min="958" max="958" width="10.26171875" bestFit="1" customWidth="1"/>
    <col min="959" max="959" width="9.68359375" bestFit="1" customWidth="1"/>
    <col min="960" max="960" width="13.05078125" bestFit="1" customWidth="1"/>
    <col min="961" max="961" width="10.68359375" bestFit="1" customWidth="1"/>
    <col min="962" max="962" width="10.26171875" bestFit="1" customWidth="1"/>
    <col min="963" max="963" width="9.68359375" bestFit="1" customWidth="1"/>
    <col min="964" max="964" width="13.05078125" bestFit="1" customWidth="1"/>
    <col min="965" max="965" width="10.68359375" bestFit="1" customWidth="1"/>
    <col min="966" max="966" width="10.26171875" bestFit="1" customWidth="1"/>
    <col min="967" max="967" width="9.68359375" bestFit="1" customWidth="1"/>
    <col min="968" max="968" width="13.05078125" bestFit="1" customWidth="1"/>
    <col min="969" max="969" width="10.68359375" bestFit="1" customWidth="1"/>
    <col min="970" max="970" width="10.26171875" bestFit="1" customWidth="1"/>
    <col min="971" max="971" width="9.68359375" bestFit="1" customWidth="1"/>
    <col min="972" max="972" width="13.05078125" bestFit="1" customWidth="1"/>
    <col min="973" max="973" width="10.68359375" bestFit="1" customWidth="1"/>
    <col min="974" max="974" width="10.26171875" bestFit="1" customWidth="1"/>
    <col min="975" max="975" width="9.68359375" bestFit="1" customWidth="1"/>
    <col min="976" max="976" width="13.05078125" bestFit="1" customWidth="1"/>
    <col min="977" max="977" width="10.68359375" bestFit="1" customWidth="1"/>
    <col min="978" max="978" width="10.26171875" bestFit="1" customWidth="1"/>
    <col min="979" max="979" width="9.68359375" bestFit="1" customWidth="1"/>
    <col min="980" max="980" width="13.05078125" bestFit="1" customWidth="1"/>
    <col min="981" max="981" width="10.68359375" bestFit="1" customWidth="1"/>
    <col min="982" max="982" width="10.26171875" bestFit="1" customWidth="1"/>
    <col min="983" max="983" width="9.68359375" bestFit="1" customWidth="1"/>
    <col min="984" max="984" width="13.05078125" bestFit="1" customWidth="1"/>
    <col min="985" max="985" width="10.68359375" bestFit="1" customWidth="1"/>
    <col min="986" max="986" width="10.26171875" bestFit="1" customWidth="1"/>
    <col min="987" max="987" width="9.68359375" bestFit="1" customWidth="1"/>
    <col min="988" max="988" width="13.05078125" bestFit="1" customWidth="1"/>
    <col min="989" max="989" width="10.68359375" bestFit="1" customWidth="1"/>
    <col min="990" max="990" width="10.26171875" bestFit="1" customWidth="1"/>
    <col min="991" max="991" width="9.68359375" bestFit="1" customWidth="1"/>
    <col min="992" max="992" width="13.05078125" bestFit="1" customWidth="1"/>
    <col min="993" max="993" width="10.68359375" bestFit="1" customWidth="1"/>
    <col min="994" max="994" width="10.26171875" bestFit="1" customWidth="1"/>
    <col min="995" max="995" width="9.68359375" bestFit="1" customWidth="1"/>
    <col min="996" max="996" width="13.05078125" bestFit="1" customWidth="1"/>
    <col min="997" max="997" width="10.68359375" bestFit="1" customWidth="1"/>
    <col min="998" max="998" width="10.26171875" bestFit="1" customWidth="1"/>
    <col min="999" max="999" width="9.68359375" bestFit="1" customWidth="1"/>
    <col min="1000" max="1000" width="13.05078125" bestFit="1" customWidth="1"/>
    <col min="1001" max="1001" width="10.68359375" bestFit="1" customWidth="1"/>
    <col min="1002" max="1002" width="10.26171875" bestFit="1" customWidth="1"/>
    <col min="1003" max="1003" width="9.68359375" bestFit="1" customWidth="1"/>
    <col min="1004" max="1004" width="13.05078125" bestFit="1" customWidth="1"/>
    <col min="1005" max="1005" width="10.68359375" bestFit="1" customWidth="1"/>
    <col min="1006" max="1006" width="10.26171875" bestFit="1" customWidth="1"/>
    <col min="1007" max="1007" width="9.68359375" bestFit="1" customWidth="1"/>
    <col min="1008" max="1008" width="13.05078125" bestFit="1" customWidth="1"/>
    <col min="1009" max="1009" width="10.68359375" bestFit="1" customWidth="1"/>
    <col min="1010" max="1010" width="10.26171875" bestFit="1" customWidth="1"/>
    <col min="1011" max="1011" width="9.68359375" bestFit="1" customWidth="1"/>
    <col min="1012" max="1012" width="13.05078125" bestFit="1" customWidth="1"/>
    <col min="1013" max="1013" width="10.68359375" bestFit="1" customWidth="1"/>
    <col min="1014" max="1014" width="10.26171875" bestFit="1" customWidth="1"/>
    <col min="1015" max="1015" width="9.68359375" bestFit="1" customWidth="1"/>
    <col min="1016" max="1016" width="13.05078125" bestFit="1" customWidth="1"/>
    <col min="1017" max="1017" width="10.68359375" bestFit="1" customWidth="1"/>
    <col min="1018" max="1018" width="10.26171875" bestFit="1" customWidth="1"/>
    <col min="1019" max="1019" width="9.68359375" bestFit="1" customWidth="1"/>
    <col min="1020" max="1020" width="13.05078125" bestFit="1" customWidth="1"/>
    <col min="1021" max="1021" width="10.68359375" bestFit="1" customWidth="1"/>
    <col min="1022" max="1022" width="10.26171875" bestFit="1" customWidth="1"/>
    <col min="1023" max="1023" width="9.68359375" bestFit="1" customWidth="1"/>
    <col min="1024" max="1024" width="13.05078125" bestFit="1" customWidth="1"/>
    <col min="1025" max="1025" width="10.68359375" bestFit="1" customWidth="1"/>
    <col min="1026" max="1026" width="10.26171875" bestFit="1" customWidth="1"/>
    <col min="1027" max="1027" width="9.68359375" bestFit="1" customWidth="1"/>
    <col min="1028" max="1028" width="13.05078125" bestFit="1" customWidth="1"/>
    <col min="1029" max="1029" width="10.68359375" bestFit="1" customWidth="1"/>
    <col min="1030" max="1030" width="10.26171875" bestFit="1" customWidth="1"/>
    <col min="1031" max="1031" width="9.68359375" bestFit="1" customWidth="1"/>
    <col min="1032" max="1032" width="13.05078125" bestFit="1" customWidth="1"/>
    <col min="1033" max="1033" width="10.68359375" bestFit="1" customWidth="1"/>
    <col min="1034" max="1034" width="10.26171875" bestFit="1" customWidth="1"/>
    <col min="1035" max="1035" width="9.68359375" bestFit="1" customWidth="1"/>
    <col min="1036" max="1036" width="13.05078125" bestFit="1" customWidth="1"/>
    <col min="1037" max="1037" width="10.68359375" bestFit="1" customWidth="1"/>
    <col min="1038" max="1038" width="10.26171875" bestFit="1" customWidth="1"/>
    <col min="1039" max="1039" width="9.68359375" bestFit="1" customWidth="1"/>
    <col min="1040" max="1040" width="13.05078125" bestFit="1" customWidth="1"/>
    <col min="1041" max="1041" width="10.68359375" bestFit="1" customWidth="1"/>
    <col min="1042" max="1042" width="10.26171875" bestFit="1" customWidth="1"/>
    <col min="1043" max="1043" width="9.68359375" bestFit="1" customWidth="1"/>
    <col min="1044" max="1044" width="13.05078125" bestFit="1" customWidth="1"/>
    <col min="1045" max="1045" width="10.68359375" bestFit="1" customWidth="1"/>
    <col min="1046" max="1046" width="10.26171875" bestFit="1" customWidth="1"/>
    <col min="1047" max="1047" width="9.68359375" bestFit="1" customWidth="1"/>
    <col min="1048" max="1048" width="13.05078125" bestFit="1" customWidth="1"/>
    <col min="1049" max="1049" width="10.68359375" bestFit="1" customWidth="1"/>
    <col min="1050" max="1050" width="10.26171875" bestFit="1" customWidth="1"/>
    <col min="1051" max="1051" width="9.68359375" bestFit="1" customWidth="1"/>
    <col min="1052" max="1052" width="13.05078125" bestFit="1" customWidth="1"/>
    <col min="1053" max="1053" width="10.68359375" bestFit="1" customWidth="1"/>
    <col min="1054" max="1054" width="10.26171875" bestFit="1" customWidth="1"/>
    <col min="1055" max="1055" width="9.68359375" bestFit="1" customWidth="1"/>
    <col min="1056" max="1056" width="13.05078125" bestFit="1" customWidth="1"/>
    <col min="1057" max="1057" width="10.68359375" bestFit="1" customWidth="1"/>
    <col min="1058" max="1058" width="10.26171875" bestFit="1" customWidth="1"/>
    <col min="1059" max="1059" width="9.68359375" bestFit="1" customWidth="1"/>
    <col min="1060" max="1060" width="13.05078125" bestFit="1" customWidth="1"/>
    <col min="1061" max="1061" width="10.68359375" bestFit="1" customWidth="1"/>
    <col min="1062" max="1062" width="10.26171875" bestFit="1" customWidth="1"/>
    <col min="1063" max="1063" width="9.68359375" bestFit="1" customWidth="1"/>
    <col min="1064" max="1064" width="13.05078125" bestFit="1" customWidth="1"/>
    <col min="1065" max="1065" width="10.68359375" bestFit="1" customWidth="1"/>
    <col min="1066" max="1066" width="10.26171875" bestFit="1" customWidth="1"/>
    <col min="1067" max="1067" width="9.68359375" bestFit="1" customWidth="1"/>
    <col min="1068" max="1068" width="13.05078125" bestFit="1" customWidth="1"/>
    <col min="1069" max="1069" width="10.68359375" bestFit="1" customWidth="1"/>
    <col min="1070" max="1070" width="10.26171875" bestFit="1" customWidth="1"/>
    <col min="1071" max="1071" width="9.68359375" bestFit="1" customWidth="1"/>
    <col min="1072" max="1072" width="13.05078125" bestFit="1" customWidth="1"/>
    <col min="1073" max="1073" width="10.68359375" bestFit="1" customWidth="1"/>
    <col min="1074" max="1074" width="10.26171875" bestFit="1" customWidth="1"/>
    <col min="1075" max="1075" width="9.68359375" bestFit="1" customWidth="1"/>
    <col min="1076" max="1076" width="13.05078125" bestFit="1" customWidth="1"/>
    <col min="1077" max="1077" width="10.68359375" bestFit="1" customWidth="1"/>
    <col min="1078" max="1078" width="10.26171875" bestFit="1" customWidth="1"/>
    <col min="1079" max="1079" width="9.68359375" bestFit="1" customWidth="1"/>
    <col min="1080" max="1080" width="13.05078125" bestFit="1" customWidth="1"/>
    <col min="1081" max="1081" width="10.68359375" bestFit="1" customWidth="1"/>
    <col min="1082" max="1082" width="10.26171875" bestFit="1" customWidth="1"/>
    <col min="1083" max="1083" width="9.68359375" bestFit="1" customWidth="1"/>
    <col min="1084" max="1084" width="13.05078125" bestFit="1" customWidth="1"/>
    <col min="1085" max="1085" width="10.68359375" bestFit="1" customWidth="1"/>
    <col min="1086" max="1086" width="10.26171875" bestFit="1" customWidth="1"/>
    <col min="1087" max="1087" width="9.68359375" bestFit="1" customWidth="1"/>
    <col min="1088" max="1088" width="13.05078125" bestFit="1" customWidth="1"/>
    <col min="1089" max="1089" width="10.68359375" bestFit="1" customWidth="1"/>
    <col min="1090" max="1090" width="10.26171875" bestFit="1" customWidth="1"/>
    <col min="1091" max="1091" width="9.68359375" bestFit="1" customWidth="1"/>
    <col min="1092" max="1092" width="13.05078125" bestFit="1" customWidth="1"/>
    <col min="1093" max="1093" width="10.68359375" bestFit="1" customWidth="1"/>
    <col min="1094" max="1094" width="10.26171875" bestFit="1" customWidth="1"/>
    <col min="1095" max="1095" width="9.68359375" bestFit="1" customWidth="1"/>
    <col min="1096" max="1096" width="13.05078125" bestFit="1" customWidth="1"/>
    <col min="1097" max="1097" width="10.68359375" bestFit="1" customWidth="1"/>
    <col min="1098" max="1098" width="10.26171875" bestFit="1" customWidth="1"/>
    <col min="1099" max="1099" width="9.68359375" bestFit="1" customWidth="1"/>
    <col min="1100" max="1100" width="13.05078125" bestFit="1" customWidth="1"/>
    <col min="1101" max="1101" width="10.68359375" bestFit="1" customWidth="1"/>
    <col min="1102" max="1102" width="10.26171875" bestFit="1" customWidth="1"/>
    <col min="1103" max="1103" width="9.68359375" bestFit="1" customWidth="1"/>
    <col min="1104" max="1104" width="13.05078125" bestFit="1" customWidth="1"/>
    <col min="1105" max="1105" width="10.68359375" bestFit="1" customWidth="1"/>
    <col min="1106" max="1106" width="10.26171875" bestFit="1" customWidth="1"/>
    <col min="1107" max="1107" width="9.68359375" bestFit="1" customWidth="1"/>
    <col min="1108" max="1108" width="13.05078125" bestFit="1" customWidth="1"/>
    <col min="1109" max="1109" width="10.68359375" bestFit="1" customWidth="1"/>
    <col min="1110" max="1110" width="10.26171875" bestFit="1" customWidth="1"/>
    <col min="1111" max="1111" width="9.68359375" bestFit="1" customWidth="1"/>
    <col min="1112" max="1112" width="13.05078125" bestFit="1" customWidth="1"/>
    <col min="1113" max="1113" width="10.68359375" bestFit="1" customWidth="1"/>
    <col min="1114" max="1114" width="10.26171875" bestFit="1" customWidth="1"/>
    <col min="1115" max="1115" width="9.68359375" bestFit="1" customWidth="1"/>
    <col min="1116" max="1116" width="13.05078125" bestFit="1" customWidth="1"/>
    <col min="1117" max="1117" width="10.68359375" bestFit="1" customWidth="1"/>
    <col min="1118" max="1118" width="10.26171875" bestFit="1" customWidth="1"/>
    <col min="1119" max="1119" width="9.68359375" bestFit="1" customWidth="1"/>
    <col min="1120" max="1120" width="13.05078125" bestFit="1" customWidth="1"/>
    <col min="1121" max="1121" width="10.68359375" bestFit="1" customWidth="1"/>
    <col min="1122" max="1122" width="10.26171875" bestFit="1" customWidth="1"/>
    <col min="1123" max="1123" width="9.68359375" bestFit="1" customWidth="1"/>
    <col min="1124" max="1124" width="13.05078125" bestFit="1" customWidth="1"/>
    <col min="1125" max="1125" width="10.68359375" bestFit="1" customWidth="1"/>
    <col min="1126" max="1126" width="10.26171875" bestFit="1" customWidth="1"/>
    <col min="1127" max="1127" width="9.68359375" bestFit="1" customWidth="1"/>
    <col min="1128" max="1128" width="13.05078125" bestFit="1" customWidth="1"/>
    <col min="1129" max="1129" width="10.68359375" bestFit="1" customWidth="1"/>
    <col min="1130" max="1130" width="10.26171875" bestFit="1" customWidth="1"/>
    <col min="1131" max="1131" width="9.68359375" bestFit="1" customWidth="1"/>
    <col min="1132" max="1132" width="13.05078125" bestFit="1" customWidth="1"/>
    <col min="1133" max="1133" width="10.68359375" bestFit="1" customWidth="1"/>
    <col min="1134" max="1134" width="10.26171875" bestFit="1" customWidth="1"/>
    <col min="1135" max="1135" width="9.68359375" bestFit="1" customWidth="1"/>
    <col min="1136" max="1136" width="13.05078125" bestFit="1" customWidth="1"/>
    <col min="1137" max="1137" width="10.68359375" bestFit="1" customWidth="1"/>
    <col min="1138" max="1138" width="10.26171875" bestFit="1" customWidth="1"/>
    <col min="1139" max="1139" width="9.68359375" bestFit="1" customWidth="1"/>
    <col min="1140" max="1140" width="13.05078125" bestFit="1" customWidth="1"/>
    <col min="1141" max="1141" width="10.68359375" bestFit="1" customWidth="1"/>
    <col min="1142" max="1142" width="10.26171875" bestFit="1" customWidth="1"/>
    <col min="1143" max="1143" width="9.68359375" bestFit="1" customWidth="1"/>
    <col min="1144" max="1144" width="13.05078125" bestFit="1" customWidth="1"/>
    <col min="1145" max="1145" width="10.68359375" bestFit="1" customWidth="1"/>
    <col min="1146" max="1146" width="10.26171875" bestFit="1" customWidth="1"/>
    <col min="1147" max="1147" width="9.68359375" bestFit="1" customWidth="1"/>
    <col min="1148" max="1148" width="13.05078125" bestFit="1" customWidth="1"/>
    <col min="1149" max="1149" width="10.68359375" bestFit="1" customWidth="1"/>
    <col min="1150" max="1150" width="10.26171875" bestFit="1" customWidth="1"/>
    <col min="1151" max="1151" width="9.68359375" bestFit="1" customWidth="1"/>
    <col min="1152" max="1152" width="13.05078125" bestFit="1" customWidth="1"/>
    <col min="1153" max="1153" width="10.68359375" bestFit="1" customWidth="1"/>
    <col min="1154" max="1154" width="10.26171875" bestFit="1" customWidth="1"/>
    <col min="1155" max="1155" width="9.68359375" bestFit="1" customWidth="1"/>
    <col min="1156" max="1156" width="13.05078125" bestFit="1" customWidth="1"/>
    <col min="1157" max="1157" width="10.68359375" bestFit="1" customWidth="1"/>
    <col min="1158" max="1158" width="10.26171875" bestFit="1" customWidth="1"/>
    <col min="1159" max="1159" width="9.68359375" bestFit="1" customWidth="1"/>
    <col min="1160" max="1160" width="13.05078125" bestFit="1" customWidth="1"/>
    <col min="1161" max="1161" width="10.68359375" bestFit="1" customWidth="1"/>
    <col min="1162" max="1162" width="10.26171875" bestFit="1" customWidth="1"/>
    <col min="1163" max="1163" width="9.68359375" bestFit="1" customWidth="1"/>
    <col min="1164" max="1164" width="13.05078125" bestFit="1" customWidth="1"/>
    <col min="1165" max="1165" width="10.68359375" bestFit="1" customWidth="1"/>
    <col min="1166" max="1166" width="10.26171875" bestFit="1" customWidth="1"/>
    <col min="1167" max="1167" width="9.68359375" bestFit="1" customWidth="1"/>
    <col min="1168" max="1168" width="13.05078125" bestFit="1" customWidth="1"/>
    <col min="1169" max="1169" width="10.68359375" bestFit="1" customWidth="1"/>
    <col min="1170" max="1170" width="10.26171875" bestFit="1" customWidth="1"/>
    <col min="1171" max="1171" width="9.68359375" bestFit="1" customWidth="1"/>
    <col min="1172" max="1172" width="13.05078125" bestFit="1" customWidth="1"/>
    <col min="1173" max="1173" width="10.68359375" bestFit="1" customWidth="1"/>
    <col min="1174" max="1174" width="10.26171875" bestFit="1" customWidth="1"/>
    <col min="1175" max="1175" width="9.68359375" bestFit="1" customWidth="1"/>
    <col min="1176" max="1176" width="13.05078125" bestFit="1" customWidth="1"/>
    <col min="1177" max="1177" width="10.68359375" bestFit="1" customWidth="1"/>
    <col min="1178" max="1178" width="10.26171875" bestFit="1" customWidth="1"/>
    <col min="1179" max="1179" width="9.68359375" bestFit="1" customWidth="1"/>
    <col min="1180" max="1180" width="13.05078125" bestFit="1" customWidth="1"/>
    <col min="1181" max="1181" width="10.68359375" bestFit="1" customWidth="1"/>
    <col min="1182" max="1182" width="10.26171875" bestFit="1" customWidth="1"/>
    <col min="1183" max="1183" width="9.68359375" bestFit="1" customWidth="1"/>
    <col min="1184" max="1184" width="13.05078125" bestFit="1" customWidth="1"/>
    <col min="1185" max="1185" width="10.68359375" bestFit="1" customWidth="1"/>
    <col min="1186" max="1186" width="10.26171875" bestFit="1" customWidth="1"/>
    <col min="1187" max="1187" width="9.68359375" bestFit="1" customWidth="1"/>
    <col min="1188" max="1188" width="13.05078125" bestFit="1" customWidth="1"/>
    <col min="1189" max="1189" width="10.68359375" bestFit="1" customWidth="1"/>
    <col min="1190" max="1190" width="10.26171875" bestFit="1" customWidth="1"/>
    <col min="1191" max="1191" width="9.68359375" bestFit="1" customWidth="1"/>
    <col min="1192" max="1192" width="13.05078125" bestFit="1" customWidth="1"/>
    <col min="1193" max="1193" width="10.68359375" bestFit="1" customWidth="1"/>
    <col min="1194" max="1194" width="10.26171875" bestFit="1" customWidth="1"/>
    <col min="1195" max="1195" width="9.68359375" bestFit="1" customWidth="1"/>
    <col min="1196" max="1196" width="13.05078125" bestFit="1" customWidth="1"/>
    <col min="1197" max="1197" width="10.68359375" bestFit="1" customWidth="1"/>
    <col min="1198" max="1198" width="10.26171875" bestFit="1" customWidth="1"/>
    <col min="1199" max="1199" width="9.68359375" bestFit="1" customWidth="1"/>
    <col min="1200" max="1200" width="13.05078125" bestFit="1" customWidth="1"/>
    <col min="1201" max="1201" width="10.68359375" bestFit="1" customWidth="1"/>
    <col min="1202" max="1202" width="10.26171875" bestFit="1" customWidth="1"/>
    <col min="1203" max="1203" width="9.68359375" bestFit="1" customWidth="1"/>
    <col min="1204" max="1204" width="13.05078125" bestFit="1" customWidth="1"/>
    <col min="1205" max="1205" width="10.68359375" bestFit="1" customWidth="1"/>
    <col min="1206" max="1206" width="10.26171875" bestFit="1" customWidth="1"/>
    <col min="1207" max="1207" width="9.68359375" bestFit="1" customWidth="1"/>
    <col min="1208" max="1208" width="13.05078125" bestFit="1" customWidth="1"/>
    <col min="1209" max="1209" width="10.68359375" bestFit="1" customWidth="1"/>
    <col min="1210" max="1210" width="10.26171875" bestFit="1" customWidth="1"/>
    <col min="1211" max="1211" width="9.68359375" bestFit="1" customWidth="1"/>
    <col min="1212" max="1212" width="13.05078125" bestFit="1" customWidth="1"/>
    <col min="1213" max="1213" width="10.68359375" bestFit="1" customWidth="1"/>
    <col min="1214" max="1214" width="10.26171875" bestFit="1" customWidth="1"/>
    <col min="1215" max="1215" width="9.68359375" bestFit="1" customWidth="1"/>
    <col min="1216" max="1216" width="13.05078125" bestFit="1" customWidth="1"/>
    <col min="1217" max="1217" width="10.68359375" bestFit="1" customWidth="1"/>
    <col min="1218" max="1218" width="10.26171875" bestFit="1" customWidth="1"/>
    <col min="1219" max="1219" width="9.68359375" bestFit="1" customWidth="1"/>
    <col min="1220" max="1220" width="13.05078125" bestFit="1" customWidth="1"/>
    <col min="1221" max="1221" width="10.68359375" bestFit="1" customWidth="1"/>
    <col min="1222" max="1222" width="10.26171875" bestFit="1" customWidth="1"/>
    <col min="1223" max="1223" width="9.68359375" bestFit="1" customWidth="1"/>
    <col min="1224" max="1224" width="13.05078125" bestFit="1" customWidth="1"/>
    <col min="1225" max="1225" width="10.68359375" bestFit="1" customWidth="1"/>
    <col min="1226" max="1226" width="10.26171875" bestFit="1" customWidth="1"/>
    <col min="1227" max="1227" width="9.68359375" bestFit="1" customWidth="1"/>
    <col min="1228" max="1228" width="13.05078125" bestFit="1" customWidth="1"/>
    <col min="1229" max="1229" width="10.68359375" bestFit="1" customWidth="1"/>
    <col min="1230" max="1230" width="10.26171875" bestFit="1" customWidth="1"/>
    <col min="1231" max="1231" width="9.68359375" bestFit="1" customWidth="1"/>
    <col min="1232" max="1232" width="13.05078125" bestFit="1" customWidth="1"/>
    <col min="1233" max="1233" width="10.68359375" bestFit="1" customWidth="1"/>
    <col min="1234" max="1234" width="10.26171875" bestFit="1" customWidth="1"/>
    <col min="1235" max="1235" width="9.68359375" bestFit="1" customWidth="1"/>
    <col min="1236" max="1236" width="13.05078125" bestFit="1" customWidth="1"/>
    <col min="1237" max="1237" width="10.68359375" bestFit="1" customWidth="1"/>
    <col min="1238" max="1238" width="10.26171875" bestFit="1" customWidth="1"/>
    <col min="1239" max="1239" width="9.68359375" bestFit="1" customWidth="1"/>
    <col min="1240" max="1240" width="13.05078125" bestFit="1" customWidth="1"/>
    <col min="1241" max="1241" width="10.68359375" bestFit="1" customWidth="1"/>
    <col min="1242" max="1242" width="10.26171875" bestFit="1" customWidth="1"/>
    <col min="1243" max="1243" width="9.68359375" bestFit="1" customWidth="1"/>
    <col min="1244" max="1244" width="13.05078125" bestFit="1" customWidth="1"/>
    <col min="1245" max="1245" width="10.68359375" bestFit="1" customWidth="1"/>
    <col min="1246" max="1246" width="10.26171875" bestFit="1" customWidth="1"/>
    <col min="1247" max="1247" width="9.68359375" bestFit="1" customWidth="1"/>
    <col min="1248" max="1248" width="13.05078125" bestFit="1" customWidth="1"/>
    <col min="1249" max="1249" width="10.68359375" bestFit="1" customWidth="1"/>
    <col min="1250" max="1250" width="10.26171875" bestFit="1" customWidth="1"/>
    <col min="1251" max="1251" width="9.68359375" bestFit="1" customWidth="1"/>
    <col min="1252" max="1252" width="13.05078125" bestFit="1" customWidth="1"/>
    <col min="1253" max="1253" width="10.68359375" bestFit="1" customWidth="1"/>
    <col min="1254" max="1254" width="10.26171875" bestFit="1" customWidth="1"/>
    <col min="1255" max="1255" width="9.68359375" bestFit="1" customWidth="1"/>
    <col min="1256" max="1256" width="13.05078125" bestFit="1" customWidth="1"/>
    <col min="1257" max="1257" width="10.68359375" bestFit="1" customWidth="1"/>
    <col min="1258" max="1258" width="10.26171875" bestFit="1" customWidth="1"/>
    <col min="1259" max="1259" width="9.68359375" bestFit="1" customWidth="1"/>
    <col min="1260" max="1260" width="13.05078125" bestFit="1" customWidth="1"/>
    <col min="1261" max="1261" width="10.68359375" bestFit="1" customWidth="1"/>
    <col min="1262" max="1262" width="10.26171875" bestFit="1" customWidth="1"/>
    <col min="1263" max="1263" width="9.68359375" bestFit="1" customWidth="1"/>
    <col min="1264" max="1264" width="13.05078125" bestFit="1" customWidth="1"/>
    <col min="1265" max="1265" width="10.68359375" bestFit="1" customWidth="1"/>
    <col min="1266" max="1266" width="10.26171875" bestFit="1" customWidth="1"/>
    <col min="1267" max="1267" width="9.68359375" bestFit="1" customWidth="1"/>
    <col min="1268" max="1268" width="13.05078125" bestFit="1" customWidth="1"/>
    <col min="1269" max="1269" width="10.68359375" bestFit="1" customWidth="1"/>
    <col min="1270" max="1270" width="10.26171875" bestFit="1" customWidth="1"/>
    <col min="1271" max="1271" width="9.68359375" bestFit="1" customWidth="1"/>
    <col min="1272" max="1272" width="13.05078125" bestFit="1" customWidth="1"/>
    <col min="1273" max="1273" width="10.68359375" bestFit="1" customWidth="1"/>
    <col min="1274" max="1274" width="10.26171875" bestFit="1" customWidth="1"/>
    <col min="1275" max="1275" width="9.68359375" bestFit="1" customWidth="1"/>
    <col min="1276" max="1276" width="13.05078125" bestFit="1" customWidth="1"/>
    <col min="1277" max="1277" width="10.68359375" bestFit="1" customWidth="1"/>
    <col min="1278" max="1278" width="10.26171875" bestFit="1" customWidth="1"/>
    <col min="1279" max="1279" width="9.68359375" bestFit="1" customWidth="1"/>
    <col min="1280" max="1280" width="13.05078125" bestFit="1" customWidth="1"/>
    <col min="1281" max="1281" width="10.68359375" bestFit="1" customWidth="1"/>
    <col min="1282" max="1282" width="10.26171875" bestFit="1" customWidth="1"/>
    <col min="1283" max="1283" width="9.68359375" bestFit="1" customWidth="1"/>
    <col min="1284" max="1284" width="13.05078125" bestFit="1" customWidth="1"/>
    <col min="1285" max="1285" width="10.68359375" bestFit="1" customWidth="1"/>
    <col min="1286" max="1286" width="10.26171875" bestFit="1" customWidth="1"/>
    <col min="1287" max="1287" width="9.68359375" bestFit="1" customWidth="1"/>
    <col min="1288" max="1288" width="13.05078125" bestFit="1" customWidth="1"/>
    <col min="1289" max="1289" width="10.68359375" bestFit="1" customWidth="1"/>
    <col min="1290" max="1290" width="10.26171875" bestFit="1" customWidth="1"/>
    <col min="1291" max="1291" width="9.68359375" bestFit="1" customWidth="1"/>
    <col min="1292" max="1292" width="13.05078125" bestFit="1" customWidth="1"/>
    <col min="1293" max="1293" width="10.68359375" bestFit="1" customWidth="1"/>
    <col min="1294" max="1294" width="10.26171875" bestFit="1" customWidth="1"/>
    <col min="1295" max="1295" width="9.68359375" bestFit="1" customWidth="1"/>
    <col min="1296" max="1296" width="13.05078125" bestFit="1" customWidth="1"/>
    <col min="1297" max="1297" width="10.68359375" bestFit="1" customWidth="1"/>
    <col min="1298" max="1298" width="10.26171875" bestFit="1" customWidth="1"/>
    <col min="1299" max="1299" width="9.68359375" bestFit="1" customWidth="1"/>
    <col min="1300" max="1300" width="13.05078125" bestFit="1" customWidth="1"/>
    <col min="1301" max="1301" width="10.68359375" bestFit="1" customWidth="1"/>
    <col min="1302" max="1302" width="10.26171875" bestFit="1" customWidth="1"/>
    <col min="1303" max="1303" width="9.68359375" bestFit="1" customWidth="1"/>
    <col min="1304" max="1304" width="13.05078125" bestFit="1" customWidth="1"/>
    <col min="1305" max="1305" width="10.68359375" bestFit="1" customWidth="1"/>
    <col min="1306" max="1306" width="10.26171875" bestFit="1" customWidth="1"/>
    <col min="1307" max="1307" width="9.68359375" bestFit="1" customWidth="1"/>
    <col min="1308" max="1308" width="13.05078125" bestFit="1" customWidth="1"/>
    <col min="1309" max="1309" width="10.68359375" bestFit="1" customWidth="1"/>
    <col min="1310" max="1310" width="10.26171875" bestFit="1" customWidth="1"/>
    <col min="1311" max="1311" width="9.68359375" bestFit="1" customWidth="1"/>
    <col min="1312" max="1312" width="13.05078125" bestFit="1" customWidth="1"/>
    <col min="1313" max="1313" width="10.68359375" bestFit="1" customWidth="1"/>
    <col min="1314" max="1314" width="10.26171875" bestFit="1" customWidth="1"/>
    <col min="1315" max="1315" width="9.68359375" bestFit="1" customWidth="1"/>
    <col min="1316" max="1316" width="13.05078125" bestFit="1" customWidth="1"/>
    <col min="1317" max="1317" width="10.68359375" bestFit="1" customWidth="1"/>
    <col min="1318" max="1318" width="10.26171875" bestFit="1" customWidth="1"/>
    <col min="1319" max="1319" width="9.68359375" bestFit="1" customWidth="1"/>
    <col min="1320" max="1320" width="13.05078125" bestFit="1" customWidth="1"/>
    <col min="1321" max="1321" width="10.68359375" bestFit="1" customWidth="1"/>
    <col min="1322" max="1322" width="10.26171875" bestFit="1" customWidth="1"/>
    <col min="1323" max="1323" width="9.68359375" bestFit="1" customWidth="1"/>
    <col min="1324" max="1324" width="13.05078125" bestFit="1" customWidth="1"/>
    <col min="1325" max="1325" width="10.68359375" bestFit="1" customWidth="1"/>
    <col min="1326" max="1326" width="10.26171875" bestFit="1" customWidth="1"/>
    <col min="1327" max="1327" width="9.68359375" bestFit="1" customWidth="1"/>
    <col min="1328" max="1328" width="13.05078125" bestFit="1" customWidth="1"/>
    <col min="1329" max="1329" width="10.68359375" bestFit="1" customWidth="1"/>
    <col min="1330" max="1330" width="10.26171875" bestFit="1" customWidth="1"/>
    <col min="1331" max="1331" width="9.68359375" bestFit="1" customWidth="1"/>
    <col min="1332" max="1332" width="13.05078125" bestFit="1" customWidth="1"/>
    <col min="1333" max="1333" width="10.68359375" bestFit="1" customWidth="1"/>
    <col min="1334" max="1334" width="10.26171875" bestFit="1" customWidth="1"/>
    <col min="1335" max="1335" width="9.68359375" bestFit="1" customWidth="1"/>
    <col min="1336" max="1336" width="13.05078125" bestFit="1" customWidth="1"/>
    <col min="1337" max="1337" width="10.68359375" bestFit="1" customWidth="1"/>
    <col min="1338" max="1338" width="10.26171875" bestFit="1" customWidth="1"/>
    <col min="1339" max="1339" width="9.68359375" bestFit="1" customWidth="1"/>
    <col min="1340" max="1340" width="13.05078125" bestFit="1" customWidth="1"/>
    <col min="1341" max="1341" width="10.68359375" bestFit="1" customWidth="1"/>
    <col min="1342" max="1342" width="10.26171875" bestFit="1" customWidth="1"/>
    <col min="1343" max="1343" width="9.68359375" bestFit="1" customWidth="1"/>
    <col min="1344" max="1344" width="13.05078125" bestFit="1" customWidth="1"/>
    <col min="1345" max="1345" width="10.68359375" bestFit="1" customWidth="1"/>
    <col min="1346" max="1346" width="10.26171875" bestFit="1" customWidth="1"/>
    <col min="1347" max="1347" width="9.68359375" bestFit="1" customWidth="1"/>
    <col min="1348" max="1348" width="13.05078125" bestFit="1" customWidth="1"/>
    <col min="1349" max="1349" width="10.68359375" bestFit="1" customWidth="1"/>
    <col min="1350" max="1350" width="10.26171875" bestFit="1" customWidth="1"/>
    <col min="1351" max="1351" width="9.68359375" bestFit="1" customWidth="1"/>
    <col min="1352" max="1352" width="13.05078125" bestFit="1" customWidth="1"/>
    <col min="1353" max="1353" width="10.68359375" bestFit="1" customWidth="1"/>
    <col min="1354" max="1354" width="10.26171875" bestFit="1" customWidth="1"/>
    <col min="1355" max="1355" width="9.68359375" bestFit="1" customWidth="1"/>
    <col min="1356" max="1356" width="13.05078125" bestFit="1" customWidth="1"/>
    <col min="1357" max="1357" width="10.68359375" bestFit="1" customWidth="1"/>
    <col min="1358" max="1358" width="10.26171875" bestFit="1" customWidth="1"/>
    <col min="1359" max="1359" width="9.68359375" bestFit="1" customWidth="1"/>
    <col min="1360" max="1360" width="13.05078125" bestFit="1" customWidth="1"/>
    <col min="1361" max="1361" width="10.68359375" bestFit="1" customWidth="1"/>
    <col min="1362" max="1362" width="10.26171875" bestFit="1" customWidth="1"/>
    <col min="1363" max="1363" width="9.68359375" bestFit="1" customWidth="1"/>
    <col min="1364" max="1364" width="13.05078125" bestFit="1" customWidth="1"/>
    <col min="1365" max="1365" width="10.68359375" bestFit="1" customWidth="1"/>
    <col min="1366" max="1366" width="10.26171875" bestFit="1" customWidth="1"/>
    <col min="1367" max="1367" width="9.68359375" bestFit="1" customWidth="1"/>
    <col min="1368" max="1368" width="13.05078125" bestFit="1" customWidth="1"/>
    <col min="1369" max="1369" width="10.68359375" bestFit="1" customWidth="1"/>
    <col min="1370" max="1370" width="10.26171875" bestFit="1" customWidth="1"/>
    <col min="1371" max="1371" width="9.68359375" bestFit="1" customWidth="1"/>
    <col min="1372" max="1372" width="13.05078125" bestFit="1" customWidth="1"/>
    <col min="1373" max="1373" width="10.68359375" bestFit="1" customWidth="1"/>
    <col min="1374" max="1374" width="10.26171875" bestFit="1" customWidth="1"/>
    <col min="1375" max="1375" width="9.68359375" bestFit="1" customWidth="1"/>
    <col min="1376" max="1376" width="13.05078125" bestFit="1" customWidth="1"/>
    <col min="1377" max="1377" width="10.68359375" bestFit="1" customWidth="1"/>
    <col min="1378" max="1378" width="10.26171875" bestFit="1" customWidth="1"/>
    <col min="1379" max="1379" width="9.68359375" bestFit="1" customWidth="1"/>
    <col min="1380" max="1380" width="13.05078125" bestFit="1" customWidth="1"/>
    <col min="1381" max="1381" width="10.68359375" bestFit="1" customWidth="1"/>
    <col min="1382" max="1382" width="10.26171875" bestFit="1" customWidth="1"/>
    <col min="1383" max="1383" width="9.68359375" bestFit="1" customWidth="1"/>
    <col min="1384" max="1384" width="13.05078125" bestFit="1" customWidth="1"/>
    <col min="1385" max="1385" width="10.68359375" bestFit="1" customWidth="1"/>
    <col min="1386" max="1386" width="10.26171875" bestFit="1" customWidth="1"/>
    <col min="1387" max="1387" width="9.68359375" bestFit="1" customWidth="1"/>
    <col min="1388" max="1388" width="13.05078125" bestFit="1" customWidth="1"/>
    <col min="1389" max="1389" width="10.68359375" bestFit="1" customWidth="1"/>
    <col min="1390" max="1390" width="10.26171875" bestFit="1" customWidth="1"/>
    <col min="1391" max="1391" width="9.68359375" bestFit="1" customWidth="1"/>
    <col min="1392" max="1392" width="13.05078125" bestFit="1" customWidth="1"/>
    <col min="1393" max="1393" width="10.68359375" bestFit="1" customWidth="1"/>
    <col min="1394" max="1394" width="10.26171875" bestFit="1" customWidth="1"/>
    <col min="1395" max="1395" width="9.68359375" bestFit="1" customWidth="1"/>
    <col min="1396" max="1396" width="13.05078125" bestFit="1" customWidth="1"/>
    <col min="1397" max="1397" width="10.68359375" bestFit="1" customWidth="1"/>
    <col min="1398" max="1398" width="10.26171875" bestFit="1" customWidth="1"/>
    <col min="1399" max="1399" width="9.68359375" bestFit="1" customWidth="1"/>
    <col min="1400" max="1400" width="13.05078125" bestFit="1" customWidth="1"/>
    <col min="1401" max="1401" width="10.68359375" bestFit="1" customWidth="1"/>
    <col min="1402" max="1402" width="10.26171875" bestFit="1" customWidth="1"/>
    <col min="1403" max="1403" width="9.68359375" bestFit="1" customWidth="1"/>
    <col min="1404" max="1404" width="13.05078125" bestFit="1" customWidth="1"/>
    <col min="1405" max="1405" width="10.68359375" bestFit="1" customWidth="1"/>
    <col min="1406" max="1406" width="10.26171875" bestFit="1" customWidth="1"/>
    <col min="1407" max="1407" width="9.68359375" bestFit="1" customWidth="1"/>
    <col min="1408" max="1408" width="13.05078125" bestFit="1" customWidth="1"/>
    <col min="1409" max="1409" width="10.68359375" bestFit="1" customWidth="1"/>
    <col min="1410" max="1410" width="10.26171875" bestFit="1" customWidth="1"/>
    <col min="1411" max="1411" width="9.68359375" bestFit="1" customWidth="1"/>
    <col min="1412" max="1412" width="13.05078125" bestFit="1" customWidth="1"/>
    <col min="1413" max="1413" width="10.68359375" bestFit="1" customWidth="1"/>
    <col min="1414" max="1414" width="10.26171875" bestFit="1" customWidth="1"/>
    <col min="1415" max="1415" width="9.68359375" bestFit="1" customWidth="1"/>
    <col min="1416" max="1416" width="13.05078125" bestFit="1" customWidth="1"/>
    <col min="1417" max="1417" width="10.68359375" bestFit="1" customWidth="1"/>
    <col min="1418" max="1418" width="10.26171875" bestFit="1" customWidth="1"/>
    <col min="1419" max="1419" width="9.68359375" bestFit="1" customWidth="1"/>
    <col min="1420" max="1420" width="13.05078125" bestFit="1" customWidth="1"/>
    <col min="1421" max="1421" width="10.68359375" bestFit="1" customWidth="1"/>
    <col min="1422" max="1422" width="10.26171875" bestFit="1" customWidth="1"/>
    <col min="1423" max="1423" width="9.68359375" bestFit="1" customWidth="1"/>
    <col min="1424" max="1424" width="13.05078125" bestFit="1" customWidth="1"/>
    <col min="1425" max="1425" width="10.68359375" bestFit="1" customWidth="1"/>
    <col min="1426" max="1426" width="10.26171875" bestFit="1" customWidth="1"/>
    <col min="1427" max="1427" width="9.68359375" bestFit="1" customWidth="1"/>
    <col min="1428" max="1428" width="13.05078125" bestFit="1" customWidth="1"/>
    <col min="1429" max="1429" width="10.68359375" bestFit="1" customWidth="1"/>
    <col min="1430" max="1430" width="10.26171875" bestFit="1" customWidth="1"/>
    <col min="1431" max="1431" width="9.68359375" bestFit="1" customWidth="1"/>
    <col min="1432" max="1432" width="13.05078125" bestFit="1" customWidth="1"/>
    <col min="1433" max="1433" width="10.68359375" bestFit="1" customWidth="1"/>
    <col min="1434" max="1434" width="10.26171875" bestFit="1" customWidth="1"/>
    <col min="1435" max="1435" width="9.68359375" bestFit="1" customWidth="1"/>
    <col min="1436" max="1436" width="13.05078125" bestFit="1" customWidth="1"/>
    <col min="1437" max="1437" width="10.68359375" bestFit="1" customWidth="1"/>
    <col min="1438" max="1438" width="10.26171875" bestFit="1" customWidth="1"/>
    <col min="1439" max="1439" width="9.68359375" bestFit="1" customWidth="1"/>
    <col min="1440" max="1440" width="13.05078125" bestFit="1" customWidth="1"/>
    <col min="1441" max="1441" width="10.68359375" bestFit="1" customWidth="1"/>
    <col min="1442" max="1442" width="10.26171875" bestFit="1" customWidth="1"/>
    <col min="1443" max="1443" width="9.68359375" bestFit="1" customWidth="1"/>
    <col min="1444" max="1444" width="13.05078125" bestFit="1" customWidth="1"/>
    <col min="1445" max="1445" width="10.68359375" bestFit="1" customWidth="1"/>
    <col min="1446" max="1446" width="10.26171875" bestFit="1" customWidth="1"/>
    <col min="1447" max="1447" width="9.68359375" bestFit="1" customWidth="1"/>
    <col min="1448" max="1448" width="13.05078125" bestFit="1" customWidth="1"/>
    <col min="1449" max="1449" width="10.68359375" bestFit="1" customWidth="1"/>
    <col min="1450" max="1450" width="10.26171875" bestFit="1" customWidth="1"/>
    <col min="1451" max="1451" width="9.68359375" bestFit="1" customWidth="1"/>
    <col min="1452" max="1452" width="13.05078125" bestFit="1" customWidth="1"/>
    <col min="1453" max="1453" width="10.68359375" bestFit="1" customWidth="1"/>
    <col min="1454" max="1454" width="10.26171875" bestFit="1" customWidth="1"/>
    <col min="1455" max="1455" width="9.68359375" bestFit="1" customWidth="1"/>
    <col min="1456" max="1456" width="13.05078125" bestFit="1" customWidth="1"/>
    <col min="1457" max="1457" width="10.68359375" bestFit="1" customWidth="1"/>
    <col min="1458" max="1458" width="10.26171875" bestFit="1" customWidth="1"/>
    <col min="1459" max="1459" width="9.68359375" bestFit="1" customWidth="1"/>
    <col min="1460" max="1460" width="13.05078125" bestFit="1" customWidth="1"/>
    <col min="1461" max="1461" width="10.68359375" bestFit="1" customWidth="1"/>
    <col min="1462" max="1462" width="10.26171875" bestFit="1" customWidth="1"/>
    <col min="1463" max="1463" width="9.68359375" bestFit="1" customWidth="1"/>
    <col min="1464" max="1464" width="13.05078125" bestFit="1" customWidth="1"/>
    <col min="1465" max="1465" width="10.68359375" bestFit="1" customWidth="1"/>
    <col min="1466" max="1466" width="10.26171875" bestFit="1" customWidth="1"/>
    <col min="1467" max="1467" width="9.68359375" bestFit="1" customWidth="1"/>
    <col min="1468" max="1468" width="13.05078125" bestFit="1" customWidth="1"/>
    <col min="1469" max="1469" width="10.68359375" bestFit="1" customWidth="1"/>
    <col min="1470" max="1470" width="10.26171875" bestFit="1" customWidth="1"/>
    <col min="1471" max="1471" width="9.68359375" bestFit="1" customWidth="1"/>
    <col min="1472" max="1472" width="13.05078125" bestFit="1" customWidth="1"/>
    <col min="1473" max="1473" width="10.68359375" bestFit="1" customWidth="1"/>
    <col min="1474" max="1474" width="10.26171875" bestFit="1" customWidth="1"/>
    <col min="1475" max="1475" width="9.68359375" bestFit="1" customWidth="1"/>
    <col min="1476" max="1476" width="13.05078125" bestFit="1" customWidth="1"/>
    <col min="1477" max="1477" width="10.68359375" bestFit="1" customWidth="1"/>
    <col min="1478" max="1478" width="10.26171875" bestFit="1" customWidth="1"/>
    <col min="1479" max="1479" width="9.68359375" bestFit="1" customWidth="1"/>
    <col min="1480" max="1480" width="13.05078125" bestFit="1" customWidth="1"/>
    <col min="1481" max="1481" width="10.68359375" bestFit="1" customWidth="1"/>
    <col min="1482" max="1482" width="10.26171875" bestFit="1" customWidth="1"/>
    <col min="1483" max="1483" width="9.68359375" bestFit="1" customWidth="1"/>
    <col min="1484" max="1484" width="13.05078125" bestFit="1" customWidth="1"/>
    <col min="1485" max="1485" width="10.68359375" bestFit="1" customWidth="1"/>
    <col min="1486" max="1486" width="10.26171875" bestFit="1" customWidth="1"/>
    <col min="1487" max="1487" width="9.68359375" bestFit="1" customWidth="1"/>
    <col min="1488" max="1488" width="13.05078125" bestFit="1" customWidth="1"/>
    <col min="1489" max="1489" width="10.68359375" bestFit="1" customWidth="1"/>
    <col min="1490" max="1490" width="10.26171875" bestFit="1" customWidth="1"/>
    <col min="1491" max="1491" width="9.68359375" bestFit="1" customWidth="1"/>
    <col min="1492" max="1492" width="13.05078125" bestFit="1" customWidth="1"/>
    <col min="1493" max="1493" width="10.68359375" bestFit="1" customWidth="1"/>
    <col min="1494" max="1494" width="10.26171875" bestFit="1" customWidth="1"/>
    <col min="1495" max="1495" width="9.68359375" bestFit="1" customWidth="1"/>
    <col min="1496" max="1496" width="13.05078125" bestFit="1" customWidth="1"/>
    <col min="1497" max="1497" width="10.68359375" bestFit="1" customWidth="1"/>
    <col min="1498" max="1498" width="10.26171875" bestFit="1" customWidth="1"/>
    <col min="1499" max="1499" width="9.68359375" bestFit="1" customWidth="1"/>
    <col min="1500" max="1500" width="13.05078125" bestFit="1" customWidth="1"/>
    <col min="1501" max="1501" width="10.68359375" bestFit="1" customWidth="1"/>
    <col min="1502" max="1502" width="10.26171875" bestFit="1" customWidth="1"/>
    <col min="1503" max="1503" width="9.68359375" bestFit="1" customWidth="1"/>
    <col min="1504" max="1504" width="13.05078125" bestFit="1" customWidth="1"/>
    <col min="1505" max="1505" width="10.68359375" bestFit="1" customWidth="1"/>
    <col min="1506" max="1506" width="10.26171875" bestFit="1" customWidth="1"/>
    <col min="1507" max="1507" width="9.68359375" bestFit="1" customWidth="1"/>
    <col min="1508" max="1508" width="13.05078125" bestFit="1" customWidth="1"/>
    <col min="1509" max="1509" width="10.68359375" bestFit="1" customWidth="1"/>
    <col min="1510" max="1510" width="10.26171875" bestFit="1" customWidth="1"/>
    <col min="1511" max="1511" width="9.68359375" bestFit="1" customWidth="1"/>
    <col min="1512" max="1512" width="13.05078125" bestFit="1" customWidth="1"/>
    <col min="1513" max="1513" width="10.68359375" bestFit="1" customWidth="1"/>
    <col min="1514" max="1514" width="10.26171875" bestFit="1" customWidth="1"/>
    <col min="1515" max="1515" width="9.68359375" bestFit="1" customWidth="1"/>
    <col min="1516" max="1516" width="13.05078125" bestFit="1" customWidth="1"/>
    <col min="1517" max="1517" width="10.68359375" bestFit="1" customWidth="1"/>
    <col min="1518" max="1518" width="10.26171875" bestFit="1" customWidth="1"/>
    <col min="1519" max="1519" width="9.68359375" bestFit="1" customWidth="1"/>
    <col min="1520" max="1520" width="13.05078125" bestFit="1" customWidth="1"/>
    <col min="1521" max="1521" width="10.68359375" bestFit="1" customWidth="1"/>
    <col min="1522" max="1522" width="10.26171875" bestFit="1" customWidth="1"/>
    <col min="1523" max="1523" width="9.68359375" bestFit="1" customWidth="1"/>
    <col min="1524" max="1524" width="13.05078125" bestFit="1" customWidth="1"/>
    <col min="1525" max="1525" width="10.68359375" bestFit="1" customWidth="1"/>
    <col min="1526" max="1526" width="10.26171875" bestFit="1" customWidth="1"/>
    <col min="1527" max="1527" width="9.68359375" bestFit="1" customWidth="1"/>
    <col min="1528" max="1528" width="13.05078125" bestFit="1" customWidth="1"/>
    <col min="1529" max="1529" width="10.68359375" bestFit="1" customWidth="1"/>
    <col min="1530" max="1530" width="10.26171875" bestFit="1" customWidth="1"/>
    <col min="1531" max="1531" width="9.68359375" bestFit="1" customWidth="1"/>
    <col min="1532" max="1532" width="13.05078125" bestFit="1" customWidth="1"/>
    <col min="1533" max="1533" width="10.68359375" bestFit="1" customWidth="1"/>
    <col min="1534" max="1534" width="10.26171875" bestFit="1" customWidth="1"/>
    <col min="1535" max="1535" width="9.68359375" bestFit="1" customWidth="1"/>
    <col min="1536" max="1536" width="13.05078125" bestFit="1" customWidth="1"/>
    <col min="1537" max="1537" width="10.68359375" bestFit="1" customWidth="1"/>
    <col min="1538" max="1538" width="10.26171875" bestFit="1" customWidth="1"/>
    <col min="1539" max="1539" width="9.68359375" bestFit="1" customWidth="1"/>
    <col min="1540" max="1540" width="13.05078125" bestFit="1" customWidth="1"/>
    <col min="1541" max="1541" width="10.68359375" bestFit="1" customWidth="1"/>
    <col min="1542" max="1542" width="10.26171875" bestFit="1" customWidth="1"/>
    <col min="1543" max="1543" width="9.68359375" bestFit="1" customWidth="1"/>
    <col min="1544" max="1544" width="13.05078125" bestFit="1" customWidth="1"/>
    <col min="1545" max="1545" width="10.68359375" bestFit="1" customWidth="1"/>
    <col min="1546" max="1546" width="10.26171875" bestFit="1" customWidth="1"/>
    <col min="1547" max="1547" width="9.68359375" bestFit="1" customWidth="1"/>
    <col min="1548" max="1548" width="13.05078125" bestFit="1" customWidth="1"/>
    <col min="1549" max="1549" width="10.68359375" bestFit="1" customWidth="1"/>
    <col min="1550" max="1550" width="10.26171875" bestFit="1" customWidth="1"/>
    <col min="1551" max="1551" width="9.68359375" bestFit="1" customWidth="1"/>
    <col min="1552" max="1552" width="13.05078125" bestFit="1" customWidth="1"/>
    <col min="1553" max="1553" width="10.68359375" bestFit="1" customWidth="1"/>
    <col min="1554" max="1554" width="10.26171875" bestFit="1" customWidth="1"/>
    <col min="1555" max="1555" width="9.68359375" bestFit="1" customWidth="1"/>
    <col min="1556" max="1556" width="13.05078125" bestFit="1" customWidth="1"/>
    <col min="1557" max="1557" width="10.68359375" bestFit="1" customWidth="1"/>
    <col min="1558" max="1558" width="10.26171875" bestFit="1" customWidth="1"/>
    <col min="1559" max="1559" width="9.68359375" bestFit="1" customWidth="1"/>
    <col min="1560" max="1560" width="13.05078125" bestFit="1" customWidth="1"/>
    <col min="1561" max="1561" width="10.68359375" bestFit="1" customWidth="1"/>
    <col min="1562" max="1562" width="10.26171875" bestFit="1" customWidth="1"/>
    <col min="1563" max="1563" width="9.68359375" bestFit="1" customWidth="1"/>
    <col min="1564" max="1564" width="13.05078125" bestFit="1" customWidth="1"/>
    <col min="1565" max="1565" width="10.68359375" bestFit="1" customWidth="1"/>
    <col min="1566" max="1566" width="10.26171875" bestFit="1" customWidth="1"/>
    <col min="1567" max="1567" width="9.68359375" bestFit="1" customWidth="1"/>
    <col min="1568" max="1568" width="13.05078125" bestFit="1" customWidth="1"/>
    <col min="1569" max="1569" width="10.68359375" bestFit="1" customWidth="1"/>
    <col min="1570" max="1570" width="10.26171875" bestFit="1" customWidth="1"/>
    <col min="1571" max="1571" width="9.68359375" bestFit="1" customWidth="1"/>
    <col min="1572" max="1572" width="13.05078125" bestFit="1" customWidth="1"/>
    <col min="1573" max="1573" width="10.68359375" bestFit="1" customWidth="1"/>
    <col min="1574" max="1574" width="10.26171875" bestFit="1" customWidth="1"/>
    <col min="1575" max="1575" width="9.68359375" bestFit="1" customWidth="1"/>
    <col min="1576" max="1576" width="13.05078125" bestFit="1" customWidth="1"/>
    <col min="1577" max="1577" width="10.68359375" bestFit="1" customWidth="1"/>
    <col min="1578" max="1578" width="10.26171875" bestFit="1" customWidth="1"/>
    <col min="1579" max="1579" width="9.68359375" bestFit="1" customWidth="1"/>
    <col min="1580" max="1580" width="13.05078125" bestFit="1" customWidth="1"/>
    <col min="1581" max="1581" width="10.68359375" bestFit="1" customWidth="1"/>
    <col min="1582" max="1582" width="10.26171875" bestFit="1" customWidth="1"/>
    <col min="1583" max="1583" width="9.68359375" bestFit="1" customWidth="1"/>
    <col min="1584" max="1584" width="13.05078125" bestFit="1" customWidth="1"/>
    <col min="1585" max="1585" width="10.68359375" bestFit="1" customWidth="1"/>
    <col min="1586" max="1586" width="10.26171875" bestFit="1" customWidth="1"/>
    <col min="1587" max="1587" width="9.68359375" bestFit="1" customWidth="1"/>
    <col min="1588" max="1588" width="13.05078125" bestFit="1" customWidth="1"/>
    <col min="1589" max="1589" width="10.68359375" bestFit="1" customWidth="1"/>
    <col min="1590" max="1590" width="10.26171875" bestFit="1" customWidth="1"/>
    <col min="1591" max="1591" width="9.68359375" bestFit="1" customWidth="1"/>
    <col min="1592" max="1592" width="13.05078125" bestFit="1" customWidth="1"/>
    <col min="1593" max="1593" width="10.68359375" bestFit="1" customWidth="1"/>
    <col min="1594" max="1594" width="10.26171875" bestFit="1" customWidth="1"/>
    <col min="1595" max="1595" width="9.68359375" bestFit="1" customWidth="1"/>
    <col min="1596" max="1596" width="13.05078125" bestFit="1" customWidth="1"/>
    <col min="1597" max="1597" width="10.68359375" bestFit="1" customWidth="1"/>
    <col min="1598" max="1598" width="10.26171875" bestFit="1" customWidth="1"/>
    <col min="1599" max="1599" width="9.68359375" bestFit="1" customWidth="1"/>
    <col min="1600" max="1600" width="13.05078125" bestFit="1" customWidth="1"/>
    <col min="1601" max="1601" width="10.68359375" bestFit="1" customWidth="1"/>
    <col min="1602" max="1602" width="10.26171875" bestFit="1" customWidth="1"/>
    <col min="1603" max="1603" width="9.68359375" bestFit="1" customWidth="1"/>
    <col min="1604" max="1604" width="13.05078125" bestFit="1" customWidth="1"/>
    <col min="1605" max="1605" width="10.68359375" bestFit="1" customWidth="1"/>
    <col min="1606" max="1606" width="10.26171875" bestFit="1" customWidth="1"/>
    <col min="1607" max="1607" width="9.68359375" bestFit="1" customWidth="1"/>
    <col min="1608" max="1608" width="13.05078125" bestFit="1" customWidth="1"/>
    <col min="1609" max="1609" width="10.68359375" bestFit="1" customWidth="1"/>
    <col min="1610" max="1610" width="10.26171875" bestFit="1" customWidth="1"/>
    <col min="1611" max="1611" width="9.68359375" bestFit="1" customWidth="1"/>
    <col min="1612" max="1612" width="13.05078125" bestFit="1" customWidth="1"/>
    <col min="1613" max="1613" width="10.68359375" bestFit="1" customWidth="1"/>
    <col min="1614" max="1614" width="10.26171875" bestFit="1" customWidth="1"/>
    <col min="1615" max="1615" width="9.68359375" bestFit="1" customWidth="1"/>
    <col min="1616" max="1616" width="13.05078125" bestFit="1" customWidth="1"/>
    <col min="1617" max="1617" width="10.68359375" bestFit="1" customWidth="1"/>
    <col min="1618" max="1618" width="10.26171875" bestFit="1" customWidth="1"/>
    <col min="1619" max="1619" width="9.68359375" bestFit="1" customWidth="1"/>
    <col min="1620" max="1620" width="13.05078125" bestFit="1" customWidth="1"/>
    <col min="1621" max="1621" width="10.68359375" bestFit="1" customWidth="1"/>
    <col min="1622" max="1622" width="10.26171875" bestFit="1" customWidth="1"/>
    <col min="1623" max="1623" width="9.68359375" bestFit="1" customWidth="1"/>
    <col min="1624" max="1624" width="13.05078125" bestFit="1" customWidth="1"/>
    <col min="1625" max="1625" width="10.68359375" bestFit="1" customWidth="1"/>
    <col min="1626" max="1626" width="10.26171875" bestFit="1" customWidth="1"/>
    <col min="1627" max="1627" width="9.68359375" bestFit="1" customWidth="1"/>
    <col min="1628" max="1628" width="13.05078125" bestFit="1" customWidth="1"/>
    <col min="1629" max="1629" width="10.68359375" bestFit="1" customWidth="1"/>
    <col min="1630" max="1630" width="10.26171875" bestFit="1" customWidth="1"/>
    <col min="1631" max="1631" width="9.68359375" bestFit="1" customWidth="1"/>
    <col min="1632" max="1632" width="13.05078125" bestFit="1" customWidth="1"/>
    <col min="1633" max="1633" width="10.68359375" bestFit="1" customWidth="1"/>
    <col min="1634" max="1634" width="10.26171875" bestFit="1" customWidth="1"/>
    <col min="1635" max="1635" width="9.68359375" bestFit="1" customWidth="1"/>
    <col min="1636" max="1636" width="13.05078125" bestFit="1" customWidth="1"/>
    <col min="1637" max="1637" width="10.68359375" bestFit="1" customWidth="1"/>
    <col min="1638" max="1638" width="10.26171875" bestFit="1" customWidth="1"/>
    <col min="1639" max="1639" width="9.68359375" bestFit="1" customWidth="1"/>
    <col min="1640" max="1640" width="13.05078125" bestFit="1" customWidth="1"/>
    <col min="1641" max="1641" width="10.68359375" bestFit="1" customWidth="1"/>
    <col min="1642" max="1642" width="10.26171875" bestFit="1" customWidth="1"/>
    <col min="1643" max="1643" width="9.68359375" bestFit="1" customWidth="1"/>
    <col min="1644" max="1644" width="13.05078125" bestFit="1" customWidth="1"/>
    <col min="1645" max="1645" width="10.68359375" bestFit="1" customWidth="1"/>
    <col min="1646" max="1646" width="10.26171875" bestFit="1" customWidth="1"/>
    <col min="1647" max="1647" width="9.68359375" bestFit="1" customWidth="1"/>
    <col min="1648" max="1648" width="13.05078125" bestFit="1" customWidth="1"/>
    <col min="1649" max="1649" width="10.68359375" bestFit="1" customWidth="1"/>
    <col min="1650" max="1650" width="10.26171875" bestFit="1" customWidth="1"/>
    <col min="1651" max="1651" width="9.68359375" bestFit="1" customWidth="1"/>
    <col min="1652" max="1652" width="13.05078125" bestFit="1" customWidth="1"/>
    <col min="1653" max="1653" width="10.68359375" bestFit="1" customWidth="1"/>
    <col min="1654" max="1654" width="10.26171875" bestFit="1" customWidth="1"/>
    <col min="1655" max="1655" width="9.68359375" bestFit="1" customWidth="1"/>
    <col min="1656" max="1656" width="13.05078125" bestFit="1" customWidth="1"/>
    <col min="1657" max="1657" width="10.68359375" bestFit="1" customWidth="1"/>
    <col min="1658" max="1658" width="10.26171875" bestFit="1" customWidth="1"/>
    <col min="1659" max="1659" width="9.68359375" bestFit="1" customWidth="1"/>
    <col min="1660" max="1660" width="13.05078125" bestFit="1" customWidth="1"/>
    <col min="1661" max="1661" width="10.68359375" bestFit="1" customWidth="1"/>
    <col min="1662" max="1662" width="10.26171875" bestFit="1" customWidth="1"/>
    <col min="1663" max="1663" width="9.68359375" bestFit="1" customWidth="1"/>
    <col min="1664" max="1664" width="13.05078125" bestFit="1" customWidth="1"/>
    <col min="1665" max="1665" width="10.68359375" bestFit="1" customWidth="1"/>
    <col min="1666" max="1666" width="10.26171875" bestFit="1" customWidth="1"/>
    <col min="1667" max="1667" width="9.68359375" bestFit="1" customWidth="1"/>
    <col min="1668" max="1668" width="13.05078125" bestFit="1" customWidth="1"/>
    <col min="1669" max="1669" width="10.68359375" bestFit="1" customWidth="1"/>
    <col min="1670" max="1670" width="10.26171875" bestFit="1" customWidth="1"/>
    <col min="1671" max="1671" width="9.68359375" bestFit="1" customWidth="1"/>
    <col min="1672" max="1672" width="13.05078125" bestFit="1" customWidth="1"/>
    <col min="1673" max="1673" width="10.68359375" bestFit="1" customWidth="1"/>
    <col min="1674" max="1674" width="10.26171875" bestFit="1" customWidth="1"/>
    <col min="1675" max="1675" width="9.68359375" bestFit="1" customWidth="1"/>
    <col min="1676" max="1676" width="13.05078125" bestFit="1" customWidth="1"/>
    <col min="1677" max="1677" width="10.68359375" bestFit="1" customWidth="1"/>
    <col min="1678" max="1678" width="10.26171875" bestFit="1" customWidth="1"/>
    <col min="1679" max="1679" width="9.68359375" bestFit="1" customWidth="1"/>
    <col min="1680" max="1680" width="13.05078125" bestFit="1" customWidth="1"/>
    <col min="1681" max="1681" width="10.68359375" bestFit="1" customWidth="1"/>
    <col min="1682" max="1682" width="10.26171875" bestFit="1" customWidth="1"/>
    <col min="1683" max="1683" width="9.68359375" bestFit="1" customWidth="1"/>
    <col min="1684" max="1684" width="13.05078125" bestFit="1" customWidth="1"/>
    <col min="1685" max="1685" width="10.68359375" bestFit="1" customWidth="1"/>
    <col min="1686" max="1686" width="10.26171875" bestFit="1" customWidth="1"/>
    <col min="1687" max="1687" width="9.68359375" bestFit="1" customWidth="1"/>
    <col min="1688" max="1688" width="13.05078125" bestFit="1" customWidth="1"/>
    <col min="1689" max="1689" width="10.68359375" bestFit="1" customWidth="1"/>
    <col min="1690" max="1690" width="10.26171875" bestFit="1" customWidth="1"/>
    <col min="1691" max="1691" width="9.68359375" bestFit="1" customWidth="1"/>
    <col min="1692" max="1692" width="13.05078125" bestFit="1" customWidth="1"/>
    <col min="1693" max="1693" width="10.68359375" bestFit="1" customWidth="1"/>
    <col min="1694" max="1694" width="10.26171875" bestFit="1" customWidth="1"/>
    <col min="1695" max="1695" width="9.68359375" bestFit="1" customWidth="1"/>
    <col min="1696" max="1696" width="13.05078125" bestFit="1" customWidth="1"/>
    <col min="1697" max="1697" width="10.68359375" bestFit="1" customWidth="1"/>
    <col min="1698" max="1698" width="10.26171875" bestFit="1" customWidth="1"/>
    <col min="1699" max="1699" width="9.68359375" bestFit="1" customWidth="1"/>
    <col min="1700" max="1700" width="13.05078125" bestFit="1" customWidth="1"/>
    <col min="1701" max="1701" width="10.68359375" bestFit="1" customWidth="1"/>
    <col min="1702" max="1702" width="10.26171875" bestFit="1" customWidth="1"/>
    <col min="1703" max="1703" width="9.68359375" bestFit="1" customWidth="1"/>
    <col min="1704" max="1704" width="13.05078125" bestFit="1" customWidth="1"/>
    <col min="1705" max="1705" width="10.68359375" bestFit="1" customWidth="1"/>
    <col min="1706" max="1706" width="10.26171875" bestFit="1" customWidth="1"/>
    <col min="1707" max="1707" width="9.68359375" bestFit="1" customWidth="1"/>
    <col min="1708" max="1708" width="13.05078125" bestFit="1" customWidth="1"/>
    <col min="1709" max="1709" width="10.68359375" bestFit="1" customWidth="1"/>
    <col min="1710" max="1710" width="10.26171875" bestFit="1" customWidth="1"/>
    <col min="1711" max="1711" width="9.68359375" bestFit="1" customWidth="1"/>
    <col min="1712" max="1712" width="13.05078125" bestFit="1" customWidth="1"/>
    <col min="1713" max="1713" width="10.68359375" bestFit="1" customWidth="1"/>
    <col min="1714" max="1714" width="10.26171875" bestFit="1" customWidth="1"/>
    <col min="1715" max="1715" width="9.68359375" bestFit="1" customWidth="1"/>
    <col min="1716" max="1716" width="13.05078125" bestFit="1" customWidth="1"/>
    <col min="1717" max="1717" width="10.68359375" bestFit="1" customWidth="1"/>
    <col min="1718" max="1718" width="10.26171875" bestFit="1" customWidth="1"/>
    <col min="1719" max="1719" width="9.68359375" bestFit="1" customWidth="1"/>
    <col min="1720" max="1720" width="13.05078125" bestFit="1" customWidth="1"/>
    <col min="1721" max="1721" width="10.68359375" bestFit="1" customWidth="1"/>
    <col min="1722" max="1722" width="10.26171875" bestFit="1" customWidth="1"/>
    <col min="1723" max="1723" width="9.68359375" bestFit="1" customWidth="1"/>
    <col min="1724" max="1724" width="13.05078125" bestFit="1" customWidth="1"/>
    <col min="1725" max="1725" width="10.68359375" bestFit="1" customWidth="1"/>
    <col min="1726" max="1726" width="10.26171875" bestFit="1" customWidth="1"/>
    <col min="1727" max="1727" width="9.68359375" bestFit="1" customWidth="1"/>
    <col min="1728" max="1728" width="13.05078125" bestFit="1" customWidth="1"/>
    <col min="1729" max="1729" width="10.68359375" bestFit="1" customWidth="1"/>
    <col min="1730" max="1730" width="10.26171875" bestFit="1" customWidth="1"/>
    <col min="1731" max="1731" width="9.68359375" bestFit="1" customWidth="1"/>
    <col min="1732" max="1732" width="13.05078125" bestFit="1" customWidth="1"/>
    <col min="1733" max="1733" width="10.68359375" bestFit="1" customWidth="1"/>
    <col min="1734" max="1734" width="10.26171875" bestFit="1" customWidth="1"/>
    <col min="1735" max="1735" width="9.68359375" bestFit="1" customWidth="1"/>
    <col min="1736" max="1736" width="13.05078125" bestFit="1" customWidth="1"/>
    <col min="1737" max="1737" width="10.68359375" bestFit="1" customWidth="1"/>
    <col min="1738" max="1738" width="10.26171875" bestFit="1" customWidth="1"/>
    <col min="1739" max="1739" width="9.68359375" bestFit="1" customWidth="1"/>
    <col min="1740" max="1740" width="13.05078125" bestFit="1" customWidth="1"/>
    <col min="1741" max="1741" width="10.68359375" bestFit="1" customWidth="1"/>
    <col min="1742" max="1742" width="10.26171875" bestFit="1" customWidth="1"/>
    <col min="1743" max="1743" width="9.68359375" bestFit="1" customWidth="1"/>
    <col min="1744" max="1744" width="13.05078125" bestFit="1" customWidth="1"/>
    <col min="1745" max="1745" width="10.68359375" bestFit="1" customWidth="1"/>
    <col min="1746" max="1746" width="10.26171875" bestFit="1" customWidth="1"/>
    <col min="1747" max="1747" width="9.68359375" bestFit="1" customWidth="1"/>
    <col min="1748" max="1748" width="13.05078125" bestFit="1" customWidth="1"/>
    <col min="1749" max="1749" width="10.68359375" bestFit="1" customWidth="1"/>
    <col min="1750" max="1750" width="10.26171875" bestFit="1" customWidth="1"/>
    <col min="1751" max="1751" width="9.68359375" bestFit="1" customWidth="1"/>
    <col min="1752" max="1752" width="13.05078125" bestFit="1" customWidth="1"/>
    <col min="1753" max="1753" width="10.68359375" bestFit="1" customWidth="1"/>
    <col min="1754" max="1754" width="10.26171875" bestFit="1" customWidth="1"/>
    <col min="1755" max="1755" width="9.68359375" bestFit="1" customWidth="1"/>
    <col min="1756" max="1756" width="13.05078125" bestFit="1" customWidth="1"/>
    <col min="1757" max="1757" width="10.68359375" bestFit="1" customWidth="1"/>
    <col min="1758" max="1758" width="10.26171875" bestFit="1" customWidth="1"/>
    <col min="1759" max="1759" width="9.68359375" bestFit="1" customWidth="1"/>
    <col min="1760" max="1760" width="13.05078125" bestFit="1" customWidth="1"/>
    <col min="1761" max="1761" width="10.68359375" bestFit="1" customWidth="1"/>
    <col min="1762" max="1762" width="10.26171875" bestFit="1" customWidth="1"/>
    <col min="1763" max="1763" width="9.68359375" bestFit="1" customWidth="1"/>
    <col min="1764" max="1764" width="13.05078125" bestFit="1" customWidth="1"/>
    <col min="1765" max="1765" width="10.68359375" bestFit="1" customWidth="1"/>
    <col min="1766" max="1766" width="10.26171875" bestFit="1" customWidth="1"/>
    <col min="1767" max="1767" width="9.68359375" bestFit="1" customWidth="1"/>
    <col min="1768" max="1768" width="13.05078125" bestFit="1" customWidth="1"/>
    <col min="1769" max="1769" width="10.68359375" bestFit="1" customWidth="1"/>
    <col min="1770" max="1770" width="10.26171875" bestFit="1" customWidth="1"/>
    <col min="1771" max="1771" width="9.68359375" bestFit="1" customWidth="1"/>
    <col min="1772" max="1772" width="13.05078125" bestFit="1" customWidth="1"/>
    <col min="1773" max="1773" width="10.68359375" bestFit="1" customWidth="1"/>
    <col min="1774" max="1774" width="10.26171875" bestFit="1" customWidth="1"/>
    <col min="1775" max="1775" width="9.68359375" bestFit="1" customWidth="1"/>
    <col min="1776" max="1776" width="13.05078125" bestFit="1" customWidth="1"/>
    <col min="1777" max="1777" width="10.68359375" bestFit="1" customWidth="1"/>
    <col min="1778" max="1778" width="10.26171875" bestFit="1" customWidth="1"/>
    <col min="1779" max="1779" width="9.68359375" bestFit="1" customWidth="1"/>
    <col min="1780" max="1780" width="13.05078125" bestFit="1" customWidth="1"/>
    <col min="1781" max="1781" width="10.68359375" bestFit="1" customWidth="1"/>
    <col min="1782" max="1782" width="10.26171875" bestFit="1" customWidth="1"/>
    <col min="1783" max="1783" width="9.68359375" bestFit="1" customWidth="1"/>
    <col min="1784" max="1784" width="13.05078125" bestFit="1" customWidth="1"/>
    <col min="1785" max="1785" width="10.68359375" bestFit="1" customWidth="1"/>
    <col min="1786" max="1786" width="10.26171875" bestFit="1" customWidth="1"/>
    <col min="1787" max="1787" width="9.68359375" bestFit="1" customWidth="1"/>
    <col min="1788" max="1788" width="13.05078125" bestFit="1" customWidth="1"/>
    <col min="1789" max="1789" width="10.68359375" bestFit="1" customWidth="1"/>
    <col min="1790" max="1790" width="10.26171875" bestFit="1" customWidth="1"/>
    <col min="1791" max="1791" width="9.68359375" bestFit="1" customWidth="1"/>
    <col min="1792" max="1792" width="13.05078125" bestFit="1" customWidth="1"/>
    <col min="1793" max="1793" width="10.68359375" bestFit="1" customWidth="1"/>
    <col min="1794" max="1794" width="10.26171875" bestFit="1" customWidth="1"/>
    <col min="1795" max="1795" width="9.68359375" bestFit="1" customWidth="1"/>
    <col min="1796" max="1796" width="13.05078125" bestFit="1" customWidth="1"/>
    <col min="1797" max="1797" width="10.68359375" bestFit="1" customWidth="1"/>
    <col min="1798" max="1798" width="10.26171875" bestFit="1" customWidth="1"/>
    <col min="1799" max="1799" width="9.68359375" bestFit="1" customWidth="1"/>
    <col min="1800" max="1800" width="13.05078125" bestFit="1" customWidth="1"/>
    <col min="1801" max="1801" width="10.68359375" bestFit="1" customWidth="1"/>
    <col min="1802" max="1802" width="10.26171875" bestFit="1" customWidth="1"/>
    <col min="1803" max="1803" width="9.68359375" bestFit="1" customWidth="1"/>
    <col min="1804" max="1804" width="13.05078125" bestFit="1" customWidth="1"/>
    <col min="1805" max="1805" width="10.68359375" bestFit="1" customWidth="1"/>
    <col min="1806" max="1806" width="10.26171875" bestFit="1" customWidth="1"/>
    <col min="1807" max="1807" width="9.68359375" bestFit="1" customWidth="1"/>
    <col min="1808" max="1808" width="13.05078125" bestFit="1" customWidth="1"/>
    <col min="1809" max="1809" width="10.68359375" bestFit="1" customWidth="1"/>
    <col min="1810" max="1810" width="10.26171875" bestFit="1" customWidth="1"/>
    <col min="1811" max="1811" width="9.68359375" bestFit="1" customWidth="1"/>
    <col min="1812" max="1812" width="13.05078125" bestFit="1" customWidth="1"/>
    <col min="1813" max="1813" width="10.68359375" bestFit="1" customWidth="1"/>
    <col min="1814" max="1814" width="10.26171875" bestFit="1" customWidth="1"/>
    <col min="1815" max="1815" width="9.68359375" bestFit="1" customWidth="1"/>
    <col min="1816" max="1816" width="13.05078125" bestFit="1" customWidth="1"/>
    <col min="1817" max="1817" width="10.68359375" bestFit="1" customWidth="1"/>
    <col min="1818" max="1818" width="10.26171875" bestFit="1" customWidth="1"/>
    <col min="1819" max="1819" width="9.68359375" bestFit="1" customWidth="1"/>
    <col min="1820" max="1820" width="13.05078125" bestFit="1" customWidth="1"/>
    <col min="1821" max="1821" width="10.68359375" bestFit="1" customWidth="1"/>
    <col min="1822" max="1822" width="10.26171875" bestFit="1" customWidth="1"/>
    <col min="1823" max="1823" width="9.68359375" bestFit="1" customWidth="1"/>
    <col min="1824" max="1824" width="13.05078125" bestFit="1" customWidth="1"/>
    <col min="1825" max="1825" width="10.68359375" bestFit="1" customWidth="1"/>
    <col min="1826" max="1826" width="10.26171875" bestFit="1" customWidth="1"/>
    <col min="1827" max="1827" width="9.68359375" bestFit="1" customWidth="1"/>
    <col min="1828" max="1828" width="13.05078125" bestFit="1" customWidth="1"/>
    <col min="1829" max="1829" width="10.68359375" bestFit="1" customWidth="1"/>
    <col min="1830" max="1830" width="10.26171875" bestFit="1" customWidth="1"/>
    <col min="1831" max="1831" width="9.68359375" bestFit="1" customWidth="1"/>
    <col min="1832" max="1832" width="13.05078125" bestFit="1" customWidth="1"/>
    <col min="1833" max="1833" width="10.68359375" bestFit="1" customWidth="1"/>
    <col min="1834" max="1834" width="10.26171875" bestFit="1" customWidth="1"/>
    <col min="1835" max="1835" width="9.68359375" bestFit="1" customWidth="1"/>
    <col min="1836" max="1836" width="13.05078125" bestFit="1" customWidth="1"/>
    <col min="1837" max="1837" width="10.68359375" bestFit="1" customWidth="1"/>
    <col min="1838" max="1838" width="10.26171875" bestFit="1" customWidth="1"/>
    <col min="1839" max="1839" width="9.68359375" bestFit="1" customWidth="1"/>
    <col min="1840" max="1840" width="13.05078125" bestFit="1" customWidth="1"/>
    <col min="1841" max="1841" width="10.68359375" bestFit="1" customWidth="1"/>
    <col min="1842" max="1842" width="10.26171875" bestFit="1" customWidth="1"/>
    <col min="1843" max="1843" width="9.68359375" bestFit="1" customWidth="1"/>
    <col min="1844" max="1844" width="13.05078125" bestFit="1" customWidth="1"/>
    <col min="1845" max="1845" width="10.68359375" bestFit="1" customWidth="1"/>
    <col min="1846" max="1846" width="10.26171875" bestFit="1" customWidth="1"/>
    <col min="1847" max="1847" width="9.68359375" bestFit="1" customWidth="1"/>
    <col min="1848" max="1848" width="13.05078125" bestFit="1" customWidth="1"/>
    <col min="1849" max="1849" width="10.68359375" bestFit="1" customWidth="1"/>
    <col min="1850" max="1850" width="10.26171875" bestFit="1" customWidth="1"/>
    <col min="1851" max="1851" width="9.68359375" bestFit="1" customWidth="1"/>
    <col min="1852" max="1852" width="13.05078125" bestFit="1" customWidth="1"/>
    <col min="1853" max="1853" width="10.68359375" bestFit="1" customWidth="1"/>
    <col min="1854" max="1854" width="10.26171875" bestFit="1" customWidth="1"/>
    <col min="1855" max="1855" width="9.68359375" bestFit="1" customWidth="1"/>
    <col min="1856" max="1856" width="13.05078125" bestFit="1" customWidth="1"/>
    <col min="1857" max="1857" width="10.68359375" bestFit="1" customWidth="1"/>
    <col min="1858" max="1858" width="10.26171875" bestFit="1" customWidth="1"/>
    <col min="1859" max="1859" width="9.68359375" bestFit="1" customWidth="1"/>
    <col min="1860" max="1860" width="13.05078125" bestFit="1" customWidth="1"/>
    <col min="1861" max="1861" width="10.68359375" bestFit="1" customWidth="1"/>
    <col min="1862" max="1862" width="10.26171875" bestFit="1" customWidth="1"/>
    <col min="1863" max="1863" width="9.68359375" bestFit="1" customWidth="1"/>
    <col min="1864" max="1864" width="13.05078125" bestFit="1" customWidth="1"/>
    <col min="1865" max="1865" width="10.68359375" bestFit="1" customWidth="1"/>
    <col min="1866" max="1866" width="10.26171875" bestFit="1" customWidth="1"/>
    <col min="1867" max="1867" width="9.68359375" bestFit="1" customWidth="1"/>
    <col min="1868" max="1868" width="13.05078125" bestFit="1" customWidth="1"/>
    <col min="1869" max="1869" width="10.68359375" bestFit="1" customWidth="1"/>
    <col min="1870" max="1870" width="10.26171875" bestFit="1" customWidth="1"/>
    <col min="1871" max="1871" width="9.68359375" bestFit="1" customWidth="1"/>
    <col min="1872" max="1872" width="13.05078125" bestFit="1" customWidth="1"/>
    <col min="1873" max="1873" width="10.68359375" bestFit="1" customWidth="1"/>
    <col min="1874" max="1874" width="10.26171875" bestFit="1" customWidth="1"/>
    <col min="1875" max="1875" width="9.68359375" bestFit="1" customWidth="1"/>
    <col min="1876" max="1876" width="13.05078125" bestFit="1" customWidth="1"/>
    <col min="1877" max="1877" width="10.68359375" bestFit="1" customWidth="1"/>
    <col min="1878" max="1878" width="10.26171875" bestFit="1" customWidth="1"/>
    <col min="1879" max="1879" width="9.68359375" bestFit="1" customWidth="1"/>
    <col min="1880" max="1880" width="13.05078125" bestFit="1" customWidth="1"/>
    <col min="1881" max="1881" width="10.68359375" bestFit="1" customWidth="1"/>
    <col min="1882" max="1882" width="10.26171875" bestFit="1" customWidth="1"/>
    <col min="1883" max="1883" width="9.68359375" bestFit="1" customWidth="1"/>
    <col min="1884" max="1884" width="13.05078125" bestFit="1" customWidth="1"/>
    <col min="1885" max="1885" width="10.68359375" bestFit="1" customWidth="1"/>
    <col min="1886" max="1886" width="10.26171875" bestFit="1" customWidth="1"/>
    <col min="1887" max="1887" width="9.68359375" bestFit="1" customWidth="1"/>
    <col min="1888" max="1888" width="13.05078125" bestFit="1" customWidth="1"/>
    <col min="1889" max="1889" width="10.68359375" bestFit="1" customWidth="1"/>
    <col min="1890" max="1890" width="10.26171875" bestFit="1" customWidth="1"/>
    <col min="1891" max="1891" width="9.68359375" bestFit="1" customWidth="1"/>
    <col min="1892" max="1892" width="13.05078125" bestFit="1" customWidth="1"/>
    <col min="1893" max="1893" width="10.68359375" bestFit="1" customWidth="1"/>
    <col min="1894" max="1894" width="10.26171875" bestFit="1" customWidth="1"/>
    <col min="1895" max="1895" width="9.68359375" bestFit="1" customWidth="1"/>
    <col min="1896" max="1896" width="13.05078125" bestFit="1" customWidth="1"/>
    <col min="1897" max="1897" width="10.68359375" bestFit="1" customWidth="1"/>
    <col min="1898" max="1898" width="10.26171875" bestFit="1" customWidth="1"/>
    <col min="1899" max="1899" width="9.68359375" bestFit="1" customWidth="1"/>
    <col min="1900" max="1900" width="13.05078125" bestFit="1" customWidth="1"/>
    <col min="1901" max="1901" width="10.68359375" bestFit="1" customWidth="1"/>
    <col min="1902" max="1902" width="10.26171875" bestFit="1" customWidth="1"/>
    <col min="1903" max="1903" width="9.68359375" bestFit="1" customWidth="1"/>
    <col min="1904" max="1904" width="13.05078125" bestFit="1" customWidth="1"/>
    <col min="1905" max="1905" width="10.68359375" bestFit="1" customWidth="1"/>
    <col min="1906" max="1906" width="10.26171875" bestFit="1" customWidth="1"/>
    <col min="1907" max="1907" width="9.68359375" bestFit="1" customWidth="1"/>
    <col min="1908" max="1908" width="13.05078125" bestFit="1" customWidth="1"/>
    <col min="1909" max="1909" width="10.68359375" bestFit="1" customWidth="1"/>
    <col min="1910" max="1910" width="10.26171875" bestFit="1" customWidth="1"/>
    <col min="1911" max="1911" width="9.68359375" bestFit="1" customWidth="1"/>
    <col min="1912" max="1912" width="13.05078125" bestFit="1" customWidth="1"/>
    <col min="1913" max="1913" width="10.68359375" bestFit="1" customWidth="1"/>
    <col min="1914" max="1914" width="10.26171875" bestFit="1" customWidth="1"/>
    <col min="1915" max="1915" width="9.68359375" bestFit="1" customWidth="1"/>
    <col min="1916" max="1916" width="13.05078125" bestFit="1" customWidth="1"/>
    <col min="1917" max="1917" width="10.68359375" bestFit="1" customWidth="1"/>
    <col min="1918" max="1918" width="10.26171875" bestFit="1" customWidth="1"/>
    <col min="1919" max="1919" width="9.68359375" bestFit="1" customWidth="1"/>
    <col min="1920" max="1920" width="13.05078125" bestFit="1" customWidth="1"/>
    <col min="1921" max="1921" width="10.68359375" bestFit="1" customWidth="1"/>
    <col min="1922" max="1922" width="10.26171875" bestFit="1" customWidth="1"/>
    <col min="1923" max="1923" width="9.68359375" bestFit="1" customWidth="1"/>
    <col min="1924" max="1924" width="13.05078125" bestFit="1" customWidth="1"/>
    <col min="1925" max="1925" width="10.68359375" bestFit="1" customWidth="1"/>
    <col min="1926" max="1926" width="10.26171875" bestFit="1" customWidth="1"/>
    <col min="1927" max="1927" width="9.68359375" bestFit="1" customWidth="1"/>
    <col min="1928" max="1928" width="13.05078125" bestFit="1" customWidth="1"/>
    <col min="1929" max="1929" width="10.68359375" bestFit="1" customWidth="1"/>
    <col min="1930" max="1930" width="10.26171875" bestFit="1" customWidth="1"/>
    <col min="1931" max="1931" width="9.68359375" bestFit="1" customWidth="1"/>
    <col min="1932" max="1932" width="13.05078125" bestFit="1" customWidth="1"/>
    <col min="1933" max="1933" width="10.68359375" bestFit="1" customWidth="1"/>
    <col min="1934" max="1934" width="10.26171875" bestFit="1" customWidth="1"/>
    <col min="1935" max="1935" width="9.68359375" bestFit="1" customWidth="1"/>
    <col min="1936" max="1936" width="13.05078125" bestFit="1" customWidth="1"/>
    <col min="1937" max="1937" width="10.68359375" bestFit="1" customWidth="1"/>
    <col min="1938" max="1938" width="10.26171875" bestFit="1" customWidth="1"/>
    <col min="1939" max="1939" width="9.68359375" bestFit="1" customWidth="1"/>
    <col min="1940" max="1940" width="13.05078125" bestFit="1" customWidth="1"/>
    <col min="1941" max="1941" width="10.68359375" bestFit="1" customWidth="1"/>
    <col min="1942" max="1942" width="10.26171875" bestFit="1" customWidth="1"/>
    <col min="1943" max="1943" width="9.68359375" bestFit="1" customWidth="1"/>
    <col min="1944" max="1944" width="13.05078125" bestFit="1" customWidth="1"/>
    <col min="1945" max="1945" width="10.68359375" bestFit="1" customWidth="1"/>
    <col min="1946" max="1946" width="10.26171875" bestFit="1" customWidth="1"/>
    <col min="1947" max="1947" width="9.68359375" bestFit="1" customWidth="1"/>
    <col min="1948" max="1948" width="13.05078125" bestFit="1" customWidth="1"/>
    <col min="1949" max="1949" width="10.68359375" bestFit="1" customWidth="1"/>
    <col min="1950" max="1950" width="10.26171875" bestFit="1" customWidth="1"/>
    <col min="1951" max="1951" width="9.68359375" bestFit="1" customWidth="1"/>
    <col min="1952" max="1952" width="13.05078125" bestFit="1" customWidth="1"/>
    <col min="1953" max="1953" width="10.68359375" bestFit="1" customWidth="1"/>
    <col min="1954" max="1954" width="10.26171875" bestFit="1" customWidth="1"/>
    <col min="1955" max="1955" width="9.68359375" bestFit="1" customWidth="1"/>
    <col min="1956" max="1956" width="13.05078125" bestFit="1" customWidth="1"/>
    <col min="1957" max="1957" width="10.68359375" bestFit="1" customWidth="1"/>
    <col min="1958" max="1958" width="10.26171875" bestFit="1" customWidth="1"/>
    <col min="1959" max="1959" width="9.68359375" bestFit="1" customWidth="1"/>
    <col min="1960" max="1960" width="13.05078125" bestFit="1" customWidth="1"/>
    <col min="1961" max="1961" width="10.68359375" bestFit="1" customWidth="1"/>
    <col min="1962" max="1962" width="10.26171875" bestFit="1" customWidth="1"/>
    <col min="1963" max="1963" width="9.68359375" bestFit="1" customWidth="1"/>
    <col min="1964" max="1964" width="13.05078125" bestFit="1" customWidth="1"/>
    <col min="1965" max="1965" width="10.68359375" bestFit="1" customWidth="1"/>
    <col min="1966" max="1966" width="10.26171875" bestFit="1" customWidth="1"/>
    <col min="1967" max="1967" width="9.68359375" bestFit="1" customWidth="1"/>
    <col min="1968" max="1968" width="13.05078125" bestFit="1" customWidth="1"/>
    <col min="1969" max="1969" width="10.68359375" bestFit="1" customWidth="1"/>
    <col min="1970" max="1970" width="10.26171875" bestFit="1" customWidth="1"/>
    <col min="1971" max="1971" width="9.68359375" bestFit="1" customWidth="1"/>
    <col min="1972" max="1972" width="13.05078125" bestFit="1" customWidth="1"/>
    <col min="1973" max="1973" width="10.68359375" bestFit="1" customWidth="1"/>
    <col min="1974" max="1974" width="10.26171875" bestFit="1" customWidth="1"/>
    <col min="1975" max="1975" width="9.68359375" bestFit="1" customWidth="1"/>
    <col min="1976" max="1976" width="13.05078125" bestFit="1" customWidth="1"/>
    <col min="1977" max="1977" width="10.68359375" bestFit="1" customWidth="1"/>
    <col min="1978" max="1978" width="10.26171875" bestFit="1" customWidth="1"/>
    <col min="1979" max="1979" width="9.68359375" bestFit="1" customWidth="1"/>
    <col min="1980" max="1980" width="13.05078125" bestFit="1" customWidth="1"/>
    <col min="1981" max="1981" width="10.68359375" bestFit="1" customWidth="1"/>
    <col min="1982" max="1982" width="10.26171875" bestFit="1" customWidth="1"/>
    <col min="1983" max="1983" width="9.68359375" bestFit="1" customWidth="1"/>
    <col min="1984" max="1984" width="13.05078125" bestFit="1" customWidth="1"/>
    <col min="1985" max="1985" width="10.68359375" bestFit="1" customWidth="1"/>
    <col min="1986" max="1986" width="10.26171875" bestFit="1" customWidth="1"/>
    <col min="1987" max="1987" width="9.68359375" bestFit="1" customWidth="1"/>
    <col min="1988" max="1988" width="13.05078125" bestFit="1" customWidth="1"/>
    <col min="1989" max="1989" width="10.68359375" bestFit="1" customWidth="1"/>
    <col min="1990" max="1990" width="10.26171875" bestFit="1" customWidth="1"/>
    <col min="1991" max="1991" width="9.68359375" bestFit="1" customWidth="1"/>
    <col min="1992" max="1992" width="13.05078125" bestFit="1" customWidth="1"/>
    <col min="1993" max="1993" width="10.68359375" bestFit="1" customWidth="1"/>
    <col min="1994" max="1994" width="10.26171875" bestFit="1" customWidth="1"/>
    <col min="1995" max="1995" width="9.68359375" bestFit="1" customWidth="1"/>
    <col min="1996" max="1996" width="13.05078125" bestFit="1" customWidth="1"/>
    <col min="1997" max="1997" width="10.68359375" bestFit="1" customWidth="1"/>
    <col min="1998" max="1998" width="10.26171875" bestFit="1" customWidth="1"/>
    <col min="1999" max="1999" width="9.68359375" bestFit="1" customWidth="1"/>
    <col min="2000" max="2000" width="13.05078125" bestFit="1" customWidth="1"/>
    <col min="2001" max="2001" width="10.68359375" bestFit="1" customWidth="1"/>
    <col min="2002" max="2002" width="14.7890625" bestFit="1" customWidth="1"/>
    <col min="2003" max="2003" width="14.20703125" bestFit="1" customWidth="1"/>
    <col min="2004" max="2004" width="17.578125" bestFit="1" customWidth="1"/>
    <col min="2005" max="2005" width="15.20703125" bestFit="1" customWidth="1"/>
  </cols>
  <sheetData>
    <row r="1" spans="1:6" ht="13.5" customHeight="1" x14ac:dyDescent="0.55000000000000004"/>
    <row r="2" spans="1:6" ht="13.15" hidden="1" customHeight="1" x14ac:dyDescent="0.55000000000000004"/>
    <row r="3" spans="1:6" x14ac:dyDescent="0.55000000000000004">
      <c r="A3" s="20" t="s">
        <v>33</v>
      </c>
      <c r="B3" t="s">
        <v>38</v>
      </c>
      <c r="C3" t="s">
        <v>35</v>
      </c>
      <c r="D3" t="s">
        <v>36</v>
      </c>
      <c r="E3" t="s">
        <v>37</v>
      </c>
      <c r="F3" t="s">
        <v>39</v>
      </c>
    </row>
    <row r="4" spans="1:6" x14ac:dyDescent="0.55000000000000004">
      <c r="A4" s="21" t="s">
        <v>14</v>
      </c>
      <c r="B4">
        <v>1628</v>
      </c>
      <c r="C4">
        <v>8529.119999999999</v>
      </c>
      <c r="D4">
        <v>47384</v>
      </c>
      <c r="E4">
        <v>55913.120000000003</v>
      </c>
      <c r="F4">
        <v>68</v>
      </c>
    </row>
    <row r="5" spans="1:6" x14ac:dyDescent="0.55000000000000004">
      <c r="A5" s="21" t="s">
        <v>9</v>
      </c>
      <c r="B5">
        <v>25070</v>
      </c>
      <c r="C5">
        <v>1543442.7599999995</v>
      </c>
      <c r="D5">
        <v>8574682</v>
      </c>
      <c r="E5">
        <v>10118124.760000002</v>
      </c>
      <c r="F5">
        <v>17533</v>
      </c>
    </row>
    <row r="6" spans="1:6" x14ac:dyDescent="0.55000000000000004">
      <c r="A6" s="21" t="s">
        <v>23</v>
      </c>
      <c r="B6">
        <v>4209</v>
      </c>
      <c r="C6">
        <v>303804.18</v>
      </c>
      <c r="D6">
        <v>1687801</v>
      </c>
      <c r="E6">
        <v>1991605.1800000002</v>
      </c>
      <c r="F6">
        <v>2005</v>
      </c>
    </row>
    <row r="7" spans="1:6" x14ac:dyDescent="0.55000000000000004">
      <c r="A7" s="21" t="s">
        <v>31</v>
      </c>
      <c r="B7">
        <v>792</v>
      </c>
      <c r="C7">
        <v>61158.239999999998</v>
      </c>
      <c r="D7">
        <v>339768</v>
      </c>
      <c r="E7">
        <v>400926.24</v>
      </c>
      <c r="F7">
        <v>429</v>
      </c>
    </row>
    <row r="8" spans="1:6" x14ac:dyDescent="0.55000000000000004">
      <c r="A8" s="21" t="s">
        <v>27</v>
      </c>
      <c r="B8">
        <v>2900</v>
      </c>
      <c r="C8">
        <v>973972.8</v>
      </c>
      <c r="D8">
        <v>5410960</v>
      </c>
      <c r="E8">
        <v>6384932.7999999998</v>
      </c>
      <c r="F8">
        <v>5520</v>
      </c>
    </row>
    <row r="9" spans="1:6" x14ac:dyDescent="0.55000000000000004">
      <c r="A9" s="21" t="s">
        <v>30</v>
      </c>
      <c r="B9">
        <v>3368</v>
      </c>
      <c r="C9">
        <v>1218813.1200000001</v>
      </c>
      <c r="D9">
        <v>6771184</v>
      </c>
      <c r="E9">
        <v>7989997.1200000001</v>
      </c>
      <c r="F9">
        <v>6418</v>
      </c>
    </row>
    <row r="10" spans="1:6" x14ac:dyDescent="0.55000000000000004">
      <c r="A10" s="21" t="s">
        <v>26</v>
      </c>
      <c r="B10">
        <v>5284</v>
      </c>
      <c r="C10">
        <v>1515348.3599999999</v>
      </c>
      <c r="D10">
        <v>8418602</v>
      </c>
      <c r="E10">
        <v>9933950.3599999994</v>
      </c>
      <c r="F10">
        <v>31051</v>
      </c>
    </row>
    <row r="11" spans="1:6" x14ac:dyDescent="0.55000000000000004">
      <c r="A11" s="21" t="s">
        <v>28</v>
      </c>
      <c r="B11">
        <v>3713</v>
      </c>
      <c r="C11">
        <v>173870.1</v>
      </c>
      <c r="D11">
        <v>965945</v>
      </c>
      <c r="E11">
        <v>1139815.1000000001</v>
      </c>
      <c r="F11">
        <v>1303</v>
      </c>
    </row>
    <row r="12" spans="1:6" x14ac:dyDescent="0.55000000000000004">
      <c r="A12" s="21" t="s">
        <v>19</v>
      </c>
      <c r="B12">
        <v>4846</v>
      </c>
      <c r="C12">
        <v>95131.44</v>
      </c>
      <c r="D12">
        <v>528508</v>
      </c>
      <c r="E12">
        <v>623639.43999999994</v>
      </c>
      <c r="F12">
        <v>812</v>
      </c>
    </row>
    <row r="13" spans="1:6" x14ac:dyDescent="0.55000000000000004">
      <c r="A13" s="21" t="s">
        <v>25</v>
      </c>
      <c r="B13">
        <v>5181</v>
      </c>
      <c r="C13">
        <v>122815.26</v>
      </c>
      <c r="D13">
        <v>682307</v>
      </c>
      <c r="E13">
        <v>805122.26</v>
      </c>
      <c r="F13">
        <v>850</v>
      </c>
    </row>
    <row r="14" spans="1:6" x14ac:dyDescent="0.55000000000000004">
      <c r="A14" s="21" t="s">
        <v>34</v>
      </c>
      <c r="B14">
        <v>56991</v>
      </c>
      <c r="C14">
        <v>6016885.3799999971</v>
      </c>
      <c r="D14">
        <v>33427141</v>
      </c>
      <c r="E14">
        <v>39444026.38000001</v>
      </c>
      <c r="F14">
        <v>65989</v>
      </c>
    </row>
    <row r="27" spans="5:6" x14ac:dyDescent="0.55000000000000004">
      <c r="E27" s="24">
        <v>7623219</v>
      </c>
      <c r="F27" s="25">
        <v>8995398.4199999981</v>
      </c>
    </row>
    <row r="28" spans="5:6" x14ac:dyDescent="0.55000000000000004">
      <c r="E28" s="22">
        <v>2863784</v>
      </c>
      <c r="F28" s="23">
        <v>3379265.12</v>
      </c>
    </row>
    <row r="29" spans="5:6" x14ac:dyDescent="0.55000000000000004">
      <c r="E29" s="24">
        <v>27379369</v>
      </c>
      <c r="F29" s="25">
        <v>32307655.420000009</v>
      </c>
    </row>
    <row r="30" spans="5:6" x14ac:dyDescent="0.55000000000000004">
      <c r="E30" s="22">
        <v>16668660</v>
      </c>
      <c r="F30" s="23">
        <v>19669018.800000001</v>
      </c>
    </row>
    <row r="31" spans="5:6" x14ac:dyDescent="0.55000000000000004">
      <c r="E31" s="24">
        <v>6857142</v>
      </c>
      <c r="F31" s="25">
        <v>8091427.5599999996</v>
      </c>
    </row>
    <row r="32" spans="5:6" x14ac:dyDescent="0.55000000000000004">
      <c r="E32" s="22">
        <v>20191557</v>
      </c>
      <c r="F32" s="23">
        <v>23826037.259999998</v>
      </c>
    </row>
    <row r="33" spans="5:21" x14ac:dyDescent="0.55000000000000004">
      <c r="E33" s="24">
        <v>8333318</v>
      </c>
      <c r="F33" s="25">
        <v>9833315.2399999965</v>
      </c>
    </row>
    <row r="34" spans="5:21" x14ac:dyDescent="0.55000000000000004">
      <c r="E34" s="22">
        <v>4824113</v>
      </c>
      <c r="F34" s="23">
        <v>5692453.3399999999</v>
      </c>
    </row>
    <row r="35" spans="5:21" ht="14.7" thickBot="1" x14ac:dyDescent="0.6">
      <c r="E35" s="24">
        <v>19652156</v>
      </c>
      <c r="F35" s="25">
        <v>23189544.080000002</v>
      </c>
    </row>
    <row r="36" spans="5:21" ht="14.7" thickTop="1" x14ac:dyDescent="0.55000000000000004">
      <c r="E36" s="26">
        <v>164255246</v>
      </c>
      <c r="F36" s="27">
        <v>193821190.27999982</v>
      </c>
    </row>
    <row r="47" spans="5:21" ht="22.5" customHeight="1" x14ac:dyDescent="0.55000000000000004">
      <c r="J47" t="s">
        <v>33</v>
      </c>
      <c r="K47" s="21" t="s">
        <v>14</v>
      </c>
      <c r="L47" s="21" t="s">
        <v>9</v>
      </c>
      <c r="M47" s="21" t="s">
        <v>23</v>
      </c>
      <c r="N47" s="21" t="s">
        <v>31</v>
      </c>
      <c r="O47" s="21" t="s">
        <v>27</v>
      </c>
      <c r="P47" s="21" t="s">
        <v>30</v>
      </c>
      <c r="Q47" s="21" t="s">
        <v>26</v>
      </c>
      <c r="R47" s="21" t="s">
        <v>28</v>
      </c>
      <c r="S47" s="21" t="s">
        <v>19</v>
      </c>
      <c r="T47" s="21" t="s">
        <v>25</v>
      </c>
      <c r="U47" s="21" t="s">
        <v>34</v>
      </c>
    </row>
    <row r="48" spans="5:21" ht="15.4" customHeight="1" x14ac:dyDescent="0.55000000000000004">
      <c r="J48" t="s">
        <v>38</v>
      </c>
      <c r="K48">
        <v>1628</v>
      </c>
      <c r="L48">
        <v>25070</v>
      </c>
      <c r="M48">
        <v>4209</v>
      </c>
      <c r="N48">
        <v>792</v>
      </c>
      <c r="O48">
        <v>2900</v>
      </c>
      <c r="P48">
        <v>3368</v>
      </c>
      <c r="Q48">
        <v>5284</v>
      </c>
      <c r="R48">
        <v>3713</v>
      </c>
      <c r="S48">
        <v>4846</v>
      </c>
      <c r="T48">
        <v>5181</v>
      </c>
      <c r="U48">
        <v>56991</v>
      </c>
    </row>
    <row r="49" spans="4:21" x14ac:dyDescent="0.55000000000000004">
      <c r="J49" t="s">
        <v>35</v>
      </c>
      <c r="K49">
        <v>8529.119999999999</v>
      </c>
      <c r="L49">
        <v>1543442.7599999995</v>
      </c>
      <c r="M49">
        <v>303804.18</v>
      </c>
      <c r="N49">
        <v>61158.239999999998</v>
      </c>
      <c r="O49">
        <v>973972.8</v>
      </c>
      <c r="P49">
        <v>1218813.1200000001</v>
      </c>
      <c r="Q49">
        <v>1515348.3599999999</v>
      </c>
      <c r="R49">
        <v>173870.1</v>
      </c>
      <c r="S49">
        <v>95131.44</v>
      </c>
      <c r="T49">
        <v>122815.26</v>
      </c>
      <c r="U49">
        <v>6016885.3799999971</v>
      </c>
    </row>
    <row r="50" spans="4:21" x14ac:dyDescent="0.55000000000000004">
      <c r="J50" t="s">
        <v>36</v>
      </c>
      <c r="K50">
        <v>47384</v>
      </c>
      <c r="L50">
        <v>8574682</v>
      </c>
      <c r="M50">
        <v>1687801</v>
      </c>
      <c r="N50">
        <v>339768</v>
      </c>
      <c r="O50">
        <v>5410960</v>
      </c>
      <c r="P50">
        <v>6771184</v>
      </c>
      <c r="Q50">
        <v>8418602</v>
      </c>
      <c r="R50">
        <v>965945</v>
      </c>
      <c r="S50">
        <v>528508</v>
      </c>
      <c r="T50">
        <v>682307</v>
      </c>
      <c r="U50">
        <v>33427141</v>
      </c>
    </row>
    <row r="51" spans="4:21" x14ac:dyDescent="0.55000000000000004">
      <c r="J51" t="s">
        <v>37</v>
      </c>
      <c r="K51">
        <v>55913.120000000003</v>
      </c>
      <c r="L51">
        <v>10118124.760000002</v>
      </c>
      <c r="M51">
        <v>1991605.1800000002</v>
      </c>
      <c r="N51">
        <v>400926.24</v>
      </c>
      <c r="O51">
        <v>6384932.7999999998</v>
      </c>
      <c r="P51">
        <v>7989997.1200000001</v>
      </c>
      <c r="Q51">
        <v>9933950.3599999994</v>
      </c>
      <c r="R51">
        <v>1139815.1000000001</v>
      </c>
      <c r="S51">
        <v>623639.43999999994</v>
      </c>
      <c r="T51">
        <v>805122.26</v>
      </c>
      <c r="U51">
        <v>39444026.38000001</v>
      </c>
    </row>
    <row r="52" spans="4:21" x14ac:dyDescent="0.55000000000000004">
      <c r="J52" t="s">
        <v>39</v>
      </c>
      <c r="K52">
        <v>68</v>
      </c>
      <c r="L52">
        <v>17533</v>
      </c>
      <c r="M52">
        <v>2005</v>
      </c>
      <c r="N52">
        <v>429</v>
      </c>
      <c r="O52">
        <v>5520</v>
      </c>
      <c r="P52">
        <v>6418</v>
      </c>
      <c r="Q52">
        <v>31051</v>
      </c>
      <c r="R52">
        <v>1303</v>
      </c>
      <c r="S52">
        <v>812</v>
      </c>
      <c r="T52">
        <v>850</v>
      </c>
      <c r="U52">
        <v>65989</v>
      </c>
    </row>
    <row r="57" spans="4:21" x14ac:dyDescent="0.55000000000000004">
      <c r="D57" t="s">
        <v>33</v>
      </c>
      <c r="E57" t="s">
        <v>38</v>
      </c>
      <c r="F57" t="s">
        <v>35</v>
      </c>
      <c r="G57" t="s">
        <v>36</v>
      </c>
      <c r="H57" t="s">
        <v>37</v>
      </c>
      <c r="I57" t="s">
        <v>39</v>
      </c>
    </row>
    <row r="58" spans="4:21" x14ac:dyDescent="0.55000000000000004">
      <c r="D58" t="str">
        <f t="shared" ref="D58:D67" si="0">A4</f>
        <v>Ambey Agency</v>
      </c>
      <c r="E58">
        <f t="shared" ref="E58:E67" si="1">B4</f>
        <v>1628</v>
      </c>
      <c r="F58">
        <f t="shared" ref="F58:F67" si="2">C4</f>
        <v>8529.119999999999</v>
      </c>
      <c r="G58">
        <f t="shared" ref="G58:G67" si="3">D4</f>
        <v>47384</v>
      </c>
      <c r="H58">
        <f t="shared" ref="H58:H67" si="4">E4</f>
        <v>55913.120000000003</v>
      </c>
      <c r="I58">
        <f t="shared" ref="I58:I67" si="5">F4</f>
        <v>68</v>
      </c>
    </row>
    <row r="59" spans="4:21" x14ac:dyDescent="0.55000000000000004">
      <c r="D59" t="str">
        <f t="shared" si="0"/>
        <v>Bgs Enterprises</v>
      </c>
      <c r="E59">
        <f t="shared" si="1"/>
        <v>25070</v>
      </c>
      <c r="F59">
        <f t="shared" si="2"/>
        <v>1543442.7599999995</v>
      </c>
      <c r="G59">
        <f t="shared" si="3"/>
        <v>8574682</v>
      </c>
      <c r="H59">
        <f t="shared" si="4"/>
        <v>10118124.760000002</v>
      </c>
      <c r="I59">
        <f t="shared" si="5"/>
        <v>17533</v>
      </c>
    </row>
    <row r="60" spans="4:21" x14ac:dyDescent="0.55000000000000004">
      <c r="D60" t="str">
        <f t="shared" si="0"/>
        <v>Bhola &amp; Co.</v>
      </c>
      <c r="E60">
        <f t="shared" si="1"/>
        <v>4209</v>
      </c>
      <c r="F60">
        <f t="shared" si="2"/>
        <v>303804.18</v>
      </c>
      <c r="G60">
        <f t="shared" si="3"/>
        <v>1687801</v>
      </c>
      <c r="H60">
        <f t="shared" si="4"/>
        <v>1991605.1800000002</v>
      </c>
      <c r="I60">
        <f t="shared" si="5"/>
        <v>2005</v>
      </c>
    </row>
    <row r="61" spans="4:21" x14ac:dyDescent="0.55000000000000004">
      <c r="D61" t="str">
        <f t="shared" si="0"/>
        <v>Khanna Industries</v>
      </c>
      <c r="E61">
        <f t="shared" si="1"/>
        <v>792</v>
      </c>
      <c r="F61">
        <f t="shared" si="2"/>
        <v>61158.239999999998</v>
      </c>
      <c r="G61">
        <f t="shared" si="3"/>
        <v>339768</v>
      </c>
      <c r="H61">
        <f t="shared" si="4"/>
        <v>400926.24</v>
      </c>
      <c r="I61">
        <f t="shared" si="5"/>
        <v>429</v>
      </c>
    </row>
    <row r="62" spans="4:21" x14ac:dyDescent="0.55000000000000004">
      <c r="D62" t="str">
        <f t="shared" si="0"/>
        <v>Manoj &amp; Company</v>
      </c>
      <c r="E62">
        <f t="shared" si="1"/>
        <v>2900</v>
      </c>
      <c r="F62">
        <f t="shared" si="2"/>
        <v>973972.8</v>
      </c>
      <c r="G62">
        <f t="shared" si="3"/>
        <v>5410960</v>
      </c>
      <c r="H62">
        <f t="shared" si="4"/>
        <v>6384932.7999999998</v>
      </c>
      <c r="I62">
        <f t="shared" si="5"/>
        <v>5520</v>
      </c>
    </row>
    <row r="63" spans="4:21" x14ac:dyDescent="0.55000000000000004">
      <c r="D63" t="str">
        <f t="shared" si="0"/>
        <v>Om Traders</v>
      </c>
      <c r="E63">
        <f t="shared" si="1"/>
        <v>3368</v>
      </c>
      <c r="F63">
        <f t="shared" si="2"/>
        <v>1218813.1200000001</v>
      </c>
      <c r="G63">
        <f t="shared" si="3"/>
        <v>6771184</v>
      </c>
      <c r="H63">
        <f t="shared" si="4"/>
        <v>7989997.1200000001</v>
      </c>
      <c r="I63">
        <f t="shared" si="5"/>
        <v>6418</v>
      </c>
    </row>
    <row r="64" spans="4:21" x14ac:dyDescent="0.55000000000000004">
      <c r="D64" t="str">
        <f t="shared" si="0"/>
        <v>Rajesh Udyog</v>
      </c>
      <c r="E64">
        <f t="shared" si="1"/>
        <v>5284</v>
      </c>
      <c r="F64">
        <f t="shared" si="2"/>
        <v>1515348.3599999999</v>
      </c>
      <c r="G64">
        <f t="shared" si="3"/>
        <v>8418602</v>
      </c>
      <c r="H64">
        <f t="shared" si="4"/>
        <v>9933950.3599999994</v>
      </c>
      <c r="I64">
        <f t="shared" si="5"/>
        <v>31051</v>
      </c>
    </row>
    <row r="65" spans="4:9" x14ac:dyDescent="0.55000000000000004">
      <c r="D65" t="str">
        <f t="shared" si="0"/>
        <v>Rama Agency</v>
      </c>
      <c r="E65">
        <f t="shared" si="1"/>
        <v>3713</v>
      </c>
      <c r="F65">
        <f t="shared" si="2"/>
        <v>173870.1</v>
      </c>
      <c r="G65">
        <f t="shared" si="3"/>
        <v>965945</v>
      </c>
      <c r="H65">
        <f t="shared" si="4"/>
        <v>1139815.1000000001</v>
      </c>
      <c r="I65">
        <f t="shared" si="5"/>
        <v>1303</v>
      </c>
    </row>
    <row r="66" spans="4:9" x14ac:dyDescent="0.55000000000000004">
      <c r="D66" t="str">
        <f t="shared" si="0"/>
        <v>Rama Enterprises</v>
      </c>
      <c r="E66">
        <f t="shared" si="1"/>
        <v>4846</v>
      </c>
      <c r="F66">
        <f t="shared" si="2"/>
        <v>95131.44</v>
      </c>
      <c r="G66">
        <f t="shared" si="3"/>
        <v>528508</v>
      </c>
      <c r="H66">
        <f t="shared" si="4"/>
        <v>623639.43999999994</v>
      </c>
      <c r="I66">
        <f t="shared" si="5"/>
        <v>812</v>
      </c>
    </row>
    <row r="67" spans="4:9" x14ac:dyDescent="0.55000000000000004">
      <c r="D67" t="str">
        <f t="shared" si="0"/>
        <v>Rana Udyog</v>
      </c>
      <c r="E67">
        <f t="shared" si="1"/>
        <v>5181</v>
      </c>
      <c r="F67">
        <f t="shared" si="2"/>
        <v>122815.26</v>
      </c>
      <c r="G67">
        <f t="shared" si="3"/>
        <v>682307</v>
      </c>
      <c r="H67">
        <f t="shared" si="4"/>
        <v>805122.26</v>
      </c>
      <c r="I67">
        <f t="shared" si="5"/>
        <v>850</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90A07-AC92-40FF-A200-5E247898C723}">
  <dimension ref="D6:S64"/>
  <sheetViews>
    <sheetView topLeftCell="B1" workbookViewId="0">
      <selection activeCell="D16" sqref="D16"/>
    </sheetView>
  </sheetViews>
  <sheetFormatPr defaultRowHeight="14.4" x14ac:dyDescent="0.55000000000000004"/>
  <cols>
    <col min="4" max="4" width="19.20703125" customWidth="1"/>
    <col min="5" max="5" width="12" customWidth="1"/>
  </cols>
  <sheetData>
    <row r="6" spans="7:19" x14ac:dyDescent="0.55000000000000004">
      <c r="G6" s="28" t="s">
        <v>40</v>
      </c>
      <c r="H6" s="28"/>
      <c r="I6" s="28"/>
      <c r="J6" s="28"/>
    </row>
    <row r="7" spans="7:19" x14ac:dyDescent="0.55000000000000004">
      <c r="G7" s="28" t="s">
        <v>41</v>
      </c>
      <c r="H7" s="28"/>
      <c r="I7" s="28"/>
      <c r="J7" s="28"/>
    </row>
    <row r="8" spans="7:19" x14ac:dyDescent="0.55000000000000004">
      <c r="G8" s="28" t="s">
        <v>42</v>
      </c>
      <c r="H8" s="28"/>
      <c r="I8" s="28"/>
      <c r="J8" s="28"/>
    </row>
    <row r="9" spans="7:19" x14ac:dyDescent="0.55000000000000004">
      <c r="G9" s="28" t="s">
        <v>43</v>
      </c>
      <c r="H9" s="28"/>
      <c r="I9" s="28"/>
      <c r="J9" s="28"/>
    </row>
    <row r="10" spans="7:19" x14ac:dyDescent="0.55000000000000004">
      <c r="G10" s="28" t="s">
        <v>44</v>
      </c>
      <c r="H10" s="28"/>
      <c r="I10" s="28"/>
      <c r="J10" s="28"/>
    </row>
    <row r="11" spans="7:19" x14ac:dyDescent="0.55000000000000004">
      <c r="G11" s="28" t="s">
        <v>45</v>
      </c>
      <c r="H11" s="28"/>
      <c r="I11" s="28"/>
      <c r="J11" s="28"/>
    </row>
    <row r="12" spans="7:19" x14ac:dyDescent="0.55000000000000004">
      <c r="G12" s="28" t="s">
        <v>46</v>
      </c>
      <c r="H12" s="28"/>
      <c r="I12" s="28"/>
      <c r="J12" s="28"/>
    </row>
    <row r="13" spans="7:19" x14ac:dyDescent="0.55000000000000004">
      <c r="G13" s="28"/>
      <c r="H13" s="28"/>
      <c r="I13" s="28"/>
      <c r="J13" s="28"/>
    </row>
    <row r="15" spans="7:19" x14ac:dyDescent="0.55000000000000004">
      <c r="R15" s="31" t="s">
        <v>57</v>
      </c>
      <c r="S15">
        <f>VALUE(R15)</f>
        <v>12345</v>
      </c>
    </row>
    <row r="16" spans="7:19" x14ac:dyDescent="0.55000000000000004">
      <c r="Q16" s="30"/>
      <c r="R16" s="30">
        <v>3456</v>
      </c>
    </row>
    <row r="17" spans="4:18" x14ac:dyDescent="0.55000000000000004">
      <c r="Q17" s="30"/>
      <c r="R17" s="30">
        <v>5678</v>
      </c>
    </row>
    <row r="18" spans="4:18" x14ac:dyDescent="0.55000000000000004">
      <c r="Q18" s="30"/>
      <c r="R18" s="30">
        <v>987</v>
      </c>
    </row>
    <row r="19" spans="4:18" x14ac:dyDescent="0.55000000000000004">
      <c r="Q19" s="30"/>
      <c r="R19" s="30"/>
    </row>
    <row r="22" spans="4:18" x14ac:dyDescent="0.55000000000000004">
      <c r="H22" t="s">
        <v>47</v>
      </c>
    </row>
    <row r="23" spans="4:18" x14ac:dyDescent="0.55000000000000004">
      <c r="H23" t="s">
        <v>48</v>
      </c>
    </row>
    <row r="27" spans="4:18" ht="57.6" x14ac:dyDescent="0.55000000000000004">
      <c r="N27" s="29" t="s">
        <v>56</v>
      </c>
    </row>
    <row r="28" spans="4:18" x14ac:dyDescent="0.55000000000000004">
      <c r="G28" t="s">
        <v>53</v>
      </c>
    </row>
    <row r="29" spans="4:18" x14ac:dyDescent="0.55000000000000004">
      <c r="D29" t="s">
        <v>49</v>
      </c>
      <c r="E29">
        <v>1000</v>
      </c>
      <c r="F29">
        <v>2000</v>
      </c>
      <c r="G29" t="s">
        <v>54</v>
      </c>
    </row>
    <row r="30" spans="4:18" x14ac:dyDescent="0.55000000000000004">
      <c r="D30" t="s">
        <v>50</v>
      </c>
      <c r="E30">
        <v>2000</v>
      </c>
      <c r="F30">
        <v>3000</v>
      </c>
      <c r="G30" t="s">
        <v>51</v>
      </c>
    </row>
    <row r="31" spans="4:18" x14ac:dyDescent="0.55000000000000004">
      <c r="D31" t="s">
        <v>51</v>
      </c>
      <c r="E31">
        <v>3000</v>
      </c>
      <c r="F31">
        <v>4000</v>
      </c>
      <c r="G31" t="s">
        <v>52</v>
      </c>
    </row>
    <row r="32" spans="4:18" x14ac:dyDescent="0.55000000000000004">
      <c r="D32" t="s">
        <v>52</v>
      </c>
      <c r="G32" t="s">
        <v>53</v>
      </c>
    </row>
    <row r="33" spans="4:8" x14ac:dyDescent="0.55000000000000004">
      <c r="H33" t="s">
        <v>55</v>
      </c>
    </row>
    <row r="40" spans="4:8" x14ac:dyDescent="0.55000000000000004">
      <c r="D40" s="33"/>
      <c r="E40" s="33"/>
    </row>
    <row r="41" spans="4:8" ht="18.3" x14ac:dyDescent="0.7">
      <c r="D41" s="32" t="s">
        <v>58</v>
      </c>
      <c r="E41" s="32" t="s">
        <v>59</v>
      </c>
    </row>
    <row r="42" spans="4:8" x14ac:dyDescent="0.55000000000000004">
      <c r="D42" s="33">
        <v>1</v>
      </c>
      <c r="E42" s="33" t="str">
        <f>IF(D42,"receive","not receive")</f>
        <v>receive</v>
      </c>
    </row>
    <row r="43" spans="4:8" x14ac:dyDescent="0.55000000000000004">
      <c r="D43" s="33">
        <v>9</v>
      </c>
      <c r="E43" s="33" t="str">
        <f t="shared" ref="E43:E64" si="0">IF(D43,"receive","not receive")</f>
        <v>receive</v>
      </c>
    </row>
    <row r="44" spans="4:8" x14ac:dyDescent="0.55000000000000004">
      <c r="D44" s="33">
        <v>1</v>
      </c>
      <c r="E44" s="33" t="str">
        <f t="shared" si="0"/>
        <v>receive</v>
      </c>
    </row>
    <row r="45" spans="4:8" x14ac:dyDescent="0.55000000000000004">
      <c r="D45" s="33">
        <v>1</v>
      </c>
      <c r="E45" s="33" t="str">
        <f t="shared" si="0"/>
        <v>receive</v>
      </c>
    </row>
    <row r="46" spans="4:8" x14ac:dyDescent="0.55000000000000004">
      <c r="D46" s="33">
        <v>0</v>
      </c>
      <c r="E46" s="33" t="str">
        <f t="shared" si="0"/>
        <v>not receive</v>
      </c>
    </row>
    <row r="47" spans="4:8" x14ac:dyDescent="0.55000000000000004">
      <c r="D47" s="33">
        <v>1</v>
      </c>
      <c r="E47" s="33" t="str">
        <f t="shared" si="0"/>
        <v>receive</v>
      </c>
    </row>
    <row r="48" spans="4:8" x14ac:dyDescent="0.55000000000000004">
      <c r="D48" s="33">
        <v>9</v>
      </c>
      <c r="E48" s="33" t="str">
        <f t="shared" si="0"/>
        <v>receive</v>
      </c>
    </row>
    <row r="49" spans="4:5" x14ac:dyDescent="0.55000000000000004">
      <c r="D49" s="33">
        <v>9</v>
      </c>
      <c r="E49" s="33" t="str">
        <f t="shared" si="0"/>
        <v>receive</v>
      </c>
    </row>
    <row r="50" spans="4:5" x14ac:dyDescent="0.55000000000000004">
      <c r="D50" s="33">
        <v>9</v>
      </c>
      <c r="E50" s="33" t="str">
        <f t="shared" si="0"/>
        <v>receive</v>
      </c>
    </row>
    <row r="51" spans="4:5" x14ac:dyDescent="0.55000000000000004">
      <c r="D51" s="33">
        <v>0</v>
      </c>
      <c r="E51" s="33" t="str">
        <f t="shared" si="0"/>
        <v>not receive</v>
      </c>
    </row>
    <row r="52" spans="4:5" x14ac:dyDescent="0.55000000000000004">
      <c r="D52" s="33">
        <v>9</v>
      </c>
      <c r="E52" s="33" t="str">
        <f t="shared" si="0"/>
        <v>receive</v>
      </c>
    </row>
    <row r="53" spans="4:5" x14ac:dyDescent="0.55000000000000004">
      <c r="D53" s="33">
        <v>9</v>
      </c>
      <c r="E53" s="33" t="str">
        <f t="shared" si="0"/>
        <v>receive</v>
      </c>
    </row>
    <row r="54" spans="4:5" x14ac:dyDescent="0.55000000000000004">
      <c r="D54" s="33">
        <v>9</v>
      </c>
      <c r="E54" s="33" t="str">
        <f t="shared" si="0"/>
        <v>receive</v>
      </c>
    </row>
    <row r="55" spans="4:5" x14ac:dyDescent="0.55000000000000004">
      <c r="D55" s="33">
        <v>0</v>
      </c>
      <c r="E55" s="33" t="str">
        <f t="shared" si="0"/>
        <v>not receive</v>
      </c>
    </row>
    <row r="56" spans="4:5" x14ac:dyDescent="0.55000000000000004">
      <c r="D56" s="33">
        <v>0</v>
      </c>
      <c r="E56" s="33" t="str">
        <f t="shared" si="0"/>
        <v>not receive</v>
      </c>
    </row>
    <row r="57" spans="4:5" x14ac:dyDescent="0.55000000000000004">
      <c r="D57" s="33">
        <v>0</v>
      </c>
      <c r="E57" s="33" t="str">
        <f t="shared" si="0"/>
        <v>not receive</v>
      </c>
    </row>
    <row r="58" spans="4:5" x14ac:dyDescent="0.55000000000000004">
      <c r="D58" s="33">
        <v>0</v>
      </c>
      <c r="E58" s="33" t="str">
        <f t="shared" si="0"/>
        <v>not receive</v>
      </c>
    </row>
    <row r="59" spans="4:5" x14ac:dyDescent="0.55000000000000004">
      <c r="D59" s="33">
        <v>0</v>
      </c>
      <c r="E59" s="33" t="str">
        <f t="shared" si="0"/>
        <v>not receive</v>
      </c>
    </row>
    <row r="60" spans="4:5" x14ac:dyDescent="0.55000000000000004">
      <c r="D60" s="33">
        <v>0</v>
      </c>
      <c r="E60" s="33" t="str">
        <f t="shared" si="0"/>
        <v>not receive</v>
      </c>
    </row>
    <row r="61" spans="4:5" x14ac:dyDescent="0.55000000000000004">
      <c r="D61" s="33">
        <v>0</v>
      </c>
      <c r="E61" s="33" t="str">
        <f t="shared" si="0"/>
        <v>not receive</v>
      </c>
    </row>
    <row r="62" spans="4:5" x14ac:dyDescent="0.55000000000000004">
      <c r="D62" s="33">
        <v>9</v>
      </c>
      <c r="E62" s="33" t="str">
        <f t="shared" si="0"/>
        <v>receive</v>
      </c>
    </row>
    <row r="63" spans="4:5" x14ac:dyDescent="0.55000000000000004">
      <c r="D63" s="34">
        <v>0</v>
      </c>
      <c r="E63" s="33" t="str">
        <f t="shared" si="0"/>
        <v>not receive</v>
      </c>
    </row>
    <row r="64" spans="4:5" x14ac:dyDescent="0.55000000000000004">
      <c r="D64" s="34">
        <v>90</v>
      </c>
      <c r="E64" s="33" t="str">
        <f t="shared" si="0"/>
        <v>receive</v>
      </c>
    </row>
  </sheetData>
  <phoneticPr fontId="3" type="noConversion"/>
  <conditionalFormatting sqref="D42:D64">
    <cfRule type="iconSet" priority="2">
      <iconSet iconSet="3Symbols2">
        <cfvo type="percent" val="0"/>
        <cfvo type="percent" val="33"/>
        <cfvo type="percent" val="67"/>
      </iconSet>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3</xdr:col>
                    <xdr:colOff>118110</xdr:colOff>
                    <xdr:row>13</xdr:row>
                    <xdr:rowOff>22860</xdr:rowOff>
                  </from>
                  <to>
                    <xdr:col>3</xdr:col>
                    <xdr:colOff>548640</xdr:colOff>
                    <xdr:row>13</xdr:row>
                    <xdr:rowOff>175260</xdr:rowOff>
                  </to>
                </anchor>
              </controlPr>
            </control>
          </mc:Choice>
        </mc:AlternateContent>
        <mc:AlternateContent xmlns:mc="http://schemas.openxmlformats.org/markup-compatibility/2006">
          <mc:Choice Requires="x14">
            <control shapeId="3074" r:id="rId4" name="Check Box 2">
              <controlPr defaultSize="0" autoFill="0" autoLine="0" autoPict="0">
                <anchor moveWithCells="1">
                  <from>
                    <xdr:col>3</xdr:col>
                    <xdr:colOff>118110</xdr:colOff>
                    <xdr:row>14</xdr:row>
                    <xdr:rowOff>22860</xdr:rowOff>
                  </from>
                  <to>
                    <xdr:col>3</xdr:col>
                    <xdr:colOff>548640</xdr:colOff>
                    <xdr:row>14</xdr:row>
                    <xdr:rowOff>175260</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3</xdr:col>
                    <xdr:colOff>118110</xdr:colOff>
                    <xdr:row>15</xdr:row>
                    <xdr:rowOff>22860</xdr:rowOff>
                  </from>
                  <to>
                    <xdr:col>3</xdr:col>
                    <xdr:colOff>548640</xdr:colOff>
                    <xdr:row>15</xdr:row>
                    <xdr:rowOff>175260</xdr:rowOff>
                  </to>
                </anchor>
              </controlPr>
            </control>
          </mc:Choice>
        </mc:AlternateContent>
        <mc:AlternateContent xmlns:mc="http://schemas.openxmlformats.org/markup-compatibility/2006">
          <mc:Choice Requires="x14">
            <control shapeId="3076" r:id="rId6" name="Check Box 4">
              <controlPr defaultSize="0" autoFill="0" autoLine="0" autoPict="0">
                <anchor moveWithCells="1">
                  <from>
                    <xdr:col>3</xdr:col>
                    <xdr:colOff>118110</xdr:colOff>
                    <xdr:row>16</xdr:row>
                    <xdr:rowOff>22860</xdr:rowOff>
                  </from>
                  <to>
                    <xdr:col>3</xdr:col>
                    <xdr:colOff>548640</xdr:colOff>
                    <xdr:row>16</xdr:row>
                    <xdr:rowOff>175260</xdr:rowOff>
                  </to>
                </anchor>
              </controlPr>
            </control>
          </mc:Choice>
        </mc:AlternateContent>
        <mc:AlternateContent xmlns:mc="http://schemas.openxmlformats.org/markup-compatibility/2006">
          <mc:Choice Requires="x14">
            <control shapeId="3077" r:id="rId7" name="Check Box 5">
              <controlPr defaultSize="0" autoFill="0" autoLine="0" autoPict="0">
                <anchor moveWithCells="1">
                  <from>
                    <xdr:col>3</xdr:col>
                    <xdr:colOff>118110</xdr:colOff>
                    <xdr:row>17</xdr:row>
                    <xdr:rowOff>22860</xdr:rowOff>
                  </from>
                  <to>
                    <xdr:col>3</xdr:col>
                    <xdr:colOff>548640</xdr:colOff>
                    <xdr:row>17</xdr:row>
                    <xdr:rowOff>175260</xdr:rowOff>
                  </to>
                </anchor>
              </controlPr>
            </control>
          </mc:Choice>
        </mc:AlternateContent>
        <mc:AlternateContent xmlns:mc="http://schemas.openxmlformats.org/markup-compatibility/2006">
          <mc:Choice Requires="x14">
            <control shapeId="3078" r:id="rId8" name="Check Box 6">
              <controlPr defaultSize="0" autoFill="0" autoLine="0" autoPict="0">
                <anchor moveWithCells="1">
                  <from>
                    <xdr:col>3</xdr:col>
                    <xdr:colOff>118110</xdr:colOff>
                    <xdr:row>18</xdr:row>
                    <xdr:rowOff>22860</xdr:rowOff>
                  </from>
                  <to>
                    <xdr:col>3</xdr:col>
                    <xdr:colOff>548640</xdr:colOff>
                    <xdr:row>18</xdr:row>
                    <xdr:rowOff>175260</xdr:rowOff>
                  </to>
                </anchor>
              </controlPr>
            </control>
          </mc:Choice>
        </mc:AlternateContent>
        <mc:AlternateContent xmlns:mc="http://schemas.openxmlformats.org/markup-compatibility/2006">
          <mc:Choice Requires="x14">
            <control shapeId="3079" r:id="rId9" name="Check Box 7">
              <controlPr defaultSize="0" autoFill="0" autoLine="0" autoPict="0">
                <anchor moveWithCells="1">
                  <from>
                    <xdr:col>3</xdr:col>
                    <xdr:colOff>118110</xdr:colOff>
                    <xdr:row>19</xdr:row>
                    <xdr:rowOff>22860</xdr:rowOff>
                  </from>
                  <to>
                    <xdr:col>3</xdr:col>
                    <xdr:colOff>548640</xdr:colOff>
                    <xdr:row>19</xdr:row>
                    <xdr:rowOff>175260</xdr:rowOff>
                  </to>
                </anchor>
              </controlPr>
            </control>
          </mc:Choice>
        </mc:AlternateContent>
        <mc:AlternateContent xmlns:mc="http://schemas.openxmlformats.org/markup-compatibility/2006">
          <mc:Choice Requires="x14">
            <control shapeId="3080" r:id="rId10" name="Check Box 8">
              <controlPr defaultSize="0" autoFill="0" autoLine="0" autoPict="0">
                <anchor moveWithCells="1">
                  <from>
                    <xdr:col>3</xdr:col>
                    <xdr:colOff>118110</xdr:colOff>
                    <xdr:row>20</xdr:row>
                    <xdr:rowOff>22860</xdr:rowOff>
                  </from>
                  <to>
                    <xdr:col>3</xdr:col>
                    <xdr:colOff>548640</xdr:colOff>
                    <xdr:row>20</xdr:row>
                    <xdr:rowOff>175260</xdr:rowOff>
                  </to>
                </anchor>
              </controlPr>
            </control>
          </mc:Choice>
        </mc:AlternateContent>
        <mc:AlternateContent xmlns:mc="http://schemas.openxmlformats.org/markup-compatibility/2006">
          <mc:Choice Requires="x14">
            <control shapeId="3081" r:id="rId11" name="Check Box 9">
              <controlPr defaultSize="0" autoFill="0" autoLine="0" autoPict="0">
                <anchor moveWithCells="1">
                  <from>
                    <xdr:col>3</xdr:col>
                    <xdr:colOff>118110</xdr:colOff>
                    <xdr:row>21</xdr:row>
                    <xdr:rowOff>22860</xdr:rowOff>
                  </from>
                  <to>
                    <xdr:col>3</xdr:col>
                    <xdr:colOff>548640</xdr:colOff>
                    <xdr:row>21</xdr:row>
                    <xdr:rowOff>175260</xdr:rowOff>
                  </to>
                </anchor>
              </controlPr>
            </control>
          </mc:Choice>
        </mc:AlternateContent>
        <mc:AlternateContent xmlns:mc="http://schemas.openxmlformats.org/markup-compatibility/2006">
          <mc:Choice Requires="x14">
            <control shapeId="3082" r:id="rId12" name="Check Box 10">
              <controlPr defaultSize="0" autoFill="0" autoLine="0" autoPict="0">
                <anchor moveWithCells="1">
                  <from>
                    <xdr:col>3</xdr:col>
                    <xdr:colOff>118110</xdr:colOff>
                    <xdr:row>22</xdr:row>
                    <xdr:rowOff>22860</xdr:rowOff>
                  </from>
                  <to>
                    <xdr:col>3</xdr:col>
                    <xdr:colOff>548640</xdr:colOff>
                    <xdr:row>22</xdr:row>
                    <xdr:rowOff>175260</xdr:rowOff>
                  </to>
                </anchor>
              </controlPr>
            </control>
          </mc:Choice>
        </mc:AlternateContent>
        <mc:AlternateContent xmlns:mc="http://schemas.openxmlformats.org/markup-compatibility/2006">
          <mc:Choice Requires="x14">
            <control shapeId="3083" r:id="rId13" name="Check Box 11">
              <controlPr defaultSize="0" autoFill="0" autoLine="0" autoPict="0">
                <anchor moveWithCells="1">
                  <from>
                    <xdr:col>3</xdr:col>
                    <xdr:colOff>118110</xdr:colOff>
                    <xdr:row>23</xdr:row>
                    <xdr:rowOff>22860</xdr:rowOff>
                  </from>
                  <to>
                    <xdr:col>3</xdr:col>
                    <xdr:colOff>548640</xdr:colOff>
                    <xdr:row>23</xdr:row>
                    <xdr:rowOff>175260</xdr:rowOff>
                  </to>
                </anchor>
              </controlPr>
            </control>
          </mc:Choice>
        </mc:AlternateContent>
        <mc:AlternateContent xmlns:mc="http://schemas.openxmlformats.org/markup-compatibility/2006">
          <mc:Choice Requires="x14">
            <control shapeId="3084" r:id="rId14" name="Check Box 12">
              <controlPr defaultSize="0" autoFill="0" autoLine="0" autoPict="0">
                <anchor moveWithCells="1">
                  <from>
                    <xdr:col>3</xdr:col>
                    <xdr:colOff>118110</xdr:colOff>
                    <xdr:row>24</xdr:row>
                    <xdr:rowOff>22860</xdr:rowOff>
                  </from>
                  <to>
                    <xdr:col>3</xdr:col>
                    <xdr:colOff>548640</xdr:colOff>
                    <xdr:row>24</xdr:row>
                    <xdr:rowOff>175260</xdr:rowOff>
                  </to>
                </anchor>
              </controlPr>
            </control>
          </mc:Choice>
        </mc:AlternateContent>
        <mc:AlternateContent xmlns:mc="http://schemas.openxmlformats.org/markup-compatibility/2006">
          <mc:Choice Requires="x14">
            <control shapeId="3085" r:id="rId15" name="Check Box 13">
              <controlPr defaultSize="0" autoFill="0" autoLine="0" autoPict="0">
                <anchor moveWithCells="1">
                  <from>
                    <xdr:col>3</xdr:col>
                    <xdr:colOff>118110</xdr:colOff>
                    <xdr:row>25</xdr:row>
                    <xdr:rowOff>22860</xdr:rowOff>
                  </from>
                  <to>
                    <xdr:col>3</xdr:col>
                    <xdr:colOff>548640</xdr:colOff>
                    <xdr:row>25</xdr:row>
                    <xdr:rowOff>175260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iconSet" priority="1" id="{566F4186-16BB-48C1-8135-7382456D291B}">
            <x14:iconSet showValue="0" custom="1">
              <x14:cfvo type="percent">
                <xm:f>0</xm:f>
              </x14:cfvo>
              <x14:cfvo type="percent">
                <xm:f>0</xm:f>
              </x14:cfvo>
              <x14:cfvo type="percent">
                <xm:f>1</xm:f>
              </x14:cfvo>
              <x14:cfIcon iconSet="3TrafficLights1" iconId="0"/>
              <x14:cfIcon iconSet="3Symbols2" iconId="0"/>
              <x14:cfIcon iconSet="3Symbols2" iconId="2"/>
            </x14:iconSet>
          </x14:cfRule>
          <xm:sqref>D42:D64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2E41C-B927-4AE1-86E5-112A5BBECCBF}">
  <dimension ref="D4:Q14"/>
  <sheetViews>
    <sheetView zoomScale="92" zoomScaleNormal="100" workbookViewId="0">
      <selection activeCell="I31" sqref="I31"/>
    </sheetView>
  </sheetViews>
  <sheetFormatPr defaultRowHeight="14.4" x14ac:dyDescent="0.55000000000000004"/>
  <cols>
    <col min="4" max="4" width="12.20703125" customWidth="1"/>
    <col min="7" max="7" width="10.41796875" bestFit="1" customWidth="1"/>
    <col min="9" max="17" width="9.83984375" customWidth="1"/>
  </cols>
  <sheetData>
    <row r="4" spans="4:17" x14ac:dyDescent="0.55000000000000004">
      <c r="D4" t="s">
        <v>62</v>
      </c>
      <c r="G4" t="s">
        <v>67</v>
      </c>
    </row>
    <row r="5" spans="4:17" x14ac:dyDescent="0.55000000000000004">
      <c r="D5" t="s">
        <v>63</v>
      </c>
    </row>
    <row r="6" spans="4:17" x14ac:dyDescent="0.55000000000000004">
      <c r="D6" t="s">
        <v>64</v>
      </c>
      <c r="I6" t="s">
        <v>61</v>
      </c>
      <c r="J6" t="s">
        <v>70</v>
      </c>
      <c r="K6" t="s">
        <v>71</v>
      </c>
      <c r="L6" t="s">
        <v>72</v>
      </c>
      <c r="M6" t="s">
        <v>73</v>
      </c>
      <c r="N6" t="s">
        <v>74</v>
      </c>
      <c r="O6" t="s">
        <v>75</v>
      </c>
      <c r="P6" t="s">
        <v>76</v>
      </c>
      <c r="Q6" t="s">
        <v>77</v>
      </c>
    </row>
    <row r="7" spans="4:17" x14ac:dyDescent="0.55000000000000004">
      <c r="D7" t="s">
        <v>65</v>
      </c>
      <c r="I7" t="s">
        <v>30</v>
      </c>
    </row>
    <row r="8" spans="4:17" x14ac:dyDescent="0.55000000000000004">
      <c r="D8" t="s">
        <v>66</v>
      </c>
    </row>
    <row r="9" spans="4:17" x14ac:dyDescent="0.55000000000000004">
      <c r="D9" t="s">
        <v>67</v>
      </c>
      <c r="I9" t="s">
        <v>30</v>
      </c>
    </row>
    <row r="10" spans="4:17" x14ac:dyDescent="0.55000000000000004">
      <c r="D10" t="s">
        <v>68</v>
      </c>
    </row>
    <row r="11" spans="4:17" x14ac:dyDescent="0.55000000000000004">
      <c r="D11" t="s">
        <v>69</v>
      </c>
    </row>
    <row r="14" spans="4:17" x14ac:dyDescent="0.55000000000000004">
      <c r="I14" t="s">
        <v>19</v>
      </c>
    </row>
  </sheetData>
  <dataValidations count="1">
    <dataValidation type="list" allowBlank="1" showInputMessage="1" showErrorMessage="1" sqref="G1:G10" xr:uid="{5441D5B9-04B8-4521-B61C-FFA7AF4E767B}">
      <formula1>$D$5:$D$11</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28A84-91FB-42C3-B11F-D5E6D27E528D}">
  <dimension ref="A3:S20"/>
  <sheetViews>
    <sheetView topLeftCell="B2" workbookViewId="0">
      <selection activeCell="D9" sqref="D9"/>
    </sheetView>
  </sheetViews>
  <sheetFormatPr defaultRowHeight="14.4" x14ac:dyDescent="0.55000000000000004"/>
  <cols>
    <col min="1" max="1" width="12.05078125" bestFit="1" customWidth="1"/>
    <col min="2" max="2" width="11" bestFit="1" customWidth="1"/>
    <col min="3" max="3" width="6.734375" bestFit="1" customWidth="1"/>
    <col min="4" max="4" width="11" bestFit="1" customWidth="1"/>
    <col min="8" max="8" width="6.734375" bestFit="1" customWidth="1"/>
    <col min="9" max="9" width="10.20703125" bestFit="1" customWidth="1"/>
    <col min="13" max="13" width="6.734375" bestFit="1" customWidth="1"/>
    <col min="14" max="14" width="12.05078125" bestFit="1" customWidth="1"/>
    <col min="15" max="15" width="13.68359375" bestFit="1" customWidth="1"/>
    <col min="18" max="18" width="6.734375" bestFit="1" customWidth="1"/>
    <col min="19" max="19" width="11.1015625" bestFit="1" customWidth="1"/>
  </cols>
  <sheetData>
    <row r="3" spans="1:19" ht="16.899999999999999" customHeight="1" x14ac:dyDescent="0.55000000000000004">
      <c r="A3" s="38" t="s">
        <v>93</v>
      </c>
      <c r="B3" s="38" t="s">
        <v>94</v>
      </c>
      <c r="C3" s="38" t="s">
        <v>1</v>
      </c>
      <c r="D3" s="3" t="s">
        <v>37</v>
      </c>
      <c r="F3" s="38" t="s">
        <v>93</v>
      </c>
      <c r="G3" s="38" t="s">
        <v>94</v>
      </c>
      <c r="H3" s="38" t="s">
        <v>1</v>
      </c>
      <c r="I3" s="3" t="s">
        <v>95</v>
      </c>
      <c r="K3" s="38" t="s">
        <v>93</v>
      </c>
      <c r="L3" s="38" t="s">
        <v>94</v>
      </c>
      <c r="M3" s="38" t="s">
        <v>1</v>
      </c>
      <c r="N3" s="3" t="s">
        <v>96</v>
      </c>
      <c r="P3" s="38" t="s">
        <v>93</v>
      </c>
      <c r="Q3" s="38" t="s">
        <v>94</v>
      </c>
      <c r="R3" s="38" t="s">
        <v>1</v>
      </c>
      <c r="S3" s="3" t="s">
        <v>97</v>
      </c>
    </row>
    <row r="4" spans="1:19" ht="16.899999999999999" customHeight="1" x14ac:dyDescent="0.55000000000000004">
      <c r="A4" s="3" t="s">
        <v>79</v>
      </c>
      <c r="B4" s="3"/>
      <c r="C4" s="3"/>
      <c r="D4" s="37">
        <v>1728641.0000000002</v>
      </c>
      <c r="F4" s="3" t="s">
        <v>79</v>
      </c>
      <c r="G4" s="3"/>
      <c r="H4" s="3"/>
      <c r="I4" s="37"/>
      <c r="K4" s="3" t="s">
        <v>79</v>
      </c>
      <c r="L4" s="3"/>
      <c r="M4" s="3"/>
      <c r="N4" s="39"/>
      <c r="P4" s="3" t="s">
        <v>79</v>
      </c>
      <c r="Q4" s="3"/>
      <c r="R4" s="3"/>
      <c r="S4" s="37"/>
    </row>
    <row r="5" spans="1:19" ht="16.899999999999999" customHeight="1" x14ac:dyDescent="0.55000000000000004">
      <c r="A5" s="3"/>
      <c r="B5" s="3" t="s">
        <v>82</v>
      </c>
      <c r="C5" s="3"/>
      <c r="D5" s="37">
        <v>141607.07999999999</v>
      </c>
      <c r="F5" s="3" t="s">
        <v>79</v>
      </c>
      <c r="G5" s="3" t="s">
        <v>82</v>
      </c>
      <c r="H5" s="3"/>
      <c r="I5" s="37"/>
      <c r="K5" s="3" t="s">
        <v>79</v>
      </c>
      <c r="L5" s="3" t="s">
        <v>82</v>
      </c>
      <c r="M5" s="3"/>
      <c r="N5" s="39"/>
      <c r="P5" s="3" t="s">
        <v>79</v>
      </c>
      <c r="Q5" s="3" t="s">
        <v>82</v>
      </c>
      <c r="R5" s="3"/>
      <c r="S5" s="37">
        <v>141607.07999999999</v>
      </c>
    </row>
    <row r="6" spans="1:19" ht="16.899999999999999" customHeight="1" x14ac:dyDescent="0.55000000000000004">
      <c r="A6" s="3"/>
      <c r="B6" s="3" t="s">
        <v>83</v>
      </c>
      <c r="C6" s="3"/>
      <c r="D6" s="37">
        <v>547944.80000000005</v>
      </c>
      <c r="F6" s="3" t="s">
        <v>79</v>
      </c>
      <c r="G6" s="3" t="s">
        <v>83</v>
      </c>
      <c r="H6" s="3"/>
      <c r="I6" s="37">
        <v>406337.72000000009</v>
      </c>
      <c r="K6" s="3" t="s">
        <v>79</v>
      </c>
      <c r="L6" s="3" t="s">
        <v>83</v>
      </c>
      <c r="M6" s="3"/>
      <c r="N6" s="39">
        <v>2.8694731930070172</v>
      </c>
      <c r="P6" s="3" t="s">
        <v>79</v>
      </c>
      <c r="Q6" s="3" t="s">
        <v>83</v>
      </c>
      <c r="R6" s="3"/>
      <c r="S6" s="37">
        <v>689551.88</v>
      </c>
    </row>
    <row r="7" spans="1:19" x14ac:dyDescent="0.55000000000000004">
      <c r="A7" s="3"/>
      <c r="B7" s="3" t="s">
        <v>86</v>
      </c>
      <c r="C7" s="3"/>
      <c r="D7" s="37">
        <v>673201.8</v>
      </c>
      <c r="F7" s="3" t="s">
        <v>79</v>
      </c>
      <c r="G7" s="3" t="s">
        <v>86</v>
      </c>
      <c r="H7" s="3"/>
      <c r="I7" s="37">
        <v>125257</v>
      </c>
      <c r="K7" s="3" t="s">
        <v>79</v>
      </c>
      <c r="L7" s="3" t="s">
        <v>86</v>
      </c>
      <c r="M7" s="3"/>
      <c r="N7" s="39">
        <v>0.22859419415970367</v>
      </c>
      <c r="P7" s="3" t="s">
        <v>79</v>
      </c>
      <c r="Q7" s="3" t="s">
        <v>86</v>
      </c>
      <c r="R7" s="3"/>
      <c r="S7" s="37">
        <v>1362753.6800000002</v>
      </c>
    </row>
    <row r="8" spans="1:19" x14ac:dyDescent="0.55000000000000004">
      <c r="A8" s="3"/>
      <c r="B8" s="3" t="s">
        <v>87</v>
      </c>
      <c r="C8" s="3"/>
      <c r="D8" s="37">
        <v>88500</v>
      </c>
      <c r="F8" s="3" t="s">
        <v>79</v>
      </c>
      <c r="G8" s="3" t="s">
        <v>87</v>
      </c>
      <c r="H8" s="3"/>
      <c r="I8" s="37">
        <v>-584701.80000000005</v>
      </c>
      <c r="K8" s="3" t="s">
        <v>79</v>
      </c>
      <c r="L8" s="3" t="s">
        <v>87</v>
      </c>
      <c r="M8" s="3"/>
      <c r="N8" s="39">
        <v>-0.86853867592154388</v>
      </c>
      <c r="P8" s="3" t="s">
        <v>79</v>
      </c>
      <c r="Q8" s="3" t="s">
        <v>87</v>
      </c>
      <c r="R8" s="3"/>
      <c r="S8" s="37">
        <v>1451253.6800000002</v>
      </c>
    </row>
    <row r="9" spans="1:19" x14ac:dyDescent="0.55000000000000004">
      <c r="A9" s="3"/>
      <c r="B9" s="3" t="s">
        <v>88</v>
      </c>
      <c r="C9" s="3"/>
      <c r="D9" s="37">
        <v>54988</v>
      </c>
      <c r="F9" s="3" t="s">
        <v>79</v>
      </c>
      <c r="G9" s="3" t="s">
        <v>88</v>
      </c>
      <c r="H9" s="3"/>
      <c r="I9" s="37">
        <v>-33512</v>
      </c>
      <c r="K9" s="3" t="s">
        <v>79</v>
      </c>
      <c r="L9" s="3" t="s">
        <v>88</v>
      </c>
      <c r="M9" s="3"/>
      <c r="N9" s="39">
        <v>-0.37866666666666665</v>
      </c>
      <c r="P9" s="3" t="s">
        <v>79</v>
      </c>
      <c r="Q9" s="3" t="s">
        <v>88</v>
      </c>
      <c r="R9" s="3"/>
      <c r="S9" s="37">
        <v>1506241.6800000002</v>
      </c>
    </row>
    <row r="10" spans="1:19" x14ac:dyDescent="0.55000000000000004">
      <c r="A10" s="3"/>
      <c r="B10" s="3" t="s">
        <v>89</v>
      </c>
      <c r="C10" s="3"/>
      <c r="D10" s="37">
        <v>222399.32</v>
      </c>
      <c r="F10" s="3" t="s">
        <v>79</v>
      </c>
      <c r="G10" s="3" t="s">
        <v>89</v>
      </c>
      <c r="H10" s="3"/>
      <c r="I10" s="37">
        <v>167411.32</v>
      </c>
      <c r="K10" s="3" t="s">
        <v>79</v>
      </c>
      <c r="L10" s="3" t="s">
        <v>89</v>
      </c>
      <c r="M10" s="3"/>
      <c r="N10" s="39">
        <v>3.0445064377682405</v>
      </c>
      <c r="P10" s="3" t="s">
        <v>79</v>
      </c>
      <c r="Q10" s="3" t="s">
        <v>89</v>
      </c>
      <c r="R10" s="3"/>
      <c r="S10" s="37">
        <v>1728641.0000000002</v>
      </c>
    </row>
    <row r="11" spans="1:19" x14ac:dyDescent="0.55000000000000004">
      <c r="A11" s="3" t="s">
        <v>80</v>
      </c>
      <c r="B11" s="3"/>
      <c r="C11" s="3"/>
      <c r="D11" s="37">
        <v>4050383.0400000005</v>
      </c>
      <c r="F11" s="3" t="s">
        <v>80</v>
      </c>
      <c r="G11" s="3"/>
      <c r="H11" s="3"/>
      <c r="I11" s="37"/>
      <c r="K11" s="3" t="s">
        <v>80</v>
      </c>
      <c r="L11" s="3"/>
      <c r="M11" s="3"/>
      <c r="N11" s="39"/>
      <c r="P11" s="3" t="s">
        <v>80</v>
      </c>
      <c r="Q11" s="3"/>
      <c r="R11" s="3"/>
      <c r="S11" s="37"/>
    </row>
    <row r="12" spans="1:19" x14ac:dyDescent="0.55000000000000004">
      <c r="A12" s="3"/>
      <c r="B12" s="3" t="s">
        <v>90</v>
      </c>
      <c r="C12" s="3"/>
      <c r="D12" s="37">
        <v>2215275.36</v>
      </c>
      <c r="F12" s="3" t="s">
        <v>80</v>
      </c>
      <c r="G12" s="3" t="s">
        <v>90</v>
      </c>
      <c r="H12" s="3"/>
      <c r="I12" s="37"/>
      <c r="K12" s="3" t="s">
        <v>80</v>
      </c>
      <c r="L12" s="3" t="s">
        <v>90</v>
      </c>
      <c r="M12" s="3"/>
      <c r="N12" s="39"/>
      <c r="P12" s="3" t="s">
        <v>80</v>
      </c>
      <c r="Q12" s="3" t="s">
        <v>90</v>
      </c>
      <c r="R12" s="3"/>
      <c r="S12" s="37">
        <v>2215275.36</v>
      </c>
    </row>
    <row r="13" spans="1:19" x14ac:dyDescent="0.55000000000000004">
      <c r="A13" s="3"/>
      <c r="B13" s="3" t="s">
        <v>91</v>
      </c>
      <c r="C13" s="3"/>
      <c r="D13" s="37">
        <v>377791.16000000003</v>
      </c>
      <c r="F13" s="3" t="s">
        <v>80</v>
      </c>
      <c r="G13" s="3" t="s">
        <v>91</v>
      </c>
      <c r="H13" s="3"/>
      <c r="I13" s="37">
        <v>-1837484.1999999997</v>
      </c>
      <c r="K13" s="3" t="s">
        <v>80</v>
      </c>
      <c r="L13" s="3" t="s">
        <v>91</v>
      </c>
      <c r="M13" s="3"/>
      <c r="N13" s="39">
        <v>-0.82946085763351773</v>
      </c>
      <c r="P13" s="3" t="s">
        <v>80</v>
      </c>
      <c r="Q13" s="3" t="s">
        <v>91</v>
      </c>
      <c r="R13" s="3"/>
      <c r="S13" s="37">
        <v>2593066.52</v>
      </c>
    </row>
    <row r="14" spans="1:19" x14ac:dyDescent="0.55000000000000004">
      <c r="A14" s="3"/>
      <c r="B14" s="3" t="s">
        <v>92</v>
      </c>
      <c r="C14" s="3"/>
      <c r="D14" s="37">
        <v>158979.03999999998</v>
      </c>
      <c r="F14" s="3" t="s">
        <v>80</v>
      </c>
      <c r="G14" s="3" t="s">
        <v>92</v>
      </c>
      <c r="H14" s="3"/>
      <c r="I14" s="37">
        <v>-218812.12000000005</v>
      </c>
      <c r="K14" s="3" t="s">
        <v>80</v>
      </c>
      <c r="L14" s="3" t="s">
        <v>92</v>
      </c>
      <c r="M14" s="3"/>
      <c r="N14" s="39">
        <v>-0.5791880360567464</v>
      </c>
      <c r="P14" s="3" t="s">
        <v>80</v>
      </c>
      <c r="Q14" s="3" t="s">
        <v>92</v>
      </c>
      <c r="R14" s="3"/>
      <c r="S14" s="37">
        <v>2752045.56</v>
      </c>
    </row>
    <row r="15" spans="1:19" x14ac:dyDescent="0.55000000000000004">
      <c r="A15" s="3"/>
      <c r="B15" s="3" t="s">
        <v>81</v>
      </c>
      <c r="C15" s="3"/>
      <c r="D15" s="37">
        <v>377791.16000000003</v>
      </c>
      <c r="F15" s="3" t="s">
        <v>80</v>
      </c>
      <c r="G15" s="3" t="s">
        <v>81</v>
      </c>
      <c r="H15" s="3"/>
      <c r="I15" s="37">
        <v>218812.12000000005</v>
      </c>
      <c r="K15" s="3" t="s">
        <v>80</v>
      </c>
      <c r="L15" s="3" t="s">
        <v>81</v>
      </c>
      <c r="M15" s="3"/>
      <c r="N15" s="39">
        <v>1.3763582922629303</v>
      </c>
      <c r="P15" s="3" t="s">
        <v>80</v>
      </c>
      <c r="Q15" s="3" t="s">
        <v>81</v>
      </c>
      <c r="R15" s="3"/>
      <c r="S15" s="37">
        <v>3129836.72</v>
      </c>
    </row>
    <row r="16" spans="1:19" x14ac:dyDescent="0.55000000000000004">
      <c r="A16" s="3"/>
      <c r="B16" s="3" t="s">
        <v>82</v>
      </c>
      <c r="C16" s="3"/>
      <c r="D16" s="37">
        <v>223952.2</v>
      </c>
      <c r="F16" s="3" t="s">
        <v>80</v>
      </c>
      <c r="G16" s="3" t="s">
        <v>82</v>
      </c>
      <c r="H16" s="3"/>
      <c r="I16" s="37">
        <v>-153838.96000000002</v>
      </c>
      <c r="K16" s="3" t="s">
        <v>80</v>
      </c>
      <c r="L16" s="3" t="s">
        <v>82</v>
      </c>
      <c r="M16" s="3"/>
      <c r="N16" s="39">
        <v>-0.40720635178440917</v>
      </c>
      <c r="P16" s="3" t="s">
        <v>80</v>
      </c>
      <c r="Q16" s="3" t="s">
        <v>82</v>
      </c>
      <c r="R16" s="3"/>
      <c r="S16" s="37">
        <v>3353788.9200000004</v>
      </c>
    </row>
    <row r="17" spans="1:19" x14ac:dyDescent="0.55000000000000004">
      <c r="A17" s="3"/>
      <c r="B17" s="3" t="s">
        <v>83</v>
      </c>
      <c r="C17" s="3"/>
      <c r="D17" s="37">
        <v>263814.95999999996</v>
      </c>
      <c r="F17" s="3" t="s">
        <v>80</v>
      </c>
      <c r="G17" s="3" t="s">
        <v>83</v>
      </c>
      <c r="H17" s="3"/>
      <c r="I17" s="37">
        <v>39862.759999999951</v>
      </c>
      <c r="K17" s="3" t="s">
        <v>80</v>
      </c>
      <c r="L17" s="3" t="s">
        <v>83</v>
      </c>
      <c r="M17" s="3"/>
      <c r="N17" s="39">
        <v>0.17799673323146614</v>
      </c>
      <c r="P17" s="3" t="s">
        <v>80</v>
      </c>
      <c r="Q17" s="3" t="s">
        <v>83</v>
      </c>
      <c r="R17" s="3"/>
      <c r="S17" s="37">
        <v>3617603.8800000004</v>
      </c>
    </row>
    <row r="18" spans="1:19" x14ac:dyDescent="0.55000000000000004">
      <c r="A18" s="3"/>
      <c r="B18" s="3" t="s">
        <v>84</v>
      </c>
      <c r="C18" s="3"/>
      <c r="D18" s="37">
        <v>377791.16000000003</v>
      </c>
      <c r="F18" s="3" t="s">
        <v>80</v>
      </c>
      <c r="G18" s="3" t="s">
        <v>84</v>
      </c>
      <c r="H18" s="3"/>
      <c r="I18" s="37">
        <v>113976.20000000007</v>
      </c>
      <c r="K18" s="3" t="s">
        <v>80</v>
      </c>
      <c r="L18" s="3" t="s">
        <v>84</v>
      </c>
      <c r="M18" s="3"/>
      <c r="N18" s="39">
        <v>0.43203084464959868</v>
      </c>
      <c r="P18" s="3" t="s">
        <v>80</v>
      </c>
      <c r="Q18" s="3" t="s">
        <v>84</v>
      </c>
      <c r="R18" s="3"/>
      <c r="S18" s="37">
        <v>3995395.0400000005</v>
      </c>
    </row>
    <row r="19" spans="1:19" x14ac:dyDescent="0.55000000000000004">
      <c r="A19" s="3"/>
      <c r="B19" s="3" t="s">
        <v>85</v>
      </c>
      <c r="C19" s="3"/>
      <c r="D19" s="37">
        <v>54988</v>
      </c>
      <c r="F19" s="3" t="s">
        <v>80</v>
      </c>
      <c r="G19" s="3" t="s">
        <v>85</v>
      </c>
      <c r="H19" s="3"/>
      <c r="I19" s="37">
        <v>-322803.16000000003</v>
      </c>
      <c r="K19" s="3" t="s">
        <v>80</v>
      </c>
      <c r="L19" s="3" t="s">
        <v>85</v>
      </c>
      <c r="M19" s="3"/>
      <c r="N19" s="39">
        <v>-0.85444868535304008</v>
      </c>
      <c r="P19" s="3" t="s">
        <v>80</v>
      </c>
      <c r="Q19" s="3" t="s">
        <v>85</v>
      </c>
      <c r="R19" s="3"/>
      <c r="S19" s="37">
        <v>4050383.0400000005</v>
      </c>
    </row>
    <row r="20" spans="1:19" x14ac:dyDescent="0.55000000000000004">
      <c r="F20" s="3" t="s">
        <v>34</v>
      </c>
      <c r="G20" s="3"/>
      <c r="H20" s="3"/>
      <c r="I20" s="37"/>
      <c r="K20" s="3" t="s">
        <v>34</v>
      </c>
      <c r="L20" s="3"/>
      <c r="M20" s="3"/>
      <c r="N20" s="39"/>
      <c r="P20" s="3" t="s">
        <v>34</v>
      </c>
      <c r="Q20" s="3"/>
      <c r="R20" s="3"/>
      <c r="S20" s="37"/>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225B-EF9E-4F92-B084-B72F962D72E3}">
  <dimension ref="A1:M62"/>
  <sheetViews>
    <sheetView topLeftCell="A37" workbookViewId="0">
      <selection activeCell="M3" sqref="M3"/>
    </sheetView>
  </sheetViews>
  <sheetFormatPr defaultColWidth="9.05078125" defaultRowHeight="14.4" x14ac:dyDescent="0.55000000000000004"/>
  <cols>
    <col min="1" max="1" width="16" style="3" customWidth="1"/>
    <col min="2" max="2" width="12.26171875" style="3" customWidth="1"/>
    <col min="3" max="3" width="19.68359375" style="3" customWidth="1"/>
    <col min="4" max="4" width="11.68359375" style="3" customWidth="1"/>
    <col min="5" max="5" width="13.5234375" style="3" customWidth="1"/>
    <col min="6" max="6" width="13.68359375" style="3" customWidth="1"/>
    <col min="7" max="7" width="13.1015625" style="3" customWidth="1"/>
    <col min="8" max="8" width="13.83984375" style="3" customWidth="1"/>
    <col min="9" max="9" width="11.26171875" style="3" customWidth="1"/>
    <col min="10" max="10" width="16" style="3" customWidth="1"/>
    <col min="11" max="11" width="9.05078125" style="3"/>
    <col min="12" max="12" width="11.9453125" style="3" customWidth="1"/>
    <col min="13" max="16384" width="9.05078125" style="3"/>
  </cols>
  <sheetData>
    <row r="1" spans="1:13" ht="15.6" x14ac:dyDescent="0.6">
      <c r="A1" s="15" t="s">
        <v>0</v>
      </c>
      <c r="B1" s="16" t="s">
        <v>1</v>
      </c>
      <c r="C1" s="17" t="s">
        <v>2</v>
      </c>
      <c r="D1" s="17" t="s">
        <v>32</v>
      </c>
      <c r="E1" s="17" t="s">
        <v>3</v>
      </c>
      <c r="F1" s="16" t="s">
        <v>4</v>
      </c>
      <c r="G1" s="16" t="s">
        <v>5</v>
      </c>
      <c r="H1" s="16" t="s">
        <v>6</v>
      </c>
      <c r="I1" s="16" t="s">
        <v>7</v>
      </c>
      <c r="J1" s="18" t="s">
        <v>8</v>
      </c>
    </row>
    <row r="2" spans="1:13" ht="20.399999999999999" x14ac:dyDescent="0.75">
      <c r="A2" s="1">
        <v>1</v>
      </c>
      <c r="B2" s="2">
        <v>43556</v>
      </c>
      <c r="C2" s="3" t="s">
        <v>9</v>
      </c>
      <c r="D2" s="3" t="s">
        <v>10</v>
      </c>
      <c r="E2" s="3" t="s">
        <v>11</v>
      </c>
      <c r="F2" s="4">
        <v>103</v>
      </c>
      <c r="G2" s="4">
        <v>850</v>
      </c>
      <c r="H2" s="4">
        <f>F2*G2</f>
        <v>87550</v>
      </c>
      <c r="I2" s="5">
        <f>H2*18%</f>
        <v>15759</v>
      </c>
      <c r="J2" s="6">
        <f>H2+I2</f>
        <v>103309</v>
      </c>
      <c r="L2" s="36" t="s">
        <v>60</v>
      </c>
      <c r="M2" s="3" t="s">
        <v>10</v>
      </c>
    </row>
    <row r="3" spans="1:13" x14ac:dyDescent="0.55000000000000004">
      <c r="A3" s="1">
        <v>2</v>
      </c>
      <c r="B3" s="2">
        <v>43557</v>
      </c>
      <c r="C3" s="3" t="s">
        <v>9</v>
      </c>
      <c r="D3" s="3" t="s">
        <v>12</v>
      </c>
      <c r="E3" s="3" t="s">
        <v>13</v>
      </c>
      <c r="F3" s="4">
        <v>353</v>
      </c>
      <c r="G3" s="4">
        <v>750</v>
      </c>
      <c r="H3" s="4">
        <f t="shared" ref="H3:H61" si="0">F3*G3</f>
        <v>264750</v>
      </c>
      <c r="I3" s="5">
        <f t="shared" ref="I3:I61" si="1">H3*18%</f>
        <v>47655</v>
      </c>
      <c r="J3" s="6">
        <f t="shared" ref="J3:J61" si="2">H3+I3</f>
        <v>312405</v>
      </c>
    </row>
    <row r="4" spans="1:13" x14ac:dyDescent="0.55000000000000004">
      <c r="A4" s="1">
        <v>3</v>
      </c>
      <c r="B4" s="2">
        <v>43558</v>
      </c>
      <c r="C4" s="3" t="s">
        <v>14</v>
      </c>
      <c r="D4" s="3" t="s">
        <v>15</v>
      </c>
      <c r="E4" s="3" t="s">
        <v>16</v>
      </c>
      <c r="F4" s="4">
        <v>311</v>
      </c>
      <c r="G4" s="4">
        <v>885</v>
      </c>
      <c r="H4" s="4">
        <f t="shared" si="0"/>
        <v>275235</v>
      </c>
      <c r="I4" s="5">
        <f t="shared" si="1"/>
        <v>49542.299999999996</v>
      </c>
      <c r="J4" s="6">
        <f t="shared" si="2"/>
        <v>324777.3</v>
      </c>
    </row>
    <row r="5" spans="1:13" ht="16.5" customHeight="1" x14ac:dyDescent="0.55000000000000004">
      <c r="A5" s="1">
        <v>4</v>
      </c>
      <c r="B5" s="2">
        <v>43559</v>
      </c>
      <c r="C5" s="3" t="s">
        <v>9</v>
      </c>
      <c r="D5" s="3" t="s">
        <v>17</v>
      </c>
      <c r="E5" s="3" t="s">
        <v>18</v>
      </c>
      <c r="F5" s="4">
        <v>452</v>
      </c>
      <c r="G5" s="4">
        <v>629</v>
      </c>
      <c r="H5" s="4">
        <f t="shared" si="0"/>
        <v>284308</v>
      </c>
      <c r="I5" s="5">
        <f t="shared" si="1"/>
        <v>51175.439999999995</v>
      </c>
      <c r="J5" s="6">
        <f t="shared" si="2"/>
        <v>335483.44</v>
      </c>
    </row>
    <row r="6" spans="1:13" x14ac:dyDescent="0.55000000000000004">
      <c r="A6" s="1">
        <v>5</v>
      </c>
      <c r="B6" s="2">
        <v>43560</v>
      </c>
      <c r="C6" s="3" t="s">
        <v>19</v>
      </c>
      <c r="D6" s="3" t="s">
        <v>20</v>
      </c>
      <c r="E6" s="3" t="s">
        <v>21</v>
      </c>
      <c r="F6" s="4">
        <v>298</v>
      </c>
      <c r="G6" s="4">
        <v>826</v>
      </c>
      <c r="H6" s="4">
        <f t="shared" si="0"/>
        <v>246148</v>
      </c>
      <c r="I6" s="5">
        <f t="shared" si="1"/>
        <v>44306.64</v>
      </c>
      <c r="J6" s="6">
        <f t="shared" si="2"/>
        <v>290454.64</v>
      </c>
    </row>
    <row r="7" spans="1:13" x14ac:dyDescent="0.55000000000000004">
      <c r="A7" s="1">
        <v>6</v>
      </c>
      <c r="B7" s="2">
        <v>43561</v>
      </c>
      <c r="C7" s="3" t="s">
        <v>9</v>
      </c>
      <c r="D7" s="3" t="s">
        <v>22</v>
      </c>
      <c r="E7" s="3" t="s">
        <v>13</v>
      </c>
      <c r="F7" s="4">
        <v>475</v>
      </c>
      <c r="G7" s="4">
        <v>570</v>
      </c>
      <c r="H7" s="4">
        <f t="shared" si="0"/>
        <v>270750</v>
      </c>
      <c r="I7" s="5">
        <f t="shared" si="1"/>
        <v>48735</v>
      </c>
      <c r="J7" s="6">
        <f t="shared" si="2"/>
        <v>319485</v>
      </c>
    </row>
    <row r="8" spans="1:13" x14ac:dyDescent="0.55000000000000004">
      <c r="A8" s="1">
        <v>7</v>
      </c>
      <c r="B8" s="2">
        <v>43562</v>
      </c>
      <c r="C8" s="3" t="s">
        <v>23</v>
      </c>
      <c r="D8" s="3" t="s">
        <v>10</v>
      </c>
      <c r="E8" s="3" t="s">
        <v>16</v>
      </c>
      <c r="F8" s="4">
        <v>429</v>
      </c>
      <c r="G8" s="4">
        <v>792</v>
      </c>
      <c r="H8" s="4">
        <f t="shared" si="0"/>
        <v>339768</v>
      </c>
      <c r="I8" s="5">
        <f t="shared" si="1"/>
        <v>61158.239999999998</v>
      </c>
      <c r="J8" s="6">
        <f t="shared" si="2"/>
        <v>400926.24</v>
      </c>
    </row>
    <row r="9" spans="1:13" x14ac:dyDescent="0.55000000000000004">
      <c r="A9" s="1">
        <v>8</v>
      </c>
      <c r="B9" s="2">
        <v>43563</v>
      </c>
      <c r="C9" s="3" t="s">
        <v>9</v>
      </c>
      <c r="D9" s="3" t="s">
        <v>12</v>
      </c>
      <c r="E9" s="3" t="s">
        <v>21</v>
      </c>
      <c r="F9" s="4">
        <v>456</v>
      </c>
      <c r="G9" s="4">
        <v>639</v>
      </c>
      <c r="H9" s="4">
        <f t="shared" si="0"/>
        <v>291384</v>
      </c>
      <c r="I9" s="5">
        <f t="shared" si="1"/>
        <v>52449.119999999995</v>
      </c>
      <c r="J9" s="6">
        <f t="shared" si="2"/>
        <v>343833.12</v>
      </c>
    </row>
    <row r="10" spans="1:13" x14ac:dyDescent="0.55000000000000004">
      <c r="A10" s="1">
        <v>9</v>
      </c>
      <c r="B10" s="2">
        <v>43564</v>
      </c>
      <c r="C10" s="3" t="s">
        <v>24</v>
      </c>
      <c r="D10" s="3" t="s">
        <v>15</v>
      </c>
      <c r="E10" s="3" t="s">
        <v>11</v>
      </c>
      <c r="F10" s="4">
        <v>484</v>
      </c>
      <c r="G10" s="4">
        <v>828</v>
      </c>
      <c r="H10" s="4">
        <f t="shared" si="0"/>
        <v>400752</v>
      </c>
      <c r="I10" s="5">
        <f t="shared" si="1"/>
        <v>72135.360000000001</v>
      </c>
      <c r="J10" s="6">
        <f t="shared" si="2"/>
        <v>472887.36</v>
      </c>
    </row>
    <row r="11" spans="1:13" x14ac:dyDescent="0.55000000000000004">
      <c r="A11" s="1">
        <v>10</v>
      </c>
      <c r="B11" s="2">
        <v>43565</v>
      </c>
      <c r="C11" s="3" t="s">
        <v>25</v>
      </c>
      <c r="D11" s="3" t="s">
        <v>17</v>
      </c>
      <c r="E11" s="3" t="s">
        <v>13</v>
      </c>
      <c r="F11" s="4">
        <v>276</v>
      </c>
      <c r="G11" s="4">
        <v>904</v>
      </c>
      <c r="H11" s="4">
        <f t="shared" si="0"/>
        <v>249504</v>
      </c>
      <c r="I11" s="5">
        <f t="shared" si="1"/>
        <v>44910.720000000001</v>
      </c>
      <c r="J11" s="6">
        <f t="shared" si="2"/>
        <v>294414.71999999997</v>
      </c>
    </row>
    <row r="12" spans="1:13" x14ac:dyDescent="0.55000000000000004">
      <c r="A12" s="1">
        <v>11</v>
      </c>
      <c r="B12" s="2">
        <v>43566</v>
      </c>
      <c r="C12" s="3" t="s">
        <v>26</v>
      </c>
      <c r="D12" s="3" t="s">
        <v>20</v>
      </c>
      <c r="E12" s="3" t="s">
        <v>21</v>
      </c>
      <c r="F12" s="4">
        <v>489</v>
      </c>
      <c r="G12" s="4">
        <v>576</v>
      </c>
      <c r="H12" s="4">
        <f t="shared" si="0"/>
        <v>281664</v>
      </c>
      <c r="I12" s="5">
        <f t="shared" si="1"/>
        <v>50699.519999999997</v>
      </c>
      <c r="J12" s="6">
        <f t="shared" si="2"/>
        <v>332363.52000000002</v>
      </c>
    </row>
    <row r="13" spans="1:13" x14ac:dyDescent="0.55000000000000004">
      <c r="A13" s="1">
        <v>12</v>
      </c>
      <c r="B13" s="2">
        <v>43567</v>
      </c>
      <c r="C13" s="3" t="s">
        <v>27</v>
      </c>
      <c r="D13" s="3" t="s">
        <v>22</v>
      </c>
      <c r="E13" s="3" t="s">
        <v>11</v>
      </c>
      <c r="F13" s="4">
        <v>372</v>
      </c>
      <c r="G13" s="4">
        <v>837</v>
      </c>
      <c r="H13" s="4">
        <f t="shared" si="0"/>
        <v>311364</v>
      </c>
      <c r="I13" s="5">
        <f t="shared" si="1"/>
        <v>56045.52</v>
      </c>
      <c r="J13" s="6">
        <f t="shared" si="2"/>
        <v>367409.52</v>
      </c>
    </row>
    <row r="14" spans="1:13" x14ac:dyDescent="0.55000000000000004">
      <c r="A14" s="1">
        <v>13</v>
      </c>
      <c r="B14" s="2">
        <v>43568</v>
      </c>
      <c r="C14" s="3" t="s">
        <v>28</v>
      </c>
      <c r="D14" s="3" t="s">
        <v>10</v>
      </c>
      <c r="E14" s="3" t="s">
        <v>13</v>
      </c>
      <c r="F14" s="4">
        <v>207</v>
      </c>
      <c r="G14" s="4">
        <v>961</v>
      </c>
      <c r="H14" s="4">
        <f t="shared" si="0"/>
        <v>198927</v>
      </c>
      <c r="I14" s="5">
        <f t="shared" si="1"/>
        <v>35806.86</v>
      </c>
      <c r="J14" s="6">
        <f t="shared" si="2"/>
        <v>234733.86</v>
      </c>
    </row>
    <row r="15" spans="1:13" x14ac:dyDescent="0.55000000000000004">
      <c r="A15" s="1">
        <v>14</v>
      </c>
      <c r="B15" s="2">
        <v>43569</v>
      </c>
      <c r="C15" s="3" t="s">
        <v>29</v>
      </c>
      <c r="D15" s="3" t="s">
        <v>12</v>
      </c>
      <c r="E15" s="3" t="s">
        <v>16</v>
      </c>
      <c r="F15" s="4">
        <v>281</v>
      </c>
      <c r="G15" s="4">
        <v>751</v>
      </c>
      <c r="H15" s="4">
        <f t="shared" si="0"/>
        <v>211031</v>
      </c>
      <c r="I15" s="5">
        <f t="shared" si="1"/>
        <v>37985.58</v>
      </c>
      <c r="J15" s="6">
        <f t="shared" si="2"/>
        <v>249016.58000000002</v>
      </c>
    </row>
    <row r="16" spans="1:13" x14ac:dyDescent="0.55000000000000004">
      <c r="A16" s="1">
        <v>15</v>
      </c>
      <c r="B16" s="2">
        <v>43570</v>
      </c>
      <c r="C16" s="3" t="s">
        <v>14</v>
      </c>
      <c r="D16" s="3" t="s">
        <v>15</v>
      </c>
      <c r="E16" s="3" t="s">
        <v>18</v>
      </c>
      <c r="F16" s="4">
        <v>131</v>
      </c>
      <c r="G16" s="4">
        <v>884</v>
      </c>
      <c r="H16" s="4">
        <f t="shared" si="0"/>
        <v>115804</v>
      </c>
      <c r="I16" s="5">
        <f t="shared" si="1"/>
        <v>20844.719999999998</v>
      </c>
      <c r="J16" s="6">
        <f t="shared" si="2"/>
        <v>136648.72</v>
      </c>
    </row>
    <row r="17" spans="1:10" x14ac:dyDescent="0.55000000000000004">
      <c r="A17" s="1">
        <v>16</v>
      </c>
      <c r="B17" s="2">
        <v>43571</v>
      </c>
      <c r="C17" s="3" t="s">
        <v>9</v>
      </c>
      <c r="D17" s="3" t="s">
        <v>17</v>
      </c>
      <c r="E17" s="3" t="s">
        <v>21</v>
      </c>
      <c r="F17" s="4">
        <v>155</v>
      </c>
      <c r="G17" s="4">
        <v>704</v>
      </c>
      <c r="H17" s="4">
        <f t="shared" si="0"/>
        <v>109120</v>
      </c>
      <c r="I17" s="5">
        <f t="shared" si="1"/>
        <v>19641.599999999999</v>
      </c>
      <c r="J17" s="6">
        <f t="shared" si="2"/>
        <v>128761.60000000001</v>
      </c>
    </row>
    <row r="18" spans="1:10" x14ac:dyDescent="0.55000000000000004">
      <c r="A18" s="1">
        <v>17</v>
      </c>
      <c r="B18" s="2">
        <v>43572</v>
      </c>
      <c r="C18" s="3" t="s">
        <v>19</v>
      </c>
      <c r="D18" s="3" t="s">
        <v>20</v>
      </c>
      <c r="E18" s="3" t="s">
        <v>18</v>
      </c>
      <c r="F18" s="4">
        <v>309</v>
      </c>
      <c r="G18" s="4">
        <v>813</v>
      </c>
      <c r="H18" s="4">
        <f t="shared" si="0"/>
        <v>251217</v>
      </c>
      <c r="I18" s="5">
        <f t="shared" si="1"/>
        <v>45219.06</v>
      </c>
      <c r="J18" s="6">
        <f t="shared" si="2"/>
        <v>296436.06</v>
      </c>
    </row>
    <row r="19" spans="1:10" x14ac:dyDescent="0.55000000000000004">
      <c r="A19" s="1">
        <v>18</v>
      </c>
      <c r="B19" s="2">
        <v>43573</v>
      </c>
      <c r="C19" s="3" t="s">
        <v>9</v>
      </c>
      <c r="D19" s="3" t="s">
        <v>22</v>
      </c>
      <c r="E19" s="3" t="s">
        <v>13</v>
      </c>
      <c r="F19" s="4">
        <v>448</v>
      </c>
      <c r="G19" s="4">
        <v>967</v>
      </c>
      <c r="H19" s="4">
        <f t="shared" si="0"/>
        <v>433216</v>
      </c>
      <c r="I19" s="5">
        <f t="shared" si="1"/>
        <v>77978.87999999999</v>
      </c>
      <c r="J19" s="6">
        <f t="shared" si="2"/>
        <v>511194.88</v>
      </c>
    </row>
    <row r="20" spans="1:10" x14ac:dyDescent="0.55000000000000004">
      <c r="A20" s="1">
        <v>19</v>
      </c>
      <c r="B20" s="2">
        <v>43574</v>
      </c>
      <c r="C20" s="3" t="s">
        <v>14</v>
      </c>
      <c r="D20" s="3" t="s">
        <v>10</v>
      </c>
      <c r="E20" s="3" t="s">
        <v>16</v>
      </c>
      <c r="F20" s="4">
        <v>312</v>
      </c>
      <c r="G20" s="4">
        <v>592</v>
      </c>
      <c r="H20" s="4">
        <f t="shared" si="0"/>
        <v>184704</v>
      </c>
      <c r="I20" s="5">
        <f t="shared" si="1"/>
        <v>33246.720000000001</v>
      </c>
      <c r="J20" s="6">
        <f t="shared" si="2"/>
        <v>217950.72</v>
      </c>
    </row>
    <row r="21" spans="1:10" x14ac:dyDescent="0.55000000000000004">
      <c r="A21" s="1">
        <v>20</v>
      </c>
      <c r="B21" s="2">
        <v>43575</v>
      </c>
      <c r="C21" s="3" t="s">
        <v>9</v>
      </c>
      <c r="D21" s="3" t="s">
        <v>12</v>
      </c>
      <c r="E21" s="3" t="s">
        <v>18</v>
      </c>
      <c r="F21" s="4">
        <v>403</v>
      </c>
      <c r="G21" s="4">
        <v>581</v>
      </c>
      <c r="H21" s="4">
        <f t="shared" si="0"/>
        <v>234143</v>
      </c>
      <c r="I21" s="5">
        <f t="shared" si="1"/>
        <v>42145.74</v>
      </c>
      <c r="J21" s="6">
        <f t="shared" si="2"/>
        <v>276288.74</v>
      </c>
    </row>
    <row r="22" spans="1:10" x14ac:dyDescent="0.55000000000000004">
      <c r="A22" s="1">
        <v>21</v>
      </c>
      <c r="B22" s="2">
        <v>43576</v>
      </c>
      <c r="C22" s="3" t="s">
        <v>14</v>
      </c>
      <c r="D22" s="3" t="s">
        <v>15</v>
      </c>
      <c r="E22" s="3" t="s">
        <v>11</v>
      </c>
      <c r="F22" s="4">
        <v>119</v>
      </c>
      <c r="G22" s="4">
        <v>992</v>
      </c>
      <c r="H22" s="4">
        <f t="shared" si="0"/>
        <v>118048</v>
      </c>
      <c r="I22" s="5">
        <f t="shared" si="1"/>
        <v>21248.639999999999</v>
      </c>
      <c r="J22" s="6">
        <f t="shared" si="2"/>
        <v>139296.64000000001</v>
      </c>
    </row>
    <row r="23" spans="1:10" x14ac:dyDescent="0.55000000000000004">
      <c r="A23" s="1">
        <v>22</v>
      </c>
      <c r="B23" s="2">
        <v>43577</v>
      </c>
      <c r="C23" s="3" t="s">
        <v>9</v>
      </c>
      <c r="D23" s="3" t="s">
        <v>17</v>
      </c>
      <c r="E23" s="3" t="s">
        <v>13</v>
      </c>
      <c r="F23" s="4">
        <v>322</v>
      </c>
      <c r="G23" s="4">
        <v>740</v>
      </c>
      <c r="H23" s="4">
        <f t="shared" si="0"/>
        <v>238280</v>
      </c>
      <c r="I23" s="5">
        <f t="shared" si="1"/>
        <v>42890.400000000001</v>
      </c>
      <c r="J23" s="6">
        <f t="shared" si="2"/>
        <v>281170.40000000002</v>
      </c>
    </row>
    <row r="24" spans="1:10" x14ac:dyDescent="0.55000000000000004">
      <c r="A24" s="1">
        <v>23</v>
      </c>
      <c r="B24" s="2">
        <v>43578</v>
      </c>
      <c r="C24" s="3" t="s">
        <v>9</v>
      </c>
      <c r="D24" s="3" t="s">
        <v>20</v>
      </c>
      <c r="E24" s="3" t="s">
        <v>18</v>
      </c>
      <c r="F24" s="4">
        <v>410</v>
      </c>
      <c r="G24" s="4">
        <v>887</v>
      </c>
      <c r="H24" s="4">
        <f t="shared" si="0"/>
        <v>363670</v>
      </c>
      <c r="I24" s="5">
        <f t="shared" si="1"/>
        <v>65460.6</v>
      </c>
      <c r="J24" s="6">
        <f t="shared" si="2"/>
        <v>429130.6</v>
      </c>
    </row>
    <row r="25" spans="1:10" x14ac:dyDescent="0.55000000000000004">
      <c r="A25" s="1">
        <v>24</v>
      </c>
      <c r="B25" s="2">
        <v>43579</v>
      </c>
      <c r="C25" s="3" t="s">
        <v>23</v>
      </c>
      <c r="D25" s="3" t="s">
        <v>22</v>
      </c>
      <c r="E25" s="3" t="s">
        <v>21</v>
      </c>
      <c r="F25" s="4">
        <v>386</v>
      </c>
      <c r="G25" s="4">
        <v>543</v>
      </c>
      <c r="H25" s="4">
        <f t="shared" si="0"/>
        <v>209598</v>
      </c>
      <c r="I25" s="5">
        <f t="shared" si="1"/>
        <v>37727.64</v>
      </c>
      <c r="J25" s="6">
        <f t="shared" si="2"/>
        <v>247325.64</v>
      </c>
    </row>
    <row r="26" spans="1:10" x14ac:dyDescent="0.55000000000000004">
      <c r="A26" s="1">
        <v>25</v>
      </c>
      <c r="B26" s="2">
        <v>43580</v>
      </c>
      <c r="C26" s="3" t="s">
        <v>9</v>
      </c>
      <c r="D26" s="3" t="s">
        <v>10</v>
      </c>
      <c r="E26" s="3" t="s">
        <v>21</v>
      </c>
      <c r="F26" s="4">
        <v>189</v>
      </c>
      <c r="G26" s="4">
        <v>634</v>
      </c>
      <c r="H26" s="4">
        <f t="shared" si="0"/>
        <v>119826</v>
      </c>
      <c r="I26" s="5">
        <f t="shared" si="1"/>
        <v>21568.68</v>
      </c>
      <c r="J26" s="6">
        <f t="shared" si="2"/>
        <v>141394.68</v>
      </c>
    </row>
    <row r="27" spans="1:10" x14ac:dyDescent="0.55000000000000004">
      <c r="A27" s="1">
        <v>26</v>
      </c>
      <c r="B27" s="2">
        <v>43581</v>
      </c>
      <c r="C27" s="3" t="s">
        <v>24</v>
      </c>
      <c r="D27" s="3" t="s">
        <v>12</v>
      </c>
      <c r="E27" s="3" t="s">
        <v>11</v>
      </c>
      <c r="F27" s="4">
        <v>69</v>
      </c>
      <c r="G27" s="4">
        <v>651</v>
      </c>
      <c r="H27" s="4">
        <f t="shared" si="0"/>
        <v>44919</v>
      </c>
      <c r="I27" s="5">
        <f t="shared" si="1"/>
        <v>8085.42</v>
      </c>
      <c r="J27" s="6">
        <f t="shared" si="2"/>
        <v>53004.42</v>
      </c>
    </row>
    <row r="28" spans="1:10" x14ac:dyDescent="0.55000000000000004">
      <c r="A28" s="1">
        <v>27</v>
      </c>
      <c r="B28" s="2">
        <v>43582</v>
      </c>
      <c r="C28" s="3" t="s">
        <v>25</v>
      </c>
      <c r="D28" s="3" t="s">
        <v>15</v>
      </c>
      <c r="E28" s="3" t="s">
        <v>13</v>
      </c>
      <c r="F28" s="4">
        <v>379</v>
      </c>
      <c r="G28" s="4">
        <v>751</v>
      </c>
      <c r="H28" s="4">
        <f t="shared" si="0"/>
        <v>284629</v>
      </c>
      <c r="I28" s="5">
        <f t="shared" si="1"/>
        <v>51233.22</v>
      </c>
      <c r="J28" s="6">
        <f t="shared" si="2"/>
        <v>335862.22</v>
      </c>
    </row>
    <row r="29" spans="1:10" x14ac:dyDescent="0.55000000000000004">
      <c r="A29" s="1">
        <v>28</v>
      </c>
      <c r="B29" s="2">
        <v>43583</v>
      </c>
      <c r="C29" s="3" t="s">
        <v>26</v>
      </c>
      <c r="D29" s="3" t="s">
        <v>17</v>
      </c>
      <c r="E29" s="3" t="s">
        <v>16</v>
      </c>
      <c r="F29" s="4">
        <v>479</v>
      </c>
      <c r="G29" s="4">
        <v>938</v>
      </c>
      <c r="H29" s="4">
        <f t="shared" si="0"/>
        <v>449302</v>
      </c>
      <c r="I29" s="5">
        <f t="shared" si="1"/>
        <v>80874.36</v>
      </c>
      <c r="J29" s="6">
        <f t="shared" si="2"/>
        <v>530176.36</v>
      </c>
    </row>
    <row r="30" spans="1:10" x14ac:dyDescent="0.55000000000000004">
      <c r="A30" s="1">
        <v>29</v>
      </c>
      <c r="B30" s="2">
        <v>43584</v>
      </c>
      <c r="C30" s="3" t="s">
        <v>27</v>
      </c>
      <c r="D30" s="3" t="s">
        <v>20</v>
      </c>
      <c r="E30" s="3" t="s">
        <v>18</v>
      </c>
      <c r="F30" s="4">
        <v>284</v>
      </c>
      <c r="G30" s="4">
        <v>568</v>
      </c>
      <c r="H30" s="4">
        <f t="shared" si="0"/>
        <v>161312</v>
      </c>
      <c r="I30" s="5">
        <f t="shared" si="1"/>
        <v>29036.16</v>
      </c>
      <c r="J30" s="6">
        <f t="shared" si="2"/>
        <v>190348.16</v>
      </c>
    </row>
    <row r="31" spans="1:10" x14ac:dyDescent="0.55000000000000004">
      <c r="A31" s="1">
        <v>30</v>
      </c>
      <c r="B31" s="2">
        <v>43585</v>
      </c>
      <c r="C31" s="3" t="s">
        <v>29</v>
      </c>
      <c r="D31" s="3" t="s">
        <v>22</v>
      </c>
      <c r="E31" s="3" t="s">
        <v>11</v>
      </c>
      <c r="F31" s="4">
        <v>448</v>
      </c>
      <c r="G31" s="4">
        <v>813</v>
      </c>
      <c r="H31" s="4">
        <f t="shared" si="0"/>
        <v>364224</v>
      </c>
      <c r="I31" s="5">
        <f t="shared" si="1"/>
        <v>65560.319999999992</v>
      </c>
      <c r="J31" s="6">
        <f t="shared" si="2"/>
        <v>429784.32000000001</v>
      </c>
    </row>
    <row r="32" spans="1:10" x14ac:dyDescent="0.55000000000000004">
      <c r="A32" s="1">
        <v>31</v>
      </c>
      <c r="B32" s="2">
        <v>43586</v>
      </c>
      <c r="C32" s="3" t="s">
        <v>9</v>
      </c>
      <c r="D32" s="3" t="s">
        <v>10</v>
      </c>
      <c r="E32" s="3" t="s">
        <v>21</v>
      </c>
      <c r="F32" s="4">
        <v>346</v>
      </c>
      <c r="G32" s="4">
        <v>584</v>
      </c>
      <c r="H32" s="4">
        <f t="shared" si="0"/>
        <v>202064</v>
      </c>
      <c r="I32" s="5">
        <f t="shared" si="1"/>
        <v>36371.519999999997</v>
      </c>
      <c r="J32" s="6">
        <f t="shared" si="2"/>
        <v>238435.52</v>
      </c>
    </row>
    <row r="33" spans="1:10" x14ac:dyDescent="0.55000000000000004">
      <c r="A33" s="1">
        <v>32</v>
      </c>
      <c r="B33" s="2">
        <v>43587</v>
      </c>
      <c r="C33" s="3" t="s">
        <v>19</v>
      </c>
      <c r="D33" s="3" t="s">
        <v>12</v>
      </c>
      <c r="E33" s="3" t="s">
        <v>11</v>
      </c>
      <c r="F33" s="4">
        <v>168</v>
      </c>
      <c r="G33" s="4">
        <v>664</v>
      </c>
      <c r="H33" s="4">
        <f t="shared" si="0"/>
        <v>111552</v>
      </c>
      <c r="I33" s="5">
        <f t="shared" si="1"/>
        <v>20079.36</v>
      </c>
      <c r="J33" s="6">
        <f t="shared" si="2"/>
        <v>131631.35999999999</v>
      </c>
    </row>
    <row r="34" spans="1:10" x14ac:dyDescent="0.55000000000000004">
      <c r="A34" s="1">
        <v>33</v>
      </c>
      <c r="B34" s="2">
        <v>43588</v>
      </c>
      <c r="C34" s="3" t="s">
        <v>9</v>
      </c>
      <c r="D34" s="3" t="s">
        <v>15</v>
      </c>
      <c r="E34" s="3" t="s">
        <v>18</v>
      </c>
      <c r="F34" s="4">
        <v>288</v>
      </c>
      <c r="G34" s="4">
        <v>709</v>
      </c>
      <c r="H34" s="4">
        <f t="shared" si="0"/>
        <v>204192</v>
      </c>
      <c r="I34" s="5">
        <f t="shared" si="1"/>
        <v>36754.559999999998</v>
      </c>
      <c r="J34" s="6">
        <f t="shared" si="2"/>
        <v>240946.56</v>
      </c>
    </row>
    <row r="35" spans="1:10" x14ac:dyDescent="0.55000000000000004">
      <c r="A35" s="1">
        <v>34</v>
      </c>
      <c r="B35" s="2">
        <v>43589</v>
      </c>
      <c r="C35" s="3" t="s">
        <v>9</v>
      </c>
      <c r="D35" s="3" t="s">
        <v>17</v>
      </c>
      <c r="E35" s="3" t="s">
        <v>18</v>
      </c>
      <c r="F35" s="4">
        <v>216</v>
      </c>
      <c r="G35" s="4">
        <v>784</v>
      </c>
      <c r="H35" s="4">
        <f t="shared" si="0"/>
        <v>169344</v>
      </c>
      <c r="I35" s="5">
        <f t="shared" si="1"/>
        <v>30481.919999999998</v>
      </c>
      <c r="J35" s="6">
        <f t="shared" si="2"/>
        <v>199825.91999999998</v>
      </c>
    </row>
    <row r="36" spans="1:10" x14ac:dyDescent="0.55000000000000004">
      <c r="A36" s="1">
        <v>35</v>
      </c>
      <c r="B36" s="2">
        <v>43590</v>
      </c>
      <c r="C36" s="3" t="s">
        <v>9</v>
      </c>
      <c r="D36" s="3" t="s">
        <v>20</v>
      </c>
      <c r="E36" s="3" t="s">
        <v>13</v>
      </c>
      <c r="F36" s="4">
        <v>364</v>
      </c>
      <c r="G36" s="4">
        <v>964</v>
      </c>
      <c r="H36" s="4">
        <f t="shared" si="0"/>
        <v>350896</v>
      </c>
      <c r="I36" s="5">
        <f t="shared" si="1"/>
        <v>63161.279999999999</v>
      </c>
      <c r="J36" s="6">
        <f t="shared" si="2"/>
        <v>414057.28</v>
      </c>
    </row>
    <row r="37" spans="1:10" x14ac:dyDescent="0.55000000000000004">
      <c r="A37" s="1">
        <v>36</v>
      </c>
      <c r="B37" s="2">
        <v>43591</v>
      </c>
      <c r="C37" s="3" t="s">
        <v>29</v>
      </c>
      <c r="D37" s="3" t="s">
        <v>22</v>
      </c>
      <c r="E37" s="3" t="s">
        <v>16</v>
      </c>
      <c r="F37" s="4">
        <v>139</v>
      </c>
      <c r="G37" s="4">
        <v>728</v>
      </c>
      <c r="H37" s="4">
        <f t="shared" si="0"/>
        <v>101192</v>
      </c>
      <c r="I37" s="5">
        <f t="shared" si="1"/>
        <v>18214.559999999998</v>
      </c>
      <c r="J37" s="6">
        <f t="shared" si="2"/>
        <v>119406.56</v>
      </c>
    </row>
    <row r="38" spans="1:10" x14ac:dyDescent="0.55000000000000004">
      <c r="A38" s="1">
        <v>37</v>
      </c>
      <c r="B38" s="2">
        <v>43592</v>
      </c>
      <c r="C38" s="3" t="s">
        <v>9</v>
      </c>
      <c r="D38" s="3" t="s">
        <v>10</v>
      </c>
      <c r="E38" s="3" t="s">
        <v>13</v>
      </c>
      <c r="F38" s="4">
        <v>452</v>
      </c>
      <c r="G38" s="4">
        <v>884</v>
      </c>
      <c r="H38" s="4">
        <f t="shared" si="0"/>
        <v>399568</v>
      </c>
      <c r="I38" s="5">
        <f t="shared" si="1"/>
        <v>71922.239999999991</v>
      </c>
      <c r="J38" s="6">
        <f t="shared" si="2"/>
        <v>471490.24</v>
      </c>
    </row>
    <row r="39" spans="1:10" x14ac:dyDescent="0.55000000000000004">
      <c r="A39" s="1">
        <v>38</v>
      </c>
      <c r="B39" s="2">
        <v>43593</v>
      </c>
      <c r="C39" s="3" t="s">
        <v>23</v>
      </c>
      <c r="D39" s="3" t="s">
        <v>12</v>
      </c>
      <c r="E39" s="3" t="s">
        <v>21</v>
      </c>
      <c r="F39" s="4">
        <v>124</v>
      </c>
      <c r="G39" s="4">
        <v>776</v>
      </c>
      <c r="H39" s="4">
        <f t="shared" si="0"/>
        <v>96224</v>
      </c>
      <c r="I39" s="5">
        <f t="shared" si="1"/>
        <v>17320.32</v>
      </c>
      <c r="J39" s="6">
        <f t="shared" si="2"/>
        <v>113544.32000000001</v>
      </c>
    </row>
    <row r="40" spans="1:10" x14ac:dyDescent="0.55000000000000004">
      <c r="A40" s="1">
        <v>39</v>
      </c>
      <c r="B40" s="2">
        <v>43594</v>
      </c>
      <c r="C40" s="3" t="s">
        <v>9</v>
      </c>
      <c r="D40" s="3" t="s">
        <v>15</v>
      </c>
      <c r="E40" s="3" t="s">
        <v>13</v>
      </c>
      <c r="F40" s="4">
        <v>148</v>
      </c>
      <c r="G40" s="4">
        <v>994</v>
      </c>
      <c r="H40" s="4">
        <f t="shared" si="0"/>
        <v>147112</v>
      </c>
      <c r="I40" s="5">
        <f t="shared" si="1"/>
        <v>26480.16</v>
      </c>
      <c r="J40" s="6">
        <f t="shared" si="2"/>
        <v>173592.16</v>
      </c>
    </row>
    <row r="41" spans="1:10" x14ac:dyDescent="0.55000000000000004">
      <c r="A41" s="1">
        <v>40</v>
      </c>
      <c r="B41" s="2">
        <v>43595</v>
      </c>
      <c r="C41" s="3" t="s">
        <v>24</v>
      </c>
      <c r="D41" s="3" t="s">
        <v>17</v>
      </c>
      <c r="E41" s="3" t="s">
        <v>16</v>
      </c>
      <c r="F41" s="4">
        <v>127</v>
      </c>
      <c r="G41" s="4">
        <v>578</v>
      </c>
      <c r="H41" s="4">
        <f t="shared" si="0"/>
        <v>73406</v>
      </c>
      <c r="I41" s="5">
        <f t="shared" si="1"/>
        <v>13213.08</v>
      </c>
      <c r="J41" s="6">
        <f t="shared" si="2"/>
        <v>86619.08</v>
      </c>
    </row>
    <row r="42" spans="1:10" x14ac:dyDescent="0.55000000000000004">
      <c r="A42" s="1">
        <v>41</v>
      </c>
      <c r="B42" s="2">
        <v>43596</v>
      </c>
      <c r="C42" s="3" t="s">
        <v>25</v>
      </c>
      <c r="D42" s="3" t="s">
        <v>20</v>
      </c>
      <c r="E42" s="3" t="s">
        <v>18</v>
      </c>
      <c r="F42" s="4">
        <v>126</v>
      </c>
      <c r="G42" s="4">
        <v>643</v>
      </c>
      <c r="H42" s="4">
        <f t="shared" si="0"/>
        <v>81018</v>
      </c>
      <c r="I42" s="5">
        <f t="shared" si="1"/>
        <v>14583.24</v>
      </c>
      <c r="J42" s="6">
        <f t="shared" si="2"/>
        <v>95601.24</v>
      </c>
    </row>
    <row r="43" spans="1:10" x14ac:dyDescent="0.55000000000000004">
      <c r="A43" s="1">
        <v>42</v>
      </c>
      <c r="B43" s="2">
        <v>43597</v>
      </c>
      <c r="C43" s="3" t="s">
        <v>26</v>
      </c>
      <c r="D43" s="3" t="s">
        <v>22</v>
      </c>
      <c r="E43" s="3" t="s">
        <v>21</v>
      </c>
      <c r="F43" s="4">
        <v>205</v>
      </c>
      <c r="G43" s="4">
        <v>534</v>
      </c>
      <c r="H43" s="4">
        <f t="shared" si="0"/>
        <v>109470</v>
      </c>
      <c r="I43" s="5">
        <f t="shared" si="1"/>
        <v>19704.599999999999</v>
      </c>
      <c r="J43" s="6">
        <f t="shared" si="2"/>
        <v>129174.6</v>
      </c>
    </row>
    <row r="44" spans="1:10" x14ac:dyDescent="0.55000000000000004">
      <c r="A44" s="1">
        <v>43</v>
      </c>
      <c r="B44" s="2">
        <v>43598</v>
      </c>
      <c r="C44" s="3" t="s">
        <v>27</v>
      </c>
      <c r="D44" s="3" t="s">
        <v>10</v>
      </c>
      <c r="E44" s="3" t="s">
        <v>18</v>
      </c>
      <c r="F44" s="4">
        <v>202</v>
      </c>
      <c r="G44" s="4">
        <v>930</v>
      </c>
      <c r="H44" s="4">
        <f t="shared" si="0"/>
        <v>187860</v>
      </c>
      <c r="I44" s="5">
        <f t="shared" si="1"/>
        <v>33814.799999999996</v>
      </c>
      <c r="J44" s="6">
        <f t="shared" si="2"/>
        <v>221674.8</v>
      </c>
    </row>
    <row r="45" spans="1:10" x14ac:dyDescent="0.55000000000000004">
      <c r="A45" s="1">
        <v>44</v>
      </c>
      <c r="B45" s="2">
        <v>43599</v>
      </c>
      <c r="C45" s="3" t="s">
        <v>28</v>
      </c>
      <c r="D45" s="3" t="s">
        <v>12</v>
      </c>
      <c r="E45" s="3" t="s">
        <v>21</v>
      </c>
      <c r="F45" s="4">
        <v>327</v>
      </c>
      <c r="G45" s="4">
        <v>747</v>
      </c>
      <c r="H45" s="4">
        <f t="shared" si="0"/>
        <v>244269</v>
      </c>
      <c r="I45" s="5">
        <f t="shared" si="1"/>
        <v>43968.42</v>
      </c>
      <c r="J45" s="6">
        <f t="shared" si="2"/>
        <v>288237.42</v>
      </c>
    </row>
    <row r="46" spans="1:10" x14ac:dyDescent="0.55000000000000004">
      <c r="A46" s="1">
        <v>45</v>
      </c>
      <c r="B46" s="2">
        <v>43600</v>
      </c>
      <c r="C46" s="3" t="s">
        <v>9</v>
      </c>
      <c r="D46" s="3" t="s">
        <v>15</v>
      </c>
      <c r="E46" s="3" t="s">
        <v>16</v>
      </c>
      <c r="F46" s="4">
        <v>177</v>
      </c>
      <c r="G46" s="4">
        <v>678</v>
      </c>
      <c r="H46" s="4">
        <f t="shared" si="0"/>
        <v>120006</v>
      </c>
      <c r="I46" s="5">
        <f t="shared" si="1"/>
        <v>21601.079999999998</v>
      </c>
      <c r="J46" s="6">
        <f t="shared" si="2"/>
        <v>141607.07999999999</v>
      </c>
    </row>
    <row r="47" spans="1:10" x14ac:dyDescent="0.55000000000000004">
      <c r="A47" s="1">
        <v>46</v>
      </c>
      <c r="B47" s="2">
        <v>43601</v>
      </c>
      <c r="C47" s="3" t="s">
        <v>19</v>
      </c>
      <c r="D47" s="3" t="s">
        <v>17</v>
      </c>
      <c r="E47" s="3" t="s">
        <v>18</v>
      </c>
      <c r="F47" s="4">
        <v>304</v>
      </c>
      <c r="G47" s="4">
        <v>592</v>
      </c>
      <c r="H47" s="4">
        <f t="shared" si="0"/>
        <v>179968</v>
      </c>
      <c r="I47" s="5">
        <f t="shared" si="1"/>
        <v>32394.239999999998</v>
      </c>
      <c r="J47" s="6">
        <f t="shared" si="2"/>
        <v>212362.23999999999</v>
      </c>
    </row>
    <row r="48" spans="1:10" x14ac:dyDescent="0.55000000000000004">
      <c r="A48" s="1">
        <v>47</v>
      </c>
      <c r="B48" s="2">
        <v>43602</v>
      </c>
      <c r="C48" s="3" t="s">
        <v>9</v>
      </c>
      <c r="D48" s="3" t="s">
        <v>20</v>
      </c>
      <c r="E48" s="3" t="s">
        <v>13</v>
      </c>
      <c r="F48" s="4">
        <v>260</v>
      </c>
      <c r="G48" s="4">
        <v>986</v>
      </c>
      <c r="H48" s="4">
        <f t="shared" si="0"/>
        <v>256360</v>
      </c>
      <c r="I48" s="5">
        <f t="shared" si="1"/>
        <v>46144.799999999996</v>
      </c>
      <c r="J48" s="6">
        <f t="shared" si="2"/>
        <v>302504.8</v>
      </c>
    </row>
    <row r="49" spans="1:10" x14ac:dyDescent="0.55000000000000004">
      <c r="A49" s="1">
        <v>48</v>
      </c>
      <c r="B49" s="2">
        <v>43603</v>
      </c>
      <c r="C49" s="3" t="s">
        <v>9</v>
      </c>
      <c r="D49" s="3" t="s">
        <v>22</v>
      </c>
      <c r="E49" s="3" t="s">
        <v>11</v>
      </c>
      <c r="F49" s="4">
        <v>248</v>
      </c>
      <c r="G49" s="4">
        <v>818</v>
      </c>
      <c r="H49" s="4">
        <f t="shared" si="0"/>
        <v>202864</v>
      </c>
      <c r="I49" s="5">
        <f t="shared" si="1"/>
        <v>36515.519999999997</v>
      </c>
      <c r="J49" s="6">
        <f t="shared" si="2"/>
        <v>239379.52</v>
      </c>
    </row>
    <row r="50" spans="1:10" x14ac:dyDescent="0.55000000000000004">
      <c r="A50" s="1">
        <v>49</v>
      </c>
      <c r="B50" s="2">
        <v>43604</v>
      </c>
      <c r="C50" s="3" t="s">
        <v>28</v>
      </c>
      <c r="D50" s="3" t="s">
        <v>10</v>
      </c>
      <c r="E50" s="3" t="s">
        <v>13</v>
      </c>
      <c r="F50" s="4">
        <v>305</v>
      </c>
      <c r="G50" s="4">
        <v>823</v>
      </c>
      <c r="H50" s="4">
        <f t="shared" si="0"/>
        <v>251015</v>
      </c>
      <c r="I50" s="5">
        <f t="shared" si="1"/>
        <v>45182.7</v>
      </c>
      <c r="J50" s="6">
        <f t="shared" si="2"/>
        <v>296197.7</v>
      </c>
    </row>
    <row r="51" spans="1:10" x14ac:dyDescent="0.55000000000000004">
      <c r="A51" s="1">
        <v>50</v>
      </c>
      <c r="B51" s="2">
        <v>43605</v>
      </c>
      <c r="C51" s="3" t="s">
        <v>9</v>
      </c>
      <c r="D51" s="3" t="s">
        <v>12</v>
      </c>
      <c r="E51" s="3" t="s">
        <v>18</v>
      </c>
      <c r="F51" s="4">
        <v>162</v>
      </c>
      <c r="G51" s="4">
        <v>605</v>
      </c>
      <c r="H51" s="4">
        <f t="shared" si="0"/>
        <v>98010</v>
      </c>
      <c r="I51" s="5">
        <f t="shared" si="1"/>
        <v>17641.8</v>
      </c>
      <c r="J51" s="6">
        <f t="shared" si="2"/>
        <v>115651.8</v>
      </c>
    </row>
    <row r="52" spans="1:10" x14ac:dyDescent="0.55000000000000004">
      <c r="A52" s="1">
        <v>51</v>
      </c>
      <c r="B52" s="2">
        <v>43606</v>
      </c>
      <c r="C52" s="3" t="s">
        <v>29</v>
      </c>
      <c r="D52" s="3" t="s">
        <v>15</v>
      </c>
      <c r="E52" s="3" t="s">
        <v>21</v>
      </c>
      <c r="F52" s="4">
        <v>301</v>
      </c>
      <c r="G52" s="4">
        <v>771</v>
      </c>
      <c r="H52" s="4">
        <f t="shared" si="0"/>
        <v>232071</v>
      </c>
      <c r="I52" s="5">
        <f t="shared" si="1"/>
        <v>41772.78</v>
      </c>
      <c r="J52" s="6">
        <f t="shared" si="2"/>
        <v>273843.78000000003</v>
      </c>
    </row>
    <row r="53" spans="1:10" x14ac:dyDescent="0.55000000000000004">
      <c r="A53" s="1">
        <v>52</v>
      </c>
      <c r="B53" s="2">
        <v>43607</v>
      </c>
      <c r="C53" s="3" t="s">
        <v>9</v>
      </c>
      <c r="D53" s="3" t="s">
        <v>17</v>
      </c>
      <c r="E53" s="3" t="s">
        <v>13</v>
      </c>
      <c r="F53" s="4">
        <v>60</v>
      </c>
      <c r="G53" s="4">
        <v>804</v>
      </c>
      <c r="H53" s="4">
        <f t="shared" si="0"/>
        <v>48240</v>
      </c>
      <c r="I53" s="5">
        <f t="shared" si="1"/>
        <v>8683.1999999999989</v>
      </c>
      <c r="J53" s="6">
        <f t="shared" si="2"/>
        <v>56923.199999999997</v>
      </c>
    </row>
    <row r="54" spans="1:10" x14ac:dyDescent="0.55000000000000004">
      <c r="A54" s="1">
        <v>53</v>
      </c>
      <c r="B54" s="2">
        <v>43608</v>
      </c>
      <c r="C54" s="3" t="s">
        <v>23</v>
      </c>
      <c r="D54" s="3" t="s">
        <v>20</v>
      </c>
      <c r="E54" s="3" t="s">
        <v>16</v>
      </c>
      <c r="F54" s="4">
        <v>444</v>
      </c>
      <c r="G54" s="4">
        <v>663</v>
      </c>
      <c r="H54" s="4">
        <f t="shared" si="0"/>
        <v>294372</v>
      </c>
      <c r="I54" s="5">
        <f t="shared" si="1"/>
        <v>52986.96</v>
      </c>
      <c r="J54" s="6">
        <f t="shared" si="2"/>
        <v>347358.96</v>
      </c>
    </row>
    <row r="55" spans="1:10" x14ac:dyDescent="0.55000000000000004">
      <c r="A55" s="1">
        <v>54</v>
      </c>
      <c r="B55" s="2">
        <v>43609</v>
      </c>
      <c r="C55" s="3" t="s">
        <v>14</v>
      </c>
      <c r="D55" s="3" t="s">
        <v>22</v>
      </c>
      <c r="E55" s="3" t="s">
        <v>18</v>
      </c>
      <c r="F55" s="4">
        <v>469</v>
      </c>
      <c r="G55" s="4">
        <v>904</v>
      </c>
      <c r="H55" s="4">
        <f t="shared" si="0"/>
        <v>423976</v>
      </c>
      <c r="I55" s="5">
        <f t="shared" si="1"/>
        <v>76315.679999999993</v>
      </c>
      <c r="J55" s="6">
        <f t="shared" si="2"/>
        <v>500291.68</v>
      </c>
    </row>
    <row r="56" spans="1:10" x14ac:dyDescent="0.55000000000000004">
      <c r="A56" s="1">
        <v>55</v>
      </c>
      <c r="B56" s="2">
        <v>43610</v>
      </c>
      <c r="C56" s="3" t="s">
        <v>9</v>
      </c>
      <c r="D56" s="3" t="s">
        <v>10</v>
      </c>
      <c r="E56" s="3" t="s">
        <v>21</v>
      </c>
      <c r="F56" s="4">
        <v>375</v>
      </c>
      <c r="G56" s="4">
        <v>798</v>
      </c>
      <c r="H56" s="4">
        <f t="shared" si="0"/>
        <v>299250</v>
      </c>
      <c r="I56" s="5">
        <f t="shared" si="1"/>
        <v>53865</v>
      </c>
      <c r="J56" s="6">
        <f t="shared" si="2"/>
        <v>353115</v>
      </c>
    </row>
    <row r="57" spans="1:10" x14ac:dyDescent="0.55000000000000004">
      <c r="A57" s="1">
        <v>56</v>
      </c>
      <c r="B57" s="2">
        <v>43611</v>
      </c>
      <c r="C57" s="3" t="s">
        <v>24</v>
      </c>
      <c r="D57" s="3" t="s">
        <v>12</v>
      </c>
      <c r="E57" s="3" t="s">
        <v>11</v>
      </c>
      <c r="F57" s="4">
        <v>461</v>
      </c>
      <c r="G57" s="4">
        <v>993</v>
      </c>
      <c r="H57" s="4">
        <f t="shared" si="0"/>
        <v>457773</v>
      </c>
      <c r="I57" s="5">
        <f t="shared" si="1"/>
        <v>82399.14</v>
      </c>
      <c r="J57" s="6">
        <f t="shared" si="2"/>
        <v>540172.14</v>
      </c>
    </row>
    <row r="58" spans="1:10" x14ac:dyDescent="0.55000000000000004">
      <c r="A58" s="1">
        <v>57</v>
      </c>
      <c r="B58" s="2">
        <v>43612</v>
      </c>
      <c r="C58" s="3" t="s">
        <v>25</v>
      </c>
      <c r="D58" s="3" t="s">
        <v>15</v>
      </c>
      <c r="E58" s="3" t="s">
        <v>13</v>
      </c>
      <c r="F58" s="4">
        <v>287</v>
      </c>
      <c r="G58" s="4">
        <v>980</v>
      </c>
      <c r="H58" s="4">
        <f t="shared" si="0"/>
        <v>281260</v>
      </c>
      <c r="I58" s="5">
        <f t="shared" si="1"/>
        <v>50626.799999999996</v>
      </c>
      <c r="J58" s="6">
        <f t="shared" si="2"/>
        <v>331886.8</v>
      </c>
    </row>
    <row r="59" spans="1:10" x14ac:dyDescent="0.55000000000000004">
      <c r="A59" s="1">
        <v>58</v>
      </c>
      <c r="B59" s="2">
        <v>43613</v>
      </c>
      <c r="C59" s="3" t="s">
        <v>26</v>
      </c>
      <c r="D59" s="3" t="s">
        <v>17</v>
      </c>
      <c r="E59" s="3" t="s">
        <v>21</v>
      </c>
      <c r="F59" s="4">
        <v>317</v>
      </c>
      <c r="G59" s="4">
        <v>781</v>
      </c>
      <c r="H59" s="4">
        <f t="shared" si="0"/>
        <v>247577</v>
      </c>
      <c r="I59" s="5">
        <f t="shared" si="1"/>
        <v>44563.86</v>
      </c>
      <c r="J59" s="6">
        <f t="shared" si="2"/>
        <v>292140.86</v>
      </c>
    </row>
    <row r="60" spans="1:10" x14ac:dyDescent="0.55000000000000004">
      <c r="A60" s="1">
        <v>59</v>
      </c>
      <c r="B60" s="2">
        <v>43614</v>
      </c>
      <c r="C60" s="3" t="s">
        <v>27</v>
      </c>
      <c r="D60" s="3" t="s">
        <v>20</v>
      </c>
      <c r="E60" s="3" t="s">
        <v>11</v>
      </c>
      <c r="F60" s="4">
        <v>311</v>
      </c>
      <c r="G60" s="4">
        <v>519</v>
      </c>
      <c r="H60" s="4">
        <f t="shared" si="0"/>
        <v>161409</v>
      </c>
      <c r="I60" s="5">
        <f t="shared" si="1"/>
        <v>29053.62</v>
      </c>
      <c r="J60" s="6">
        <f t="shared" si="2"/>
        <v>190462.62</v>
      </c>
    </row>
    <row r="61" spans="1:10" x14ac:dyDescent="0.55000000000000004">
      <c r="A61" s="7">
        <v>60</v>
      </c>
      <c r="B61" s="8">
        <v>43615</v>
      </c>
      <c r="C61" s="9" t="s">
        <v>28</v>
      </c>
      <c r="D61" s="9" t="s">
        <v>22</v>
      </c>
      <c r="E61" s="9" t="s">
        <v>13</v>
      </c>
      <c r="F61" s="10">
        <v>161</v>
      </c>
      <c r="G61" s="10">
        <v>696</v>
      </c>
      <c r="H61" s="10">
        <f t="shared" si="0"/>
        <v>112056</v>
      </c>
      <c r="I61" s="11">
        <f t="shared" si="1"/>
        <v>20170.079999999998</v>
      </c>
      <c r="J61" s="12">
        <f t="shared" si="2"/>
        <v>132226.07999999999</v>
      </c>
    </row>
    <row r="62" spans="1:10" x14ac:dyDescent="0.55000000000000004">
      <c r="A62" s="7" t="s">
        <v>8</v>
      </c>
      <c r="B62" s="10"/>
      <c r="C62" s="9"/>
      <c r="D62" s="9"/>
      <c r="E62" s="9"/>
      <c r="F62" s="10"/>
      <c r="G62" s="10"/>
      <c r="H62" s="10"/>
      <c r="I62" s="11">
        <f>SUBTOTAL(109,Table3[GST])</f>
        <v>2437113.7800000003</v>
      </c>
      <c r="J62" s="12">
        <f>SUBTOTAL(109,Table3[Total])</f>
        <v>15976634.779999997</v>
      </c>
    </row>
  </sheetData>
  <conditionalFormatting sqref="A1:J61">
    <cfRule type="expression" dxfId="25" priority="5">
      <formula>SEARCH($M$2,$A1&amp;$C1&amp;$E1)</formula>
    </cfRule>
    <cfRule type="expression" priority="6">
      <formula>SEARCH($M$2,$A1&amp;$C1&amp;$E1)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559B-7870-4F91-929C-254EF672BD1E}">
  <dimension ref="A1:N502"/>
  <sheetViews>
    <sheetView tabSelected="1" topLeftCell="A472" workbookViewId="0">
      <selection activeCell="D1" sqref="D1"/>
    </sheetView>
  </sheetViews>
  <sheetFormatPr defaultRowHeight="14.4" x14ac:dyDescent="0.55000000000000004"/>
  <cols>
    <col min="1" max="1" width="9.734375" style="13" customWidth="1"/>
    <col min="2" max="2" width="13.1015625" style="13" customWidth="1"/>
    <col min="3" max="3" width="18.734375" customWidth="1"/>
    <col min="4" max="4" width="13.83984375" customWidth="1"/>
    <col min="5" max="5" width="13.734375" customWidth="1"/>
    <col min="6" max="7" width="8" style="13" customWidth="1"/>
    <col min="8" max="8" width="10.83984375" style="13" customWidth="1"/>
    <col min="9" max="9" width="9.83984375" style="13" customWidth="1"/>
    <col min="10" max="10" width="12.1015625" style="13" customWidth="1"/>
    <col min="12" max="12" width="9.83984375" customWidth="1"/>
  </cols>
  <sheetData>
    <row r="1" spans="1:14" ht="15.6" x14ac:dyDescent="0.6">
      <c r="A1" s="15" t="s">
        <v>0</v>
      </c>
      <c r="B1" s="16" t="s">
        <v>1</v>
      </c>
      <c r="C1" s="17" t="s">
        <v>2</v>
      </c>
      <c r="D1" s="17" t="s">
        <v>32</v>
      </c>
      <c r="E1" s="17" t="s">
        <v>3</v>
      </c>
      <c r="F1" s="16" t="s">
        <v>4</v>
      </c>
      <c r="G1" s="16" t="s">
        <v>5</v>
      </c>
      <c r="H1" s="16" t="s">
        <v>6</v>
      </c>
      <c r="I1" s="16" t="s">
        <v>7</v>
      </c>
      <c r="J1" s="18" t="s">
        <v>8</v>
      </c>
    </row>
    <row r="2" spans="1:14" ht="18.3" x14ac:dyDescent="0.7">
      <c r="A2" s="1">
        <v>1</v>
      </c>
      <c r="B2" s="2">
        <v>43556</v>
      </c>
      <c r="C2" s="3" t="s">
        <v>9</v>
      </c>
      <c r="D2" s="3" t="s">
        <v>10</v>
      </c>
      <c r="E2" s="3" t="s">
        <v>11</v>
      </c>
      <c r="F2" s="4">
        <v>103</v>
      </c>
      <c r="G2" s="4">
        <v>850</v>
      </c>
      <c r="H2" s="4">
        <f>F2*G2</f>
        <v>87550</v>
      </c>
      <c r="I2" s="5">
        <f>H2*18%</f>
        <v>15759</v>
      </c>
      <c r="J2" s="6">
        <f>H2+I2</f>
        <v>103309</v>
      </c>
      <c r="M2" s="35" t="s">
        <v>60</v>
      </c>
      <c r="N2" t="s">
        <v>78</v>
      </c>
    </row>
    <row r="3" spans="1:14" x14ac:dyDescent="0.55000000000000004">
      <c r="A3" s="1">
        <v>2</v>
      </c>
      <c r="B3" s="2">
        <v>43557</v>
      </c>
      <c r="C3" s="3" t="s">
        <v>9</v>
      </c>
      <c r="D3" s="3" t="s">
        <v>12</v>
      </c>
      <c r="E3" s="3" t="s">
        <v>13</v>
      </c>
      <c r="F3" s="4">
        <v>353</v>
      </c>
      <c r="G3" s="4">
        <v>750</v>
      </c>
      <c r="H3" s="4">
        <f>F3*G3</f>
        <v>264750</v>
      </c>
      <c r="I3" s="5">
        <f>H3*18%</f>
        <v>47655</v>
      </c>
      <c r="J3" s="6">
        <f>H3+I3</f>
        <v>312405</v>
      </c>
    </row>
    <row r="4" spans="1:14" x14ac:dyDescent="0.55000000000000004">
      <c r="A4" s="1">
        <v>3</v>
      </c>
      <c r="B4" s="2">
        <v>43558</v>
      </c>
      <c r="C4" s="3" t="s">
        <v>14</v>
      </c>
      <c r="D4" s="3" t="s">
        <v>15</v>
      </c>
      <c r="E4" s="3" t="s">
        <v>16</v>
      </c>
      <c r="F4" s="4">
        <v>311</v>
      </c>
      <c r="G4" s="4">
        <v>885</v>
      </c>
      <c r="H4" s="4">
        <f>F4*G4</f>
        <v>275235</v>
      </c>
      <c r="I4" s="5">
        <f>H4*18%</f>
        <v>49542.299999999996</v>
      </c>
      <c r="J4" s="6">
        <f>H4+I4</f>
        <v>324777.3</v>
      </c>
    </row>
    <row r="5" spans="1:14" x14ac:dyDescent="0.55000000000000004">
      <c r="A5" s="1">
        <v>4</v>
      </c>
      <c r="B5" s="2">
        <v>43559</v>
      </c>
      <c r="C5" s="3" t="s">
        <v>9</v>
      </c>
      <c r="D5" s="3" t="s">
        <v>17</v>
      </c>
      <c r="E5" s="3" t="s">
        <v>18</v>
      </c>
      <c r="F5" s="4">
        <v>452</v>
      </c>
      <c r="G5" s="4">
        <v>629</v>
      </c>
      <c r="H5" s="4">
        <f>F5*G5</f>
        <v>284308</v>
      </c>
      <c r="I5" s="5">
        <f>H5*18%</f>
        <v>51175.439999999995</v>
      </c>
      <c r="J5" s="6">
        <f>H5+I5</f>
        <v>335483.44</v>
      </c>
    </row>
    <row r="6" spans="1:14" x14ac:dyDescent="0.55000000000000004">
      <c r="A6" s="1">
        <v>5</v>
      </c>
      <c r="B6" s="2">
        <v>43560</v>
      </c>
      <c r="C6" s="3" t="s">
        <v>19</v>
      </c>
      <c r="D6" s="3" t="s">
        <v>20</v>
      </c>
      <c r="E6" s="3" t="s">
        <v>21</v>
      </c>
      <c r="F6" s="4">
        <v>298</v>
      </c>
      <c r="G6" s="4">
        <v>826</v>
      </c>
      <c r="H6" s="4">
        <f>F6*G6</f>
        <v>246148</v>
      </c>
      <c r="I6" s="5">
        <f>H6*18%</f>
        <v>44306.64</v>
      </c>
      <c r="J6" s="6">
        <f>H6+I6</f>
        <v>290454.64</v>
      </c>
    </row>
    <row r="7" spans="1:14" x14ac:dyDescent="0.55000000000000004">
      <c r="A7" s="1">
        <v>6</v>
      </c>
      <c r="B7" s="2">
        <v>43561</v>
      </c>
      <c r="C7" s="3" t="s">
        <v>9</v>
      </c>
      <c r="D7" s="3" t="s">
        <v>22</v>
      </c>
      <c r="E7" s="3" t="s">
        <v>13</v>
      </c>
      <c r="F7" s="4">
        <v>475</v>
      </c>
      <c r="G7" s="4">
        <v>570</v>
      </c>
      <c r="H7" s="4">
        <f>F7*G7</f>
        <v>270750</v>
      </c>
      <c r="I7" s="5">
        <f>H7*18%</f>
        <v>48735</v>
      </c>
      <c r="J7" s="6">
        <f>H7+I7</f>
        <v>319485</v>
      </c>
    </row>
    <row r="8" spans="1:14" x14ac:dyDescent="0.55000000000000004">
      <c r="A8" s="1">
        <v>7</v>
      </c>
      <c r="B8" s="2">
        <v>43562</v>
      </c>
      <c r="C8" s="3" t="s">
        <v>23</v>
      </c>
      <c r="D8" s="3" t="s">
        <v>10</v>
      </c>
      <c r="E8" s="3" t="s">
        <v>16</v>
      </c>
      <c r="F8" s="4">
        <v>429</v>
      </c>
      <c r="G8" s="4">
        <v>792</v>
      </c>
      <c r="H8" s="4">
        <f>F8*G8</f>
        <v>339768</v>
      </c>
      <c r="I8" s="5">
        <f>H8*18%</f>
        <v>61158.239999999998</v>
      </c>
      <c r="J8" s="6">
        <f>H8+I8</f>
        <v>400926.24</v>
      </c>
    </row>
    <row r="9" spans="1:14" x14ac:dyDescent="0.55000000000000004">
      <c r="A9" s="1">
        <v>8</v>
      </c>
      <c r="B9" s="2">
        <v>43563</v>
      </c>
      <c r="C9" s="3" t="s">
        <v>9</v>
      </c>
      <c r="D9" s="3" t="s">
        <v>12</v>
      </c>
      <c r="E9" s="3" t="s">
        <v>21</v>
      </c>
      <c r="F9" s="4">
        <v>456</v>
      </c>
      <c r="G9" s="4">
        <v>639</v>
      </c>
      <c r="H9" s="4">
        <f>F9*G9</f>
        <v>291384</v>
      </c>
      <c r="I9" s="5">
        <f>H9*18%</f>
        <v>52449.119999999995</v>
      </c>
      <c r="J9" s="6">
        <f>H9+I9</f>
        <v>343833.12</v>
      </c>
    </row>
    <row r="10" spans="1:14" x14ac:dyDescent="0.55000000000000004">
      <c r="A10" s="1">
        <v>9</v>
      </c>
      <c r="B10" s="2">
        <v>43564</v>
      </c>
      <c r="C10" s="3" t="s">
        <v>24</v>
      </c>
      <c r="D10" s="3" t="s">
        <v>15</v>
      </c>
      <c r="E10" s="3" t="s">
        <v>11</v>
      </c>
      <c r="F10" s="4">
        <v>484</v>
      </c>
      <c r="G10" s="4">
        <v>828</v>
      </c>
      <c r="H10" s="4">
        <f>F10*G10</f>
        <v>400752</v>
      </c>
      <c r="I10" s="5">
        <f>H10*18%</f>
        <v>72135.360000000001</v>
      </c>
      <c r="J10" s="6">
        <f>H10+I10</f>
        <v>472887.36</v>
      </c>
    </row>
    <row r="11" spans="1:14" x14ac:dyDescent="0.55000000000000004">
      <c r="A11" s="1">
        <v>10</v>
      </c>
      <c r="B11" s="2">
        <v>43565</v>
      </c>
      <c r="C11" s="3" t="s">
        <v>25</v>
      </c>
      <c r="D11" s="3" t="s">
        <v>17</v>
      </c>
      <c r="E11" s="3" t="s">
        <v>13</v>
      </c>
      <c r="F11" s="4">
        <v>276</v>
      </c>
      <c r="G11" s="4">
        <v>904</v>
      </c>
      <c r="H11" s="4">
        <f>F11*G11</f>
        <v>249504</v>
      </c>
      <c r="I11" s="5">
        <f>H11*18%</f>
        <v>44910.720000000001</v>
      </c>
      <c r="J11" s="6">
        <f>H11+I11</f>
        <v>294414.71999999997</v>
      </c>
    </row>
    <row r="12" spans="1:14" x14ac:dyDescent="0.55000000000000004">
      <c r="A12" s="1">
        <v>11</v>
      </c>
      <c r="B12" s="2">
        <v>43566</v>
      </c>
      <c r="C12" s="3" t="s">
        <v>26</v>
      </c>
      <c r="D12" s="3" t="s">
        <v>20</v>
      </c>
      <c r="E12" s="3" t="s">
        <v>21</v>
      </c>
      <c r="F12" s="4">
        <v>489</v>
      </c>
      <c r="G12" s="4">
        <v>576</v>
      </c>
      <c r="H12" s="4">
        <f>F12*G12</f>
        <v>281664</v>
      </c>
      <c r="I12" s="5">
        <f>H12*18%</f>
        <v>50699.519999999997</v>
      </c>
      <c r="J12" s="6">
        <f>H12+I12</f>
        <v>332363.52000000002</v>
      </c>
    </row>
    <row r="13" spans="1:14" x14ac:dyDescent="0.55000000000000004">
      <c r="A13" s="1">
        <v>12</v>
      </c>
      <c r="B13" s="2">
        <v>43567</v>
      </c>
      <c r="C13" s="3" t="s">
        <v>27</v>
      </c>
      <c r="D13" s="3" t="s">
        <v>22</v>
      </c>
      <c r="E13" s="3" t="s">
        <v>11</v>
      </c>
      <c r="F13" s="4">
        <v>372</v>
      </c>
      <c r="G13" s="4">
        <v>837</v>
      </c>
      <c r="H13" s="4">
        <f>F13*G13</f>
        <v>311364</v>
      </c>
      <c r="I13" s="5">
        <f>H13*18%</f>
        <v>56045.52</v>
      </c>
      <c r="J13" s="6">
        <f>H13+I13</f>
        <v>367409.52</v>
      </c>
    </row>
    <row r="14" spans="1:14" x14ac:dyDescent="0.55000000000000004">
      <c r="A14" s="1">
        <v>13</v>
      </c>
      <c r="B14" s="2">
        <v>43568</v>
      </c>
      <c r="C14" s="3" t="s">
        <v>28</v>
      </c>
      <c r="D14" s="3" t="s">
        <v>10</v>
      </c>
      <c r="E14" s="3" t="s">
        <v>13</v>
      </c>
      <c r="F14" s="4">
        <v>207</v>
      </c>
      <c r="G14" s="4">
        <v>961</v>
      </c>
      <c r="H14" s="4">
        <f>F14*G14</f>
        <v>198927</v>
      </c>
      <c r="I14" s="5">
        <f>H14*18%</f>
        <v>35806.86</v>
      </c>
      <c r="J14" s="6">
        <f>H14+I14</f>
        <v>234733.86</v>
      </c>
    </row>
    <row r="15" spans="1:14" x14ac:dyDescent="0.55000000000000004">
      <c r="A15" s="1">
        <v>14</v>
      </c>
      <c r="B15" s="2">
        <v>43569</v>
      </c>
      <c r="C15" s="3" t="s">
        <v>29</v>
      </c>
      <c r="D15" s="3" t="s">
        <v>12</v>
      </c>
      <c r="E15" s="3" t="s">
        <v>16</v>
      </c>
      <c r="F15" s="4">
        <v>281</v>
      </c>
      <c r="G15" s="4">
        <v>751</v>
      </c>
      <c r="H15" s="4">
        <f>F15*G15</f>
        <v>211031</v>
      </c>
      <c r="I15" s="5">
        <f>H15*18%</f>
        <v>37985.58</v>
      </c>
      <c r="J15" s="6">
        <f>H15+I15</f>
        <v>249016.58000000002</v>
      </c>
    </row>
    <row r="16" spans="1:14" x14ac:dyDescent="0.55000000000000004">
      <c r="A16" s="1">
        <v>15</v>
      </c>
      <c r="B16" s="2">
        <v>43570</v>
      </c>
      <c r="C16" s="3" t="s">
        <v>14</v>
      </c>
      <c r="D16" s="3" t="s">
        <v>15</v>
      </c>
      <c r="E16" s="3" t="s">
        <v>18</v>
      </c>
      <c r="F16" s="4">
        <v>131</v>
      </c>
      <c r="G16" s="4">
        <v>884</v>
      </c>
      <c r="H16" s="4">
        <f>F16*G16</f>
        <v>115804</v>
      </c>
      <c r="I16" s="5">
        <f>H16*18%</f>
        <v>20844.719999999998</v>
      </c>
      <c r="J16" s="6">
        <f>H16+I16</f>
        <v>136648.72</v>
      </c>
    </row>
    <row r="17" spans="1:10" x14ac:dyDescent="0.55000000000000004">
      <c r="A17" s="1">
        <v>16</v>
      </c>
      <c r="B17" s="2">
        <v>43571</v>
      </c>
      <c r="C17" s="3" t="s">
        <v>9</v>
      </c>
      <c r="D17" s="3" t="s">
        <v>17</v>
      </c>
      <c r="E17" s="3" t="s">
        <v>21</v>
      </c>
      <c r="F17" s="4">
        <v>155</v>
      </c>
      <c r="G17" s="4">
        <v>704</v>
      </c>
      <c r="H17" s="4">
        <f>F17*G17</f>
        <v>109120</v>
      </c>
      <c r="I17" s="5">
        <f>H17*18%</f>
        <v>19641.599999999999</v>
      </c>
      <c r="J17" s="6">
        <f>H17+I17</f>
        <v>128761.60000000001</v>
      </c>
    </row>
    <row r="18" spans="1:10" x14ac:dyDescent="0.55000000000000004">
      <c r="A18" s="1">
        <v>17</v>
      </c>
      <c r="B18" s="2">
        <v>43572</v>
      </c>
      <c r="C18" s="3" t="s">
        <v>19</v>
      </c>
      <c r="D18" s="3" t="s">
        <v>20</v>
      </c>
      <c r="E18" s="3" t="s">
        <v>18</v>
      </c>
      <c r="F18" s="4">
        <v>309</v>
      </c>
      <c r="G18" s="4">
        <v>813</v>
      </c>
      <c r="H18" s="4">
        <f>F18*G18</f>
        <v>251217</v>
      </c>
      <c r="I18" s="5">
        <f>H18*18%</f>
        <v>45219.06</v>
      </c>
      <c r="J18" s="6">
        <f>H18+I18</f>
        <v>296436.06</v>
      </c>
    </row>
    <row r="19" spans="1:10" x14ac:dyDescent="0.55000000000000004">
      <c r="A19" s="1">
        <v>18</v>
      </c>
      <c r="B19" s="2">
        <v>43573</v>
      </c>
      <c r="C19" s="3" t="s">
        <v>9</v>
      </c>
      <c r="D19" s="3" t="s">
        <v>22</v>
      </c>
      <c r="E19" s="3" t="s">
        <v>13</v>
      </c>
      <c r="F19" s="4">
        <v>448</v>
      </c>
      <c r="G19" s="4">
        <v>967</v>
      </c>
      <c r="H19" s="4">
        <f>F19*G19</f>
        <v>433216</v>
      </c>
      <c r="I19" s="5">
        <f>H19*18%</f>
        <v>77978.87999999999</v>
      </c>
      <c r="J19" s="6">
        <f>H19+I19</f>
        <v>511194.88</v>
      </c>
    </row>
    <row r="20" spans="1:10" x14ac:dyDescent="0.55000000000000004">
      <c r="A20" s="1">
        <v>19</v>
      </c>
      <c r="B20" s="2">
        <v>43574</v>
      </c>
      <c r="C20" s="3" t="s">
        <v>14</v>
      </c>
      <c r="D20" s="3" t="s">
        <v>10</v>
      </c>
      <c r="E20" s="3" t="s">
        <v>16</v>
      </c>
      <c r="F20" s="4">
        <v>312</v>
      </c>
      <c r="G20" s="4">
        <v>592</v>
      </c>
      <c r="H20" s="4">
        <f>F20*G20</f>
        <v>184704</v>
      </c>
      <c r="I20" s="5">
        <f>H20*18%</f>
        <v>33246.720000000001</v>
      </c>
      <c r="J20" s="6">
        <f>H20+I20</f>
        <v>217950.72</v>
      </c>
    </row>
    <row r="21" spans="1:10" x14ac:dyDescent="0.55000000000000004">
      <c r="A21" s="1">
        <v>20</v>
      </c>
      <c r="B21" s="2">
        <v>43575</v>
      </c>
      <c r="C21" s="3" t="s">
        <v>9</v>
      </c>
      <c r="D21" s="3" t="s">
        <v>12</v>
      </c>
      <c r="E21" s="3" t="s">
        <v>18</v>
      </c>
      <c r="F21" s="4">
        <v>403</v>
      </c>
      <c r="G21" s="4">
        <v>581</v>
      </c>
      <c r="H21" s="4">
        <f>F21*G21</f>
        <v>234143</v>
      </c>
      <c r="I21" s="5">
        <f>H21*18%</f>
        <v>42145.74</v>
      </c>
      <c r="J21" s="6">
        <f>H21+I21</f>
        <v>276288.74</v>
      </c>
    </row>
    <row r="22" spans="1:10" x14ac:dyDescent="0.55000000000000004">
      <c r="A22" s="1">
        <v>21</v>
      </c>
      <c r="B22" s="2">
        <v>43576</v>
      </c>
      <c r="C22" s="3" t="s">
        <v>14</v>
      </c>
      <c r="D22" s="3" t="s">
        <v>15</v>
      </c>
      <c r="E22" s="3" t="s">
        <v>11</v>
      </c>
      <c r="F22" s="4">
        <v>119</v>
      </c>
      <c r="G22" s="4">
        <v>992</v>
      </c>
      <c r="H22" s="4">
        <f>F22*G22</f>
        <v>118048</v>
      </c>
      <c r="I22" s="5">
        <f>H22*18%</f>
        <v>21248.639999999999</v>
      </c>
      <c r="J22" s="6">
        <f>H22+I22</f>
        <v>139296.64000000001</v>
      </c>
    </row>
    <row r="23" spans="1:10" x14ac:dyDescent="0.55000000000000004">
      <c r="A23" s="1">
        <v>22</v>
      </c>
      <c r="B23" s="2">
        <v>43577</v>
      </c>
      <c r="C23" s="3" t="s">
        <v>9</v>
      </c>
      <c r="D23" s="3" t="s">
        <v>17</v>
      </c>
      <c r="E23" s="3" t="s">
        <v>13</v>
      </c>
      <c r="F23" s="4">
        <v>322</v>
      </c>
      <c r="G23" s="4">
        <v>740</v>
      </c>
      <c r="H23" s="4">
        <f>F23*G23</f>
        <v>238280</v>
      </c>
      <c r="I23" s="5">
        <f>H23*18%</f>
        <v>42890.400000000001</v>
      </c>
      <c r="J23" s="6">
        <f>H23+I23</f>
        <v>281170.40000000002</v>
      </c>
    </row>
    <row r="24" spans="1:10" x14ac:dyDescent="0.55000000000000004">
      <c r="A24" s="1">
        <v>23</v>
      </c>
      <c r="B24" s="2">
        <v>43578</v>
      </c>
      <c r="C24" s="3" t="s">
        <v>9</v>
      </c>
      <c r="D24" s="3" t="s">
        <v>20</v>
      </c>
      <c r="E24" s="3" t="s">
        <v>18</v>
      </c>
      <c r="F24" s="4">
        <v>410</v>
      </c>
      <c r="G24" s="4">
        <v>887</v>
      </c>
      <c r="H24" s="4">
        <f>F24*G24</f>
        <v>363670</v>
      </c>
      <c r="I24" s="5">
        <f>H24*18%</f>
        <v>65460.6</v>
      </c>
      <c r="J24" s="6">
        <f>H24+I24</f>
        <v>429130.6</v>
      </c>
    </row>
    <row r="25" spans="1:10" x14ac:dyDescent="0.55000000000000004">
      <c r="A25" s="1">
        <v>24</v>
      </c>
      <c r="B25" s="2">
        <v>43579</v>
      </c>
      <c r="C25" s="3" t="s">
        <v>23</v>
      </c>
      <c r="D25" s="3" t="s">
        <v>22</v>
      </c>
      <c r="E25" s="3" t="s">
        <v>21</v>
      </c>
      <c r="F25" s="4">
        <v>386</v>
      </c>
      <c r="G25" s="4">
        <v>543</v>
      </c>
      <c r="H25" s="4">
        <f>F25*G25</f>
        <v>209598</v>
      </c>
      <c r="I25" s="5">
        <f>H25*18%</f>
        <v>37727.64</v>
      </c>
      <c r="J25" s="6">
        <f>H25+I25</f>
        <v>247325.64</v>
      </c>
    </row>
    <row r="26" spans="1:10" x14ac:dyDescent="0.55000000000000004">
      <c r="A26" s="1">
        <v>25</v>
      </c>
      <c r="B26" s="2">
        <v>43580</v>
      </c>
      <c r="C26" s="3" t="s">
        <v>9</v>
      </c>
      <c r="D26" s="3" t="s">
        <v>10</v>
      </c>
      <c r="E26" s="3" t="s">
        <v>21</v>
      </c>
      <c r="F26" s="4">
        <v>189</v>
      </c>
      <c r="G26" s="4">
        <v>634</v>
      </c>
      <c r="H26" s="4">
        <f>F26*G26</f>
        <v>119826</v>
      </c>
      <c r="I26" s="5">
        <f>H26*18%</f>
        <v>21568.68</v>
      </c>
      <c r="J26" s="6">
        <f>H26+I26</f>
        <v>141394.68</v>
      </c>
    </row>
    <row r="27" spans="1:10" x14ac:dyDescent="0.55000000000000004">
      <c r="A27" s="1">
        <v>26</v>
      </c>
      <c r="B27" s="2">
        <v>43581</v>
      </c>
      <c r="C27" s="3" t="s">
        <v>24</v>
      </c>
      <c r="D27" s="3" t="s">
        <v>12</v>
      </c>
      <c r="E27" s="3" t="s">
        <v>11</v>
      </c>
      <c r="F27" s="4">
        <v>69</v>
      </c>
      <c r="G27" s="4">
        <v>651</v>
      </c>
      <c r="H27" s="4">
        <f>F27*G27</f>
        <v>44919</v>
      </c>
      <c r="I27" s="5">
        <f>H27*18%</f>
        <v>8085.42</v>
      </c>
      <c r="J27" s="6">
        <f>H27+I27</f>
        <v>53004.42</v>
      </c>
    </row>
    <row r="28" spans="1:10" x14ac:dyDescent="0.55000000000000004">
      <c r="A28" s="1">
        <v>27</v>
      </c>
      <c r="B28" s="2">
        <v>43582</v>
      </c>
      <c r="C28" s="3" t="s">
        <v>25</v>
      </c>
      <c r="D28" s="3" t="s">
        <v>15</v>
      </c>
      <c r="E28" s="3" t="s">
        <v>13</v>
      </c>
      <c r="F28" s="4">
        <v>379</v>
      </c>
      <c r="G28" s="4">
        <v>751</v>
      </c>
      <c r="H28" s="4">
        <f>F28*G28</f>
        <v>284629</v>
      </c>
      <c r="I28" s="5">
        <f>H28*18%</f>
        <v>51233.22</v>
      </c>
      <c r="J28" s="6">
        <f>H28+I28</f>
        <v>335862.22</v>
      </c>
    </row>
    <row r="29" spans="1:10" x14ac:dyDescent="0.55000000000000004">
      <c r="A29" s="1">
        <v>28</v>
      </c>
      <c r="B29" s="2">
        <v>43583</v>
      </c>
      <c r="C29" s="3" t="s">
        <v>26</v>
      </c>
      <c r="D29" s="3" t="s">
        <v>17</v>
      </c>
      <c r="E29" s="3" t="s">
        <v>16</v>
      </c>
      <c r="F29" s="4">
        <v>479</v>
      </c>
      <c r="G29" s="4">
        <v>938</v>
      </c>
      <c r="H29" s="4">
        <f>F29*G29</f>
        <v>449302</v>
      </c>
      <c r="I29" s="5">
        <f>H29*18%</f>
        <v>80874.36</v>
      </c>
      <c r="J29" s="6">
        <f>H29+I29</f>
        <v>530176.36</v>
      </c>
    </row>
    <row r="30" spans="1:10" x14ac:dyDescent="0.55000000000000004">
      <c r="A30" s="1">
        <v>29</v>
      </c>
      <c r="B30" s="2">
        <v>43584</v>
      </c>
      <c r="C30" s="3" t="s">
        <v>27</v>
      </c>
      <c r="D30" s="3" t="s">
        <v>20</v>
      </c>
      <c r="E30" s="3" t="s">
        <v>18</v>
      </c>
      <c r="F30" s="4">
        <v>284</v>
      </c>
      <c r="G30" s="4">
        <v>568</v>
      </c>
      <c r="H30" s="4">
        <f>F30*G30</f>
        <v>161312</v>
      </c>
      <c r="I30" s="5">
        <f>H30*18%</f>
        <v>29036.16</v>
      </c>
      <c r="J30" s="6">
        <f>H30+I30</f>
        <v>190348.16</v>
      </c>
    </row>
    <row r="31" spans="1:10" x14ac:dyDescent="0.55000000000000004">
      <c r="A31" s="1">
        <v>30</v>
      </c>
      <c r="B31" s="2">
        <v>43585</v>
      </c>
      <c r="C31" s="3" t="s">
        <v>29</v>
      </c>
      <c r="D31" s="3" t="s">
        <v>22</v>
      </c>
      <c r="E31" s="3" t="s">
        <v>11</v>
      </c>
      <c r="F31" s="4">
        <v>448</v>
      </c>
      <c r="G31" s="4">
        <v>813</v>
      </c>
      <c r="H31" s="4">
        <f>F31*G31</f>
        <v>364224</v>
      </c>
      <c r="I31" s="5">
        <f>H31*18%</f>
        <v>65560.319999999992</v>
      </c>
      <c r="J31" s="6">
        <f>H31+I31</f>
        <v>429784.32000000001</v>
      </c>
    </row>
    <row r="32" spans="1:10" x14ac:dyDescent="0.55000000000000004">
      <c r="A32" s="1">
        <v>31</v>
      </c>
      <c r="B32" s="2">
        <v>43586</v>
      </c>
      <c r="C32" s="3" t="s">
        <v>9</v>
      </c>
      <c r="D32" s="3" t="s">
        <v>10</v>
      </c>
      <c r="E32" s="3" t="s">
        <v>21</v>
      </c>
      <c r="F32" s="4">
        <v>346</v>
      </c>
      <c r="G32" s="4">
        <v>584</v>
      </c>
      <c r="H32" s="4">
        <f>F32*G32</f>
        <v>202064</v>
      </c>
      <c r="I32" s="5">
        <f>H32*18%</f>
        <v>36371.519999999997</v>
      </c>
      <c r="J32" s="6">
        <f>H32+I32</f>
        <v>238435.52</v>
      </c>
    </row>
    <row r="33" spans="1:10" x14ac:dyDescent="0.55000000000000004">
      <c r="A33" s="1">
        <v>32</v>
      </c>
      <c r="B33" s="2">
        <v>43587</v>
      </c>
      <c r="C33" s="3" t="s">
        <v>19</v>
      </c>
      <c r="D33" s="3" t="s">
        <v>12</v>
      </c>
      <c r="E33" s="3" t="s">
        <v>11</v>
      </c>
      <c r="F33" s="4">
        <v>168</v>
      </c>
      <c r="G33" s="4">
        <v>664</v>
      </c>
      <c r="H33" s="4">
        <f>F33*G33</f>
        <v>111552</v>
      </c>
      <c r="I33" s="5">
        <f>H33*18%</f>
        <v>20079.36</v>
      </c>
      <c r="J33" s="6">
        <f>H33+I33</f>
        <v>131631.35999999999</v>
      </c>
    </row>
    <row r="34" spans="1:10" x14ac:dyDescent="0.55000000000000004">
      <c r="A34" s="1">
        <v>33</v>
      </c>
      <c r="B34" s="2">
        <v>43588</v>
      </c>
      <c r="C34" s="3" t="s">
        <v>9</v>
      </c>
      <c r="D34" s="3" t="s">
        <v>15</v>
      </c>
      <c r="E34" s="3" t="s">
        <v>18</v>
      </c>
      <c r="F34" s="4">
        <v>288</v>
      </c>
      <c r="G34" s="4">
        <v>709</v>
      </c>
      <c r="H34" s="4">
        <f>F34*G34</f>
        <v>204192</v>
      </c>
      <c r="I34" s="5">
        <f>H34*18%</f>
        <v>36754.559999999998</v>
      </c>
      <c r="J34" s="6">
        <f>H34+I34</f>
        <v>240946.56</v>
      </c>
    </row>
    <row r="35" spans="1:10" x14ac:dyDescent="0.55000000000000004">
      <c r="A35" s="1">
        <v>34</v>
      </c>
      <c r="B35" s="2">
        <v>43589</v>
      </c>
      <c r="C35" s="3" t="s">
        <v>9</v>
      </c>
      <c r="D35" s="3" t="s">
        <v>17</v>
      </c>
      <c r="E35" s="3" t="s">
        <v>18</v>
      </c>
      <c r="F35" s="4">
        <v>216</v>
      </c>
      <c r="G35" s="4">
        <v>784</v>
      </c>
      <c r="H35" s="4">
        <f>F35*G35</f>
        <v>169344</v>
      </c>
      <c r="I35" s="5">
        <f>H35*18%</f>
        <v>30481.919999999998</v>
      </c>
      <c r="J35" s="6">
        <f>H35+I35</f>
        <v>199825.91999999998</v>
      </c>
    </row>
    <row r="36" spans="1:10" x14ac:dyDescent="0.55000000000000004">
      <c r="A36" s="1">
        <v>35</v>
      </c>
      <c r="B36" s="2">
        <v>43590</v>
      </c>
      <c r="C36" s="3" t="s">
        <v>9</v>
      </c>
      <c r="D36" s="3" t="s">
        <v>20</v>
      </c>
      <c r="E36" s="3" t="s">
        <v>13</v>
      </c>
      <c r="F36" s="4">
        <v>364</v>
      </c>
      <c r="G36" s="4">
        <v>964</v>
      </c>
      <c r="H36" s="4">
        <f>F36*G36</f>
        <v>350896</v>
      </c>
      <c r="I36" s="5">
        <f>H36*18%</f>
        <v>63161.279999999999</v>
      </c>
      <c r="J36" s="6">
        <f>H36+I36</f>
        <v>414057.28</v>
      </c>
    </row>
    <row r="37" spans="1:10" x14ac:dyDescent="0.55000000000000004">
      <c r="A37" s="1">
        <v>36</v>
      </c>
      <c r="B37" s="2">
        <v>43591</v>
      </c>
      <c r="C37" s="3" t="s">
        <v>29</v>
      </c>
      <c r="D37" s="3" t="s">
        <v>22</v>
      </c>
      <c r="E37" s="3" t="s">
        <v>16</v>
      </c>
      <c r="F37" s="4">
        <v>139</v>
      </c>
      <c r="G37" s="4">
        <v>728</v>
      </c>
      <c r="H37" s="4">
        <f>F37*G37</f>
        <v>101192</v>
      </c>
      <c r="I37" s="5">
        <f>H37*18%</f>
        <v>18214.559999999998</v>
      </c>
      <c r="J37" s="6">
        <f>H37+I37</f>
        <v>119406.56</v>
      </c>
    </row>
    <row r="38" spans="1:10" x14ac:dyDescent="0.55000000000000004">
      <c r="A38" s="1">
        <v>37</v>
      </c>
      <c r="B38" s="2">
        <v>43592</v>
      </c>
      <c r="C38" s="3" t="s">
        <v>9</v>
      </c>
      <c r="D38" s="3" t="s">
        <v>10</v>
      </c>
      <c r="E38" s="3" t="s">
        <v>13</v>
      </c>
      <c r="F38" s="4">
        <v>452</v>
      </c>
      <c r="G38" s="4">
        <v>884</v>
      </c>
      <c r="H38" s="4">
        <f>F38*G38</f>
        <v>399568</v>
      </c>
      <c r="I38" s="5">
        <f>H38*18%</f>
        <v>71922.239999999991</v>
      </c>
      <c r="J38" s="6">
        <f>H38+I38</f>
        <v>471490.24</v>
      </c>
    </row>
    <row r="39" spans="1:10" x14ac:dyDescent="0.55000000000000004">
      <c r="A39" s="1">
        <v>38</v>
      </c>
      <c r="B39" s="2">
        <v>43593</v>
      </c>
      <c r="C39" s="3" t="s">
        <v>23</v>
      </c>
      <c r="D39" s="3" t="s">
        <v>12</v>
      </c>
      <c r="E39" s="3" t="s">
        <v>21</v>
      </c>
      <c r="F39" s="4">
        <v>124</v>
      </c>
      <c r="G39" s="4">
        <v>776</v>
      </c>
      <c r="H39" s="4">
        <f>F39*G39</f>
        <v>96224</v>
      </c>
      <c r="I39" s="5">
        <f>H39*18%</f>
        <v>17320.32</v>
      </c>
      <c r="J39" s="6">
        <f>H39+I39</f>
        <v>113544.32000000001</v>
      </c>
    </row>
    <row r="40" spans="1:10" x14ac:dyDescent="0.55000000000000004">
      <c r="A40" s="1">
        <v>39</v>
      </c>
      <c r="B40" s="2">
        <v>43594</v>
      </c>
      <c r="C40" s="3" t="s">
        <v>9</v>
      </c>
      <c r="D40" s="3" t="s">
        <v>15</v>
      </c>
      <c r="E40" s="3" t="s">
        <v>13</v>
      </c>
      <c r="F40" s="4">
        <v>148</v>
      </c>
      <c r="G40" s="4">
        <v>994</v>
      </c>
      <c r="H40" s="4">
        <f>F40*G40</f>
        <v>147112</v>
      </c>
      <c r="I40" s="5">
        <f>H40*18%</f>
        <v>26480.16</v>
      </c>
      <c r="J40" s="6">
        <f>H40+I40</f>
        <v>173592.16</v>
      </c>
    </row>
    <row r="41" spans="1:10" x14ac:dyDescent="0.55000000000000004">
      <c r="A41" s="1">
        <v>40</v>
      </c>
      <c r="B41" s="2">
        <v>43595</v>
      </c>
      <c r="C41" s="3" t="s">
        <v>24</v>
      </c>
      <c r="D41" s="3" t="s">
        <v>17</v>
      </c>
      <c r="E41" s="3" t="s">
        <v>16</v>
      </c>
      <c r="F41" s="4">
        <v>127</v>
      </c>
      <c r="G41" s="4">
        <v>578</v>
      </c>
      <c r="H41" s="4">
        <f>F41*G41</f>
        <v>73406</v>
      </c>
      <c r="I41" s="5">
        <f>H41*18%</f>
        <v>13213.08</v>
      </c>
      <c r="J41" s="6">
        <f>H41+I41</f>
        <v>86619.08</v>
      </c>
    </row>
    <row r="42" spans="1:10" x14ac:dyDescent="0.55000000000000004">
      <c r="A42" s="1">
        <v>41</v>
      </c>
      <c r="B42" s="2">
        <v>43596</v>
      </c>
      <c r="C42" s="3" t="s">
        <v>25</v>
      </c>
      <c r="D42" s="3" t="s">
        <v>20</v>
      </c>
      <c r="E42" s="3" t="s">
        <v>18</v>
      </c>
      <c r="F42" s="4">
        <v>126</v>
      </c>
      <c r="G42" s="4">
        <v>643</v>
      </c>
      <c r="H42" s="4">
        <f>F42*G42</f>
        <v>81018</v>
      </c>
      <c r="I42" s="5">
        <f>H42*18%</f>
        <v>14583.24</v>
      </c>
      <c r="J42" s="6">
        <f>H42+I42</f>
        <v>95601.24</v>
      </c>
    </row>
    <row r="43" spans="1:10" x14ac:dyDescent="0.55000000000000004">
      <c r="A43" s="1">
        <v>42</v>
      </c>
      <c r="B43" s="2">
        <v>43597</v>
      </c>
      <c r="C43" s="3" t="s">
        <v>26</v>
      </c>
      <c r="D43" s="3" t="s">
        <v>22</v>
      </c>
      <c r="E43" s="3" t="s">
        <v>21</v>
      </c>
      <c r="F43" s="4">
        <v>205</v>
      </c>
      <c r="G43" s="4">
        <v>534</v>
      </c>
      <c r="H43" s="4">
        <f>F43*G43</f>
        <v>109470</v>
      </c>
      <c r="I43" s="5">
        <f>H43*18%</f>
        <v>19704.599999999999</v>
      </c>
      <c r="J43" s="6">
        <f>H43+I43</f>
        <v>129174.6</v>
      </c>
    </row>
    <row r="44" spans="1:10" x14ac:dyDescent="0.55000000000000004">
      <c r="A44" s="1">
        <v>43</v>
      </c>
      <c r="B44" s="2">
        <v>43598</v>
      </c>
      <c r="C44" s="3" t="s">
        <v>27</v>
      </c>
      <c r="D44" s="3" t="s">
        <v>10</v>
      </c>
      <c r="E44" s="3" t="s">
        <v>18</v>
      </c>
      <c r="F44" s="4">
        <v>202</v>
      </c>
      <c r="G44" s="4">
        <v>930</v>
      </c>
      <c r="H44" s="4">
        <f>F44*G44</f>
        <v>187860</v>
      </c>
      <c r="I44" s="5">
        <f>H44*18%</f>
        <v>33814.799999999996</v>
      </c>
      <c r="J44" s="6">
        <f>H44+I44</f>
        <v>221674.8</v>
      </c>
    </row>
    <row r="45" spans="1:10" x14ac:dyDescent="0.55000000000000004">
      <c r="A45" s="1">
        <v>44</v>
      </c>
      <c r="B45" s="2">
        <v>43599</v>
      </c>
      <c r="C45" s="3" t="s">
        <v>28</v>
      </c>
      <c r="D45" s="3" t="s">
        <v>12</v>
      </c>
      <c r="E45" s="3" t="s">
        <v>21</v>
      </c>
      <c r="F45" s="4">
        <v>327</v>
      </c>
      <c r="G45" s="4">
        <v>747</v>
      </c>
      <c r="H45" s="4">
        <f>F45*G45</f>
        <v>244269</v>
      </c>
      <c r="I45" s="5">
        <f>H45*18%</f>
        <v>43968.42</v>
      </c>
      <c r="J45" s="6">
        <f>H45+I45</f>
        <v>288237.42</v>
      </c>
    </row>
    <row r="46" spans="1:10" x14ac:dyDescent="0.55000000000000004">
      <c r="A46" s="1">
        <v>45</v>
      </c>
      <c r="B46" s="2">
        <v>43600</v>
      </c>
      <c r="C46" s="3" t="s">
        <v>9</v>
      </c>
      <c r="D46" s="3" t="s">
        <v>15</v>
      </c>
      <c r="E46" s="3" t="s">
        <v>16</v>
      </c>
      <c r="F46" s="4">
        <v>177</v>
      </c>
      <c r="G46" s="4">
        <v>678</v>
      </c>
      <c r="H46" s="4">
        <f>F46*G46</f>
        <v>120006</v>
      </c>
      <c r="I46" s="5">
        <f>H46*18%</f>
        <v>21601.079999999998</v>
      </c>
      <c r="J46" s="6">
        <f>H46+I46</f>
        <v>141607.07999999999</v>
      </c>
    </row>
    <row r="47" spans="1:10" x14ac:dyDescent="0.55000000000000004">
      <c r="A47" s="1">
        <v>46</v>
      </c>
      <c r="B47" s="2">
        <v>43601</v>
      </c>
      <c r="C47" s="3" t="s">
        <v>19</v>
      </c>
      <c r="D47" s="3" t="s">
        <v>17</v>
      </c>
      <c r="E47" s="3" t="s">
        <v>18</v>
      </c>
      <c r="F47" s="4">
        <v>304</v>
      </c>
      <c r="G47" s="4">
        <v>592</v>
      </c>
      <c r="H47" s="4">
        <f>F47*G47</f>
        <v>179968</v>
      </c>
      <c r="I47" s="5">
        <f>H47*18%</f>
        <v>32394.239999999998</v>
      </c>
      <c r="J47" s="6">
        <f>H47+I47</f>
        <v>212362.23999999999</v>
      </c>
    </row>
    <row r="48" spans="1:10" x14ac:dyDescent="0.55000000000000004">
      <c r="A48" s="1">
        <v>47</v>
      </c>
      <c r="B48" s="2">
        <v>43602</v>
      </c>
      <c r="C48" s="3" t="s">
        <v>9</v>
      </c>
      <c r="D48" s="3" t="s">
        <v>20</v>
      </c>
      <c r="E48" s="3" t="s">
        <v>13</v>
      </c>
      <c r="F48" s="4">
        <v>260</v>
      </c>
      <c r="G48" s="4">
        <v>986</v>
      </c>
      <c r="H48" s="4">
        <f>F48*G48</f>
        <v>256360</v>
      </c>
      <c r="I48" s="5">
        <f>H48*18%</f>
        <v>46144.799999999996</v>
      </c>
      <c r="J48" s="6">
        <f>H48+I48</f>
        <v>302504.8</v>
      </c>
    </row>
    <row r="49" spans="1:10" x14ac:dyDescent="0.55000000000000004">
      <c r="A49" s="1">
        <v>48</v>
      </c>
      <c r="B49" s="2">
        <v>43603</v>
      </c>
      <c r="C49" s="3" t="s">
        <v>9</v>
      </c>
      <c r="D49" s="3" t="s">
        <v>22</v>
      </c>
      <c r="E49" s="3" t="s">
        <v>11</v>
      </c>
      <c r="F49" s="4">
        <v>248</v>
      </c>
      <c r="G49" s="4">
        <v>818</v>
      </c>
      <c r="H49" s="4">
        <f>F49*G49</f>
        <v>202864</v>
      </c>
      <c r="I49" s="5">
        <f>H49*18%</f>
        <v>36515.519999999997</v>
      </c>
      <c r="J49" s="6">
        <f>H49+I49</f>
        <v>239379.52</v>
      </c>
    </row>
    <row r="50" spans="1:10" x14ac:dyDescent="0.55000000000000004">
      <c r="A50" s="1">
        <v>49</v>
      </c>
      <c r="B50" s="2">
        <v>43604</v>
      </c>
      <c r="C50" s="3" t="s">
        <v>28</v>
      </c>
      <c r="D50" s="3" t="s">
        <v>10</v>
      </c>
      <c r="E50" s="3" t="s">
        <v>13</v>
      </c>
      <c r="F50" s="4">
        <v>305</v>
      </c>
      <c r="G50" s="4">
        <v>823</v>
      </c>
      <c r="H50" s="4">
        <f>F50*G50</f>
        <v>251015</v>
      </c>
      <c r="I50" s="5">
        <f>H50*18%</f>
        <v>45182.7</v>
      </c>
      <c r="J50" s="6">
        <f>H50+I50</f>
        <v>296197.7</v>
      </c>
    </row>
    <row r="51" spans="1:10" x14ac:dyDescent="0.55000000000000004">
      <c r="A51" s="1">
        <v>50</v>
      </c>
      <c r="B51" s="2">
        <v>43605</v>
      </c>
      <c r="C51" s="3" t="s">
        <v>9</v>
      </c>
      <c r="D51" s="3" t="s">
        <v>12</v>
      </c>
      <c r="E51" s="3" t="s">
        <v>18</v>
      </c>
      <c r="F51" s="4">
        <v>162</v>
      </c>
      <c r="G51" s="4">
        <v>605</v>
      </c>
      <c r="H51" s="4">
        <f>F51*G51</f>
        <v>98010</v>
      </c>
      <c r="I51" s="5">
        <f>H51*18%</f>
        <v>17641.8</v>
      </c>
      <c r="J51" s="6">
        <f>H51+I51</f>
        <v>115651.8</v>
      </c>
    </row>
    <row r="52" spans="1:10" x14ac:dyDescent="0.55000000000000004">
      <c r="A52" s="1">
        <v>51</v>
      </c>
      <c r="B52" s="2">
        <v>43606</v>
      </c>
      <c r="C52" s="3" t="s">
        <v>29</v>
      </c>
      <c r="D52" s="3" t="s">
        <v>15</v>
      </c>
      <c r="E52" s="3" t="s">
        <v>21</v>
      </c>
      <c r="F52" s="4">
        <v>301</v>
      </c>
      <c r="G52" s="4">
        <v>771</v>
      </c>
      <c r="H52" s="4">
        <f>F52*G52</f>
        <v>232071</v>
      </c>
      <c r="I52" s="5">
        <f>H52*18%</f>
        <v>41772.78</v>
      </c>
      <c r="J52" s="6">
        <f>H52+I52</f>
        <v>273843.78000000003</v>
      </c>
    </row>
    <row r="53" spans="1:10" x14ac:dyDescent="0.55000000000000004">
      <c r="A53" s="1">
        <v>52</v>
      </c>
      <c r="B53" s="2">
        <v>43607</v>
      </c>
      <c r="C53" s="3" t="s">
        <v>9</v>
      </c>
      <c r="D53" s="3" t="s">
        <v>17</v>
      </c>
      <c r="E53" s="3" t="s">
        <v>13</v>
      </c>
      <c r="F53" s="4">
        <v>60</v>
      </c>
      <c r="G53" s="4">
        <v>804</v>
      </c>
      <c r="H53" s="4">
        <f>F53*G53</f>
        <v>48240</v>
      </c>
      <c r="I53" s="5">
        <f>H53*18%</f>
        <v>8683.1999999999989</v>
      </c>
      <c r="J53" s="6">
        <f>H53+I53</f>
        <v>56923.199999999997</v>
      </c>
    </row>
    <row r="54" spans="1:10" x14ac:dyDescent="0.55000000000000004">
      <c r="A54" s="1">
        <v>53</v>
      </c>
      <c r="B54" s="2">
        <v>43608</v>
      </c>
      <c r="C54" s="3" t="s">
        <v>23</v>
      </c>
      <c r="D54" s="3" t="s">
        <v>20</v>
      </c>
      <c r="E54" s="3" t="s">
        <v>16</v>
      </c>
      <c r="F54" s="4">
        <v>444</v>
      </c>
      <c r="G54" s="4">
        <v>663</v>
      </c>
      <c r="H54" s="4">
        <f>F54*G54</f>
        <v>294372</v>
      </c>
      <c r="I54" s="5">
        <f>H54*18%</f>
        <v>52986.96</v>
      </c>
      <c r="J54" s="6">
        <f>H54+I54</f>
        <v>347358.96</v>
      </c>
    </row>
    <row r="55" spans="1:10" x14ac:dyDescent="0.55000000000000004">
      <c r="A55" s="1">
        <v>54</v>
      </c>
      <c r="B55" s="2">
        <v>43609</v>
      </c>
      <c r="C55" s="3" t="s">
        <v>14</v>
      </c>
      <c r="D55" s="3" t="s">
        <v>22</v>
      </c>
      <c r="E55" s="3" t="s">
        <v>18</v>
      </c>
      <c r="F55" s="4">
        <v>469</v>
      </c>
      <c r="G55" s="4">
        <v>904</v>
      </c>
      <c r="H55" s="4">
        <f>F55*G55</f>
        <v>423976</v>
      </c>
      <c r="I55" s="5">
        <f>H55*18%</f>
        <v>76315.679999999993</v>
      </c>
      <c r="J55" s="6">
        <f>H55+I55</f>
        <v>500291.68</v>
      </c>
    </row>
    <row r="56" spans="1:10" x14ac:dyDescent="0.55000000000000004">
      <c r="A56" s="1">
        <v>55</v>
      </c>
      <c r="B56" s="2">
        <v>43610</v>
      </c>
      <c r="C56" s="3" t="s">
        <v>9</v>
      </c>
      <c r="D56" s="3" t="s">
        <v>10</v>
      </c>
      <c r="E56" s="3" t="s">
        <v>21</v>
      </c>
      <c r="F56" s="4">
        <v>375</v>
      </c>
      <c r="G56" s="4">
        <v>798</v>
      </c>
      <c r="H56" s="4">
        <f>F56*G56</f>
        <v>299250</v>
      </c>
      <c r="I56" s="5">
        <f>H56*18%</f>
        <v>53865</v>
      </c>
      <c r="J56" s="6">
        <f>H56+I56</f>
        <v>353115</v>
      </c>
    </row>
    <row r="57" spans="1:10" x14ac:dyDescent="0.55000000000000004">
      <c r="A57" s="1">
        <v>56</v>
      </c>
      <c r="B57" s="2">
        <v>43611</v>
      </c>
      <c r="C57" s="3" t="s">
        <v>24</v>
      </c>
      <c r="D57" s="3" t="s">
        <v>12</v>
      </c>
      <c r="E57" s="3" t="s">
        <v>11</v>
      </c>
      <c r="F57" s="4">
        <v>461</v>
      </c>
      <c r="G57" s="4">
        <v>993</v>
      </c>
      <c r="H57" s="4">
        <f>F57*G57</f>
        <v>457773</v>
      </c>
      <c r="I57" s="5">
        <f>H57*18%</f>
        <v>82399.14</v>
      </c>
      <c r="J57" s="6">
        <f>H57+I57</f>
        <v>540172.14</v>
      </c>
    </row>
    <row r="58" spans="1:10" x14ac:dyDescent="0.55000000000000004">
      <c r="A58" s="1">
        <v>57</v>
      </c>
      <c r="B58" s="2">
        <v>43612</v>
      </c>
      <c r="C58" s="3" t="s">
        <v>25</v>
      </c>
      <c r="D58" s="3" t="s">
        <v>15</v>
      </c>
      <c r="E58" s="3" t="s">
        <v>13</v>
      </c>
      <c r="F58" s="4">
        <v>287</v>
      </c>
      <c r="G58" s="4">
        <v>980</v>
      </c>
      <c r="H58" s="4">
        <f>F58*G58</f>
        <v>281260</v>
      </c>
      <c r="I58" s="5">
        <f>H58*18%</f>
        <v>50626.799999999996</v>
      </c>
      <c r="J58" s="6">
        <f>H58+I58</f>
        <v>331886.8</v>
      </c>
    </row>
    <row r="59" spans="1:10" x14ac:dyDescent="0.55000000000000004">
      <c r="A59" s="1">
        <v>58</v>
      </c>
      <c r="B59" s="2">
        <v>43613</v>
      </c>
      <c r="C59" s="3" t="s">
        <v>26</v>
      </c>
      <c r="D59" s="3" t="s">
        <v>17</v>
      </c>
      <c r="E59" s="3" t="s">
        <v>21</v>
      </c>
      <c r="F59" s="4">
        <v>317</v>
      </c>
      <c r="G59" s="4">
        <v>781</v>
      </c>
      <c r="H59" s="4">
        <f>F59*G59</f>
        <v>247577</v>
      </c>
      <c r="I59" s="5">
        <f>H59*18%</f>
        <v>44563.86</v>
      </c>
      <c r="J59" s="6">
        <f>H59+I59</f>
        <v>292140.86</v>
      </c>
    </row>
    <row r="60" spans="1:10" x14ac:dyDescent="0.55000000000000004">
      <c r="A60" s="1">
        <v>59</v>
      </c>
      <c r="B60" s="2">
        <v>43614</v>
      </c>
      <c r="C60" s="3" t="s">
        <v>27</v>
      </c>
      <c r="D60" s="3" t="s">
        <v>20</v>
      </c>
      <c r="E60" s="3" t="s">
        <v>11</v>
      </c>
      <c r="F60" s="4">
        <v>311</v>
      </c>
      <c r="G60" s="4">
        <v>519</v>
      </c>
      <c r="H60" s="4">
        <f>F60*G60</f>
        <v>161409</v>
      </c>
      <c r="I60" s="5">
        <f>H60*18%</f>
        <v>29053.62</v>
      </c>
      <c r="J60" s="6">
        <f>H60+I60</f>
        <v>190462.62</v>
      </c>
    </row>
    <row r="61" spans="1:10" x14ac:dyDescent="0.55000000000000004">
      <c r="A61" s="1">
        <v>60</v>
      </c>
      <c r="B61" s="2">
        <v>43615</v>
      </c>
      <c r="C61" s="3" t="s">
        <v>28</v>
      </c>
      <c r="D61" s="3" t="s">
        <v>22</v>
      </c>
      <c r="E61" s="3" t="s">
        <v>13</v>
      </c>
      <c r="F61" s="4">
        <v>161</v>
      </c>
      <c r="G61" s="4">
        <v>696</v>
      </c>
      <c r="H61" s="4">
        <f>F61*G61</f>
        <v>112056</v>
      </c>
      <c r="I61" s="5">
        <f>H61*18%</f>
        <v>20170.079999999998</v>
      </c>
      <c r="J61" s="6">
        <f>H61+I61</f>
        <v>132226.07999999999</v>
      </c>
    </row>
    <row r="62" spans="1:10" x14ac:dyDescent="0.55000000000000004">
      <c r="A62" s="1">
        <v>61</v>
      </c>
      <c r="B62" s="2">
        <v>43616</v>
      </c>
      <c r="C62" s="3" t="s">
        <v>9</v>
      </c>
      <c r="D62" s="3" t="s">
        <v>10</v>
      </c>
      <c r="E62" s="3" t="s">
        <v>21</v>
      </c>
      <c r="F62" s="4">
        <v>327</v>
      </c>
      <c r="G62" s="4">
        <v>580</v>
      </c>
      <c r="H62" s="4">
        <f>F62*G62</f>
        <v>189660</v>
      </c>
      <c r="I62" s="5">
        <f>H62*18%</f>
        <v>34138.799999999996</v>
      </c>
      <c r="J62" s="6">
        <f>H62+I62</f>
        <v>223798.8</v>
      </c>
    </row>
    <row r="63" spans="1:10" x14ac:dyDescent="0.55000000000000004">
      <c r="A63" s="1">
        <v>62</v>
      </c>
      <c r="B63" s="2">
        <v>43617</v>
      </c>
      <c r="C63" s="3" t="s">
        <v>19</v>
      </c>
      <c r="D63" s="3" t="s">
        <v>12</v>
      </c>
      <c r="E63" s="3" t="s">
        <v>18</v>
      </c>
      <c r="F63" s="4">
        <v>408</v>
      </c>
      <c r="G63" s="4">
        <v>707</v>
      </c>
      <c r="H63" s="4">
        <f>F63*G63</f>
        <v>288456</v>
      </c>
      <c r="I63" s="5">
        <f>H63*18%</f>
        <v>51922.079999999994</v>
      </c>
      <c r="J63" s="6">
        <f>H63+I63</f>
        <v>340378.08</v>
      </c>
    </row>
    <row r="64" spans="1:10" x14ac:dyDescent="0.55000000000000004">
      <c r="A64" s="1">
        <v>63</v>
      </c>
      <c r="B64" s="2">
        <v>43618</v>
      </c>
      <c r="C64" s="3" t="s">
        <v>9</v>
      </c>
      <c r="D64" s="3" t="s">
        <v>15</v>
      </c>
      <c r="E64" s="3" t="s">
        <v>13</v>
      </c>
      <c r="F64" s="4">
        <v>82</v>
      </c>
      <c r="G64" s="4">
        <v>628</v>
      </c>
      <c r="H64" s="4">
        <f>F64*G64</f>
        <v>51496</v>
      </c>
      <c r="I64" s="5">
        <f>H64*18%</f>
        <v>9269.2799999999988</v>
      </c>
      <c r="J64" s="6">
        <f>H64+I64</f>
        <v>60765.279999999999</v>
      </c>
    </row>
    <row r="65" spans="1:10" x14ac:dyDescent="0.55000000000000004">
      <c r="A65" s="1">
        <v>64</v>
      </c>
      <c r="B65" s="2">
        <v>43619</v>
      </c>
      <c r="C65" s="3" t="s">
        <v>9</v>
      </c>
      <c r="D65" s="3" t="s">
        <v>17</v>
      </c>
      <c r="E65" s="3" t="s">
        <v>18</v>
      </c>
      <c r="F65" s="4">
        <v>382</v>
      </c>
      <c r="G65" s="4">
        <v>897</v>
      </c>
      <c r="H65" s="4">
        <f>F65*G65</f>
        <v>342654</v>
      </c>
      <c r="I65" s="5">
        <f>H65*18%</f>
        <v>61677.72</v>
      </c>
      <c r="J65" s="6">
        <f>H65+I65</f>
        <v>404331.72</v>
      </c>
    </row>
    <row r="66" spans="1:10" x14ac:dyDescent="0.55000000000000004">
      <c r="A66" s="1">
        <v>65</v>
      </c>
      <c r="B66" s="2">
        <v>43620</v>
      </c>
      <c r="C66" s="3" t="s">
        <v>28</v>
      </c>
      <c r="D66" s="3" t="s">
        <v>20</v>
      </c>
      <c r="E66" s="3" t="s">
        <v>21</v>
      </c>
      <c r="F66" s="4">
        <v>314</v>
      </c>
      <c r="G66" s="4">
        <v>784</v>
      </c>
      <c r="H66" s="4">
        <f>F66*G66</f>
        <v>246176</v>
      </c>
      <c r="I66" s="5">
        <f>H66*18%</f>
        <v>44311.68</v>
      </c>
      <c r="J66" s="6">
        <f>H66+I66</f>
        <v>290487.67999999999</v>
      </c>
    </row>
    <row r="67" spans="1:10" x14ac:dyDescent="0.55000000000000004">
      <c r="A67" s="1">
        <v>66</v>
      </c>
      <c r="B67" s="2">
        <v>43621</v>
      </c>
      <c r="C67" s="3" t="s">
        <v>9</v>
      </c>
      <c r="D67" s="3" t="s">
        <v>22</v>
      </c>
      <c r="E67" s="3" t="s">
        <v>13</v>
      </c>
      <c r="F67" s="4">
        <v>221</v>
      </c>
      <c r="G67" s="4">
        <v>571</v>
      </c>
      <c r="H67" s="4">
        <f>F67*G67</f>
        <v>126191</v>
      </c>
      <c r="I67" s="5">
        <f>H67*18%</f>
        <v>22714.379999999997</v>
      </c>
      <c r="J67" s="6">
        <f>H67+I67</f>
        <v>148905.38</v>
      </c>
    </row>
    <row r="68" spans="1:10" x14ac:dyDescent="0.55000000000000004">
      <c r="A68" s="1">
        <v>67</v>
      </c>
      <c r="B68" s="2">
        <v>43622</v>
      </c>
      <c r="C68" s="3" t="s">
        <v>9</v>
      </c>
      <c r="D68" s="3" t="s">
        <v>10</v>
      </c>
      <c r="E68" s="3" t="s">
        <v>18</v>
      </c>
      <c r="F68" s="4">
        <v>461</v>
      </c>
      <c r="G68" s="4">
        <v>515</v>
      </c>
      <c r="H68" s="4">
        <f>F68*G68</f>
        <v>237415</v>
      </c>
      <c r="I68" s="5">
        <f>H68*18%</f>
        <v>42734.7</v>
      </c>
      <c r="J68" s="6">
        <f>H68+I68</f>
        <v>280149.7</v>
      </c>
    </row>
    <row r="69" spans="1:10" x14ac:dyDescent="0.55000000000000004">
      <c r="A69" s="1">
        <v>68</v>
      </c>
      <c r="B69" s="2">
        <v>43623</v>
      </c>
      <c r="C69" s="3" t="s">
        <v>23</v>
      </c>
      <c r="D69" s="3" t="s">
        <v>12</v>
      </c>
      <c r="E69" s="3" t="s">
        <v>21</v>
      </c>
      <c r="F69" s="4">
        <v>171</v>
      </c>
      <c r="G69" s="4">
        <v>855</v>
      </c>
      <c r="H69" s="4">
        <f>F69*G69</f>
        <v>146205</v>
      </c>
      <c r="I69" s="5">
        <f>H69*18%</f>
        <v>26316.899999999998</v>
      </c>
      <c r="J69" s="6">
        <f>H69+I69</f>
        <v>172521.9</v>
      </c>
    </row>
    <row r="70" spans="1:10" x14ac:dyDescent="0.55000000000000004">
      <c r="A70" s="1">
        <v>69</v>
      </c>
      <c r="B70" s="2">
        <v>43624</v>
      </c>
      <c r="C70" s="3" t="s">
        <v>9</v>
      </c>
      <c r="D70" s="3" t="s">
        <v>15</v>
      </c>
      <c r="E70" s="3" t="s">
        <v>21</v>
      </c>
      <c r="F70" s="4">
        <v>418</v>
      </c>
      <c r="G70" s="4">
        <v>888</v>
      </c>
      <c r="H70" s="4">
        <f>F70*G70</f>
        <v>371184</v>
      </c>
      <c r="I70" s="5">
        <f>H70*18%</f>
        <v>66813.119999999995</v>
      </c>
      <c r="J70" s="6">
        <f>H70+I70</f>
        <v>437997.12</v>
      </c>
    </row>
    <row r="71" spans="1:10" x14ac:dyDescent="0.55000000000000004">
      <c r="A71" s="1">
        <v>70</v>
      </c>
      <c r="B71" s="2">
        <v>43625</v>
      </c>
      <c r="C71" s="3" t="s">
        <v>24</v>
      </c>
      <c r="D71" s="3" t="s">
        <v>17</v>
      </c>
      <c r="E71" s="3" t="s">
        <v>11</v>
      </c>
      <c r="F71" s="4">
        <v>366</v>
      </c>
      <c r="G71" s="4">
        <v>670</v>
      </c>
      <c r="H71" s="4">
        <f>F71*G71</f>
        <v>245220</v>
      </c>
      <c r="I71" s="5">
        <f>H71*18%</f>
        <v>44139.6</v>
      </c>
      <c r="J71" s="6">
        <f>H71+I71</f>
        <v>289359.59999999998</v>
      </c>
    </row>
    <row r="72" spans="1:10" x14ac:dyDescent="0.55000000000000004">
      <c r="A72" s="1">
        <v>71</v>
      </c>
      <c r="B72" s="2">
        <v>43626</v>
      </c>
      <c r="C72" s="3" t="s">
        <v>25</v>
      </c>
      <c r="D72" s="3" t="s">
        <v>20</v>
      </c>
      <c r="E72" s="3" t="s">
        <v>13</v>
      </c>
      <c r="F72" s="4">
        <v>268</v>
      </c>
      <c r="G72" s="4">
        <v>500</v>
      </c>
      <c r="H72" s="4">
        <f>F72*G72</f>
        <v>134000</v>
      </c>
      <c r="I72" s="5">
        <f>H72*18%</f>
        <v>24120</v>
      </c>
      <c r="J72" s="6">
        <f>H72+I72</f>
        <v>158120</v>
      </c>
    </row>
    <row r="73" spans="1:10" x14ac:dyDescent="0.55000000000000004">
      <c r="A73" s="1">
        <v>72</v>
      </c>
      <c r="B73" s="2">
        <v>43627</v>
      </c>
      <c r="C73" s="3" t="s">
        <v>26</v>
      </c>
      <c r="D73" s="3" t="s">
        <v>22</v>
      </c>
      <c r="E73" s="3" t="s">
        <v>16</v>
      </c>
      <c r="F73" s="4">
        <v>124</v>
      </c>
      <c r="G73" s="4">
        <v>909</v>
      </c>
      <c r="H73" s="4">
        <f>F73*G73</f>
        <v>112716</v>
      </c>
      <c r="I73" s="5">
        <f>H73*18%</f>
        <v>20288.88</v>
      </c>
      <c r="J73" s="6">
        <f>H73+I73</f>
        <v>133004.88</v>
      </c>
    </row>
    <row r="74" spans="1:10" x14ac:dyDescent="0.55000000000000004">
      <c r="A74" s="1">
        <v>73</v>
      </c>
      <c r="B74" s="2">
        <v>43628</v>
      </c>
      <c r="C74" s="3" t="s">
        <v>27</v>
      </c>
      <c r="D74" s="3" t="s">
        <v>10</v>
      </c>
      <c r="E74" s="3" t="s">
        <v>18</v>
      </c>
      <c r="F74" s="4">
        <v>193</v>
      </c>
      <c r="G74" s="4">
        <v>808</v>
      </c>
      <c r="H74" s="4">
        <f>F74*G74</f>
        <v>155944</v>
      </c>
      <c r="I74" s="5">
        <f>H74*18%</f>
        <v>28069.919999999998</v>
      </c>
      <c r="J74" s="6">
        <f>H74+I74</f>
        <v>184013.91999999998</v>
      </c>
    </row>
    <row r="75" spans="1:10" x14ac:dyDescent="0.55000000000000004">
      <c r="A75" s="1">
        <v>74</v>
      </c>
      <c r="B75" s="2">
        <v>43629</v>
      </c>
      <c r="C75" s="3" t="s">
        <v>29</v>
      </c>
      <c r="D75" s="3" t="s">
        <v>12</v>
      </c>
      <c r="E75" s="3" t="s">
        <v>11</v>
      </c>
      <c r="F75" s="4">
        <v>58</v>
      </c>
      <c r="G75" s="4">
        <v>648</v>
      </c>
      <c r="H75" s="4">
        <f>F75*G75</f>
        <v>37584</v>
      </c>
      <c r="I75" s="5">
        <f>H75*18%</f>
        <v>6765.12</v>
      </c>
      <c r="J75" s="6">
        <f>H75+I75</f>
        <v>44349.120000000003</v>
      </c>
    </row>
    <row r="76" spans="1:10" x14ac:dyDescent="0.55000000000000004">
      <c r="A76" s="1">
        <v>75</v>
      </c>
      <c r="B76" s="2">
        <v>43630</v>
      </c>
      <c r="C76" s="3" t="s">
        <v>9</v>
      </c>
      <c r="D76" s="3" t="s">
        <v>15</v>
      </c>
      <c r="E76" s="3" t="s">
        <v>21</v>
      </c>
      <c r="F76" s="4">
        <v>50</v>
      </c>
      <c r="G76" s="4">
        <v>932</v>
      </c>
      <c r="H76" s="4">
        <f>F76*G76</f>
        <v>46600</v>
      </c>
      <c r="I76" s="5">
        <f>H76*18%</f>
        <v>8388</v>
      </c>
      <c r="J76" s="6">
        <f>H76+I76</f>
        <v>54988</v>
      </c>
    </row>
    <row r="77" spans="1:10" x14ac:dyDescent="0.55000000000000004">
      <c r="A77" s="1">
        <v>76</v>
      </c>
      <c r="B77" s="2">
        <v>43631</v>
      </c>
      <c r="C77" s="3" t="s">
        <v>9</v>
      </c>
      <c r="D77" s="3" t="s">
        <v>17</v>
      </c>
      <c r="E77" s="3" t="s">
        <v>18</v>
      </c>
      <c r="F77" s="4">
        <v>418</v>
      </c>
      <c r="G77" s="4">
        <v>661</v>
      </c>
      <c r="H77" s="4">
        <f>F77*G77</f>
        <v>276298</v>
      </c>
      <c r="I77" s="5">
        <f>H77*18%</f>
        <v>49733.64</v>
      </c>
      <c r="J77" s="6">
        <f>H77+I77</f>
        <v>326031.64</v>
      </c>
    </row>
    <row r="78" spans="1:10" x14ac:dyDescent="0.55000000000000004">
      <c r="A78" s="1">
        <v>77</v>
      </c>
      <c r="B78" s="2">
        <v>43632</v>
      </c>
      <c r="C78" s="3" t="s">
        <v>14</v>
      </c>
      <c r="D78" s="3" t="s">
        <v>20</v>
      </c>
      <c r="E78" s="3" t="s">
        <v>21</v>
      </c>
      <c r="F78" s="4">
        <v>189</v>
      </c>
      <c r="G78" s="4">
        <v>616</v>
      </c>
      <c r="H78" s="4">
        <f>F78*G78</f>
        <v>116424</v>
      </c>
      <c r="I78" s="5">
        <f>H78*18%</f>
        <v>20956.32</v>
      </c>
      <c r="J78" s="6">
        <f>H78+I78</f>
        <v>137380.32</v>
      </c>
    </row>
    <row r="79" spans="1:10" x14ac:dyDescent="0.55000000000000004">
      <c r="A79" s="1">
        <v>78</v>
      </c>
      <c r="B79" s="2">
        <v>43633</v>
      </c>
      <c r="C79" s="3" t="s">
        <v>9</v>
      </c>
      <c r="D79" s="3" t="s">
        <v>22</v>
      </c>
      <c r="E79" s="3" t="s">
        <v>18</v>
      </c>
      <c r="F79" s="4">
        <v>287</v>
      </c>
      <c r="G79" s="4">
        <v>693</v>
      </c>
      <c r="H79" s="4">
        <f>F79*G79</f>
        <v>198891</v>
      </c>
      <c r="I79" s="5">
        <f>H79*18%</f>
        <v>35800.379999999997</v>
      </c>
      <c r="J79" s="6">
        <f>H79+I79</f>
        <v>234691.38</v>
      </c>
    </row>
    <row r="80" spans="1:10" x14ac:dyDescent="0.55000000000000004">
      <c r="A80" s="1">
        <v>79</v>
      </c>
      <c r="B80" s="2">
        <v>43634</v>
      </c>
      <c r="C80" s="3" t="s">
        <v>9</v>
      </c>
      <c r="D80" s="3" t="s">
        <v>10</v>
      </c>
      <c r="E80" s="3" t="s">
        <v>13</v>
      </c>
      <c r="F80" s="4">
        <v>266</v>
      </c>
      <c r="G80" s="4">
        <v>607</v>
      </c>
      <c r="H80" s="4">
        <f>F80*G80</f>
        <v>161462</v>
      </c>
      <c r="I80" s="5">
        <f>H80*18%</f>
        <v>29063.16</v>
      </c>
      <c r="J80" s="6">
        <f>H80+I80</f>
        <v>190525.16</v>
      </c>
    </row>
    <row r="81" spans="1:10" x14ac:dyDescent="0.55000000000000004">
      <c r="A81" s="1">
        <v>80</v>
      </c>
      <c r="B81" s="2">
        <v>43635</v>
      </c>
      <c r="C81" s="3" t="s">
        <v>9</v>
      </c>
      <c r="D81" s="3" t="s">
        <v>12</v>
      </c>
      <c r="E81" s="3" t="s">
        <v>13</v>
      </c>
      <c r="F81" s="4">
        <v>457</v>
      </c>
      <c r="G81" s="4">
        <v>940</v>
      </c>
      <c r="H81" s="4">
        <f>F81*G81</f>
        <v>429580</v>
      </c>
      <c r="I81" s="5">
        <f>H81*18%</f>
        <v>77324.399999999994</v>
      </c>
      <c r="J81" s="6">
        <f>H81+I81</f>
        <v>506904.4</v>
      </c>
    </row>
    <row r="82" spans="1:10" x14ac:dyDescent="0.55000000000000004">
      <c r="A82" s="1">
        <v>81</v>
      </c>
      <c r="B82" s="2">
        <v>43636</v>
      </c>
      <c r="C82" s="3" t="s">
        <v>23</v>
      </c>
      <c r="D82" s="3" t="s">
        <v>15</v>
      </c>
      <c r="E82" s="3" t="s">
        <v>21</v>
      </c>
      <c r="F82" s="4">
        <v>318</v>
      </c>
      <c r="G82" s="4">
        <v>799</v>
      </c>
      <c r="H82" s="4">
        <f>F82*G82</f>
        <v>254082</v>
      </c>
      <c r="I82" s="5">
        <f>H82*18%</f>
        <v>45734.759999999995</v>
      </c>
      <c r="J82" s="6">
        <f>H82+I82</f>
        <v>299816.76</v>
      </c>
    </row>
    <row r="83" spans="1:10" x14ac:dyDescent="0.55000000000000004">
      <c r="A83" s="1">
        <v>82</v>
      </c>
      <c r="B83" s="2">
        <v>43637</v>
      </c>
      <c r="C83" s="3" t="s">
        <v>14</v>
      </c>
      <c r="D83" s="3" t="s">
        <v>17</v>
      </c>
      <c r="E83" s="3" t="s">
        <v>11</v>
      </c>
      <c r="F83" s="4">
        <v>430</v>
      </c>
      <c r="G83" s="4">
        <v>659</v>
      </c>
      <c r="H83" s="4">
        <f>F83*G83</f>
        <v>283370</v>
      </c>
      <c r="I83" s="5">
        <f>H83*18%</f>
        <v>51006.6</v>
      </c>
      <c r="J83" s="6">
        <f>H83+I83</f>
        <v>334376.59999999998</v>
      </c>
    </row>
    <row r="84" spans="1:10" x14ac:dyDescent="0.55000000000000004">
      <c r="A84" s="1">
        <v>83</v>
      </c>
      <c r="B84" s="2">
        <v>43638</v>
      </c>
      <c r="C84" s="3" t="s">
        <v>9</v>
      </c>
      <c r="D84" s="3" t="s">
        <v>20</v>
      </c>
      <c r="E84" s="3" t="s">
        <v>13</v>
      </c>
      <c r="F84" s="4">
        <v>284</v>
      </c>
      <c r="G84" s="4">
        <v>996</v>
      </c>
      <c r="H84" s="4">
        <f>F84*G84</f>
        <v>282864</v>
      </c>
      <c r="I84" s="5">
        <f>H84*18%</f>
        <v>50915.519999999997</v>
      </c>
      <c r="J84" s="6">
        <f>H84+I84</f>
        <v>333779.52</v>
      </c>
    </row>
    <row r="85" spans="1:10" x14ac:dyDescent="0.55000000000000004">
      <c r="A85" s="1">
        <v>84</v>
      </c>
      <c r="B85" s="2">
        <v>43639</v>
      </c>
      <c r="C85" s="3" t="s">
        <v>24</v>
      </c>
      <c r="D85" s="3" t="s">
        <v>22</v>
      </c>
      <c r="E85" s="3" t="s">
        <v>16</v>
      </c>
      <c r="F85" s="4">
        <v>358</v>
      </c>
      <c r="G85" s="4">
        <v>748</v>
      </c>
      <c r="H85" s="4">
        <f>F85*G85</f>
        <v>267784</v>
      </c>
      <c r="I85" s="5">
        <f>H85*18%</f>
        <v>48201.119999999995</v>
      </c>
      <c r="J85" s="6">
        <f>H85+I85</f>
        <v>315985.12</v>
      </c>
    </row>
    <row r="86" spans="1:10" x14ac:dyDescent="0.55000000000000004">
      <c r="A86" s="1">
        <v>85</v>
      </c>
      <c r="B86" s="2">
        <v>43640</v>
      </c>
      <c r="C86" s="3" t="s">
        <v>25</v>
      </c>
      <c r="D86" s="3" t="s">
        <v>10</v>
      </c>
      <c r="E86" s="3" t="s">
        <v>18</v>
      </c>
      <c r="F86" s="4">
        <v>467</v>
      </c>
      <c r="G86" s="4">
        <v>975</v>
      </c>
      <c r="H86" s="4">
        <f>F86*G86</f>
        <v>455325</v>
      </c>
      <c r="I86" s="5">
        <f>H86*18%</f>
        <v>81958.5</v>
      </c>
      <c r="J86" s="6">
        <f>H86+I86</f>
        <v>537283.5</v>
      </c>
    </row>
    <row r="87" spans="1:10" x14ac:dyDescent="0.55000000000000004">
      <c r="A87" s="1">
        <v>86</v>
      </c>
      <c r="B87" s="2">
        <v>43641</v>
      </c>
      <c r="C87" s="3" t="s">
        <v>26</v>
      </c>
      <c r="D87" s="3" t="s">
        <v>12</v>
      </c>
      <c r="E87" s="3" t="s">
        <v>21</v>
      </c>
      <c r="F87" s="4">
        <v>399</v>
      </c>
      <c r="G87" s="4">
        <v>610</v>
      </c>
      <c r="H87" s="4">
        <f>F87*G87</f>
        <v>243390</v>
      </c>
      <c r="I87" s="5">
        <f>H87*18%</f>
        <v>43810.2</v>
      </c>
      <c r="J87" s="6">
        <f>H87+I87</f>
        <v>287200.2</v>
      </c>
    </row>
    <row r="88" spans="1:10" x14ac:dyDescent="0.55000000000000004">
      <c r="A88" s="1">
        <v>87</v>
      </c>
      <c r="B88" s="2">
        <v>43642</v>
      </c>
      <c r="C88" s="3" t="s">
        <v>27</v>
      </c>
      <c r="D88" s="3" t="s">
        <v>15</v>
      </c>
      <c r="E88" s="3" t="s">
        <v>18</v>
      </c>
      <c r="F88" s="4">
        <v>258</v>
      </c>
      <c r="G88" s="4">
        <v>573</v>
      </c>
      <c r="H88" s="4">
        <f>F88*G88</f>
        <v>147834</v>
      </c>
      <c r="I88" s="5">
        <f>H88*18%</f>
        <v>26610.12</v>
      </c>
      <c r="J88" s="6">
        <f>H88+I88</f>
        <v>174444.12</v>
      </c>
    </row>
    <row r="89" spans="1:10" x14ac:dyDescent="0.55000000000000004">
      <c r="A89" s="1">
        <v>88</v>
      </c>
      <c r="B89" s="2">
        <v>43643</v>
      </c>
      <c r="C89" s="3" t="s">
        <v>28</v>
      </c>
      <c r="D89" s="3" t="s">
        <v>17</v>
      </c>
      <c r="E89" s="3" t="s">
        <v>21</v>
      </c>
      <c r="F89" s="4">
        <v>416</v>
      </c>
      <c r="G89" s="4">
        <v>834</v>
      </c>
      <c r="H89" s="4">
        <f>F89*G89</f>
        <v>346944</v>
      </c>
      <c r="I89" s="5">
        <f>H89*18%</f>
        <v>62449.919999999998</v>
      </c>
      <c r="J89" s="6">
        <f>H89+I89</f>
        <v>409393.91999999998</v>
      </c>
    </row>
    <row r="90" spans="1:10" x14ac:dyDescent="0.55000000000000004">
      <c r="A90" s="1">
        <v>89</v>
      </c>
      <c r="B90" s="2">
        <v>43644</v>
      </c>
      <c r="C90" s="3" t="s">
        <v>29</v>
      </c>
      <c r="D90" s="3" t="s">
        <v>20</v>
      </c>
      <c r="E90" s="3" t="s">
        <v>11</v>
      </c>
      <c r="F90" s="4">
        <v>222</v>
      </c>
      <c r="G90" s="4">
        <v>645</v>
      </c>
      <c r="H90" s="4">
        <f>F90*G90</f>
        <v>143190</v>
      </c>
      <c r="I90" s="5">
        <f>H90*18%</f>
        <v>25774.2</v>
      </c>
      <c r="J90" s="6">
        <f>H90+I90</f>
        <v>168964.2</v>
      </c>
    </row>
    <row r="91" spans="1:10" x14ac:dyDescent="0.55000000000000004">
      <c r="A91" s="1">
        <v>90</v>
      </c>
      <c r="B91" s="2">
        <v>43645</v>
      </c>
      <c r="C91" s="3" t="s">
        <v>9</v>
      </c>
      <c r="D91" s="3" t="s">
        <v>22</v>
      </c>
      <c r="E91" s="3" t="s">
        <v>16</v>
      </c>
      <c r="F91" s="4">
        <v>470</v>
      </c>
      <c r="G91" s="4">
        <v>988</v>
      </c>
      <c r="H91" s="4">
        <f>F91*G91</f>
        <v>464360</v>
      </c>
      <c r="I91" s="5">
        <f>H91*18%</f>
        <v>83584.800000000003</v>
      </c>
      <c r="J91" s="6">
        <f>H91+I91</f>
        <v>547944.80000000005</v>
      </c>
    </row>
    <row r="92" spans="1:10" x14ac:dyDescent="0.55000000000000004">
      <c r="A92" s="1">
        <v>91</v>
      </c>
      <c r="B92" s="2">
        <v>43646</v>
      </c>
      <c r="C92" s="3" t="s">
        <v>19</v>
      </c>
      <c r="D92" s="3" t="s">
        <v>10</v>
      </c>
      <c r="E92" s="3" t="s">
        <v>18</v>
      </c>
      <c r="F92" s="4">
        <v>206</v>
      </c>
      <c r="G92" s="4">
        <v>711</v>
      </c>
      <c r="H92" s="4">
        <f>F92*G92</f>
        <v>146466</v>
      </c>
      <c r="I92" s="5">
        <f>H92*18%</f>
        <v>26363.879999999997</v>
      </c>
      <c r="J92" s="6">
        <f>H92+I92</f>
        <v>172829.88</v>
      </c>
    </row>
    <row r="93" spans="1:10" x14ac:dyDescent="0.55000000000000004">
      <c r="A93" s="1">
        <v>92</v>
      </c>
      <c r="B93" s="2">
        <v>43647</v>
      </c>
      <c r="C93" s="3" t="s">
        <v>9</v>
      </c>
      <c r="D93" s="3" t="s">
        <v>12</v>
      </c>
      <c r="E93" s="3" t="s">
        <v>13</v>
      </c>
      <c r="F93" s="4">
        <v>242</v>
      </c>
      <c r="G93" s="4">
        <v>741</v>
      </c>
      <c r="H93" s="4">
        <f>F93*G93</f>
        <v>179322</v>
      </c>
      <c r="I93" s="5">
        <f>H93*18%</f>
        <v>32277.96</v>
      </c>
      <c r="J93" s="6">
        <f>H93+I93</f>
        <v>211599.96</v>
      </c>
    </row>
    <row r="94" spans="1:10" x14ac:dyDescent="0.55000000000000004">
      <c r="A94" s="1">
        <v>93</v>
      </c>
      <c r="B94" s="2">
        <v>43648</v>
      </c>
      <c r="C94" s="3" t="s">
        <v>14</v>
      </c>
      <c r="D94" s="3" t="s">
        <v>15</v>
      </c>
      <c r="E94" s="3" t="s">
        <v>21</v>
      </c>
      <c r="F94" s="4">
        <v>158</v>
      </c>
      <c r="G94" s="4">
        <v>583</v>
      </c>
      <c r="H94" s="4">
        <f>F94*G94</f>
        <v>92114</v>
      </c>
      <c r="I94" s="5">
        <f>H94*18%</f>
        <v>16580.52</v>
      </c>
      <c r="J94" s="6">
        <f>H94+I94</f>
        <v>108694.52</v>
      </c>
    </row>
    <row r="95" spans="1:10" x14ac:dyDescent="0.55000000000000004">
      <c r="A95" s="1">
        <v>94</v>
      </c>
      <c r="B95" s="2">
        <v>43649</v>
      </c>
      <c r="C95" s="3" t="s">
        <v>9</v>
      </c>
      <c r="D95" s="3" t="s">
        <v>17</v>
      </c>
      <c r="E95" s="3" t="s">
        <v>11</v>
      </c>
      <c r="F95" s="4">
        <v>372</v>
      </c>
      <c r="G95" s="4">
        <v>906</v>
      </c>
      <c r="H95" s="4">
        <f>F95*G95</f>
        <v>337032</v>
      </c>
      <c r="I95" s="5">
        <f>H95*18%</f>
        <v>60665.759999999995</v>
      </c>
      <c r="J95" s="6">
        <f>H95+I95</f>
        <v>397697.76</v>
      </c>
    </row>
    <row r="96" spans="1:10" x14ac:dyDescent="0.55000000000000004">
      <c r="A96" s="1">
        <v>95</v>
      </c>
      <c r="B96" s="2">
        <v>43650</v>
      </c>
      <c r="C96" s="3" t="s">
        <v>28</v>
      </c>
      <c r="D96" s="3" t="s">
        <v>20</v>
      </c>
      <c r="E96" s="3" t="s">
        <v>13</v>
      </c>
      <c r="F96" s="4">
        <v>188</v>
      </c>
      <c r="G96" s="4">
        <v>832</v>
      </c>
      <c r="H96" s="4">
        <f>F96*G96</f>
        <v>156416</v>
      </c>
      <c r="I96" s="5">
        <f>H96*18%</f>
        <v>28154.879999999997</v>
      </c>
      <c r="J96" s="6">
        <f>H96+I96</f>
        <v>184570.88</v>
      </c>
    </row>
    <row r="97" spans="1:10" x14ac:dyDescent="0.55000000000000004">
      <c r="A97" s="1">
        <v>96</v>
      </c>
      <c r="B97" s="2">
        <v>43651</v>
      </c>
      <c r="C97" s="3" t="s">
        <v>9</v>
      </c>
      <c r="D97" s="3" t="s">
        <v>22</v>
      </c>
      <c r="E97" s="3" t="s">
        <v>18</v>
      </c>
      <c r="F97" s="4">
        <v>94</v>
      </c>
      <c r="G97" s="4">
        <v>777</v>
      </c>
      <c r="H97" s="4">
        <f>F97*G97</f>
        <v>73038</v>
      </c>
      <c r="I97" s="5">
        <f>H97*18%</f>
        <v>13146.84</v>
      </c>
      <c r="J97" s="6">
        <f>H97+I97</f>
        <v>86184.84</v>
      </c>
    </row>
    <row r="98" spans="1:10" x14ac:dyDescent="0.55000000000000004">
      <c r="A98" s="1">
        <v>97</v>
      </c>
      <c r="B98" s="2">
        <v>43652</v>
      </c>
      <c r="C98" s="3" t="s">
        <v>19</v>
      </c>
      <c r="D98" s="3" t="s">
        <v>10</v>
      </c>
      <c r="E98" s="3" t="s">
        <v>21</v>
      </c>
      <c r="F98" s="4">
        <v>174</v>
      </c>
      <c r="G98" s="4">
        <v>862</v>
      </c>
      <c r="H98" s="4">
        <f>F98*G98</f>
        <v>149988</v>
      </c>
      <c r="I98" s="5">
        <f>H98*18%</f>
        <v>26997.84</v>
      </c>
      <c r="J98" s="6">
        <f>H98+I98</f>
        <v>176985.84</v>
      </c>
    </row>
    <row r="99" spans="1:10" x14ac:dyDescent="0.55000000000000004">
      <c r="A99" s="1">
        <v>98</v>
      </c>
      <c r="B99" s="2">
        <v>43653</v>
      </c>
      <c r="C99" s="3" t="s">
        <v>9</v>
      </c>
      <c r="D99" s="3" t="s">
        <v>12</v>
      </c>
      <c r="E99" s="3" t="s">
        <v>13</v>
      </c>
      <c r="F99" s="4">
        <v>69</v>
      </c>
      <c r="G99" s="4">
        <v>915</v>
      </c>
      <c r="H99" s="4">
        <f>F99*G99</f>
        <v>63135</v>
      </c>
      <c r="I99" s="5">
        <f>H99*18%</f>
        <v>11364.3</v>
      </c>
      <c r="J99" s="6">
        <f>H99+I99</f>
        <v>74499.3</v>
      </c>
    </row>
    <row r="100" spans="1:10" x14ac:dyDescent="0.55000000000000004">
      <c r="A100" s="1">
        <v>99</v>
      </c>
      <c r="B100" s="2">
        <v>43654</v>
      </c>
      <c r="C100" s="3" t="s">
        <v>23</v>
      </c>
      <c r="D100" s="3" t="s">
        <v>15</v>
      </c>
      <c r="E100" s="3" t="s">
        <v>16</v>
      </c>
      <c r="F100" s="4">
        <v>383</v>
      </c>
      <c r="G100" s="4">
        <v>678</v>
      </c>
      <c r="H100" s="4">
        <f>F100*G100</f>
        <v>259674</v>
      </c>
      <c r="I100" s="5">
        <f>H100*18%</f>
        <v>46741.32</v>
      </c>
      <c r="J100" s="6">
        <f>H100+I100</f>
        <v>306415.32</v>
      </c>
    </row>
    <row r="101" spans="1:10" x14ac:dyDescent="0.55000000000000004">
      <c r="A101" s="1">
        <v>100</v>
      </c>
      <c r="B101" s="2">
        <v>43655</v>
      </c>
      <c r="C101" s="3" t="s">
        <v>9</v>
      </c>
      <c r="D101" s="3" t="s">
        <v>17</v>
      </c>
      <c r="E101" s="3" t="s">
        <v>21</v>
      </c>
      <c r="F101" s="4">
        <v>313</v>
      </c>
      <c r="G101" s="4">
        <v>792</v>
      </c>
      <c r="H101" s="4">
        <f>F101*G101</f>
        <v>247896</v>
      </c>
      <c r="I101" s="5">
        <f>H101*18%</f>
        <v>44621.279999999999</v>
      </c>
      <c r="J101" s="6">
        <f>H101+I101</f>
        <v>292517.28000000003</v>
      </c>
    </row>
    <row r="102" spans="1:10" x14ac:dyDescent="0.55000000000000004">
      <c r="A102" s="1">
        <v>101</v>
      </c>
      <c r="B102" s="2">
        <v>43656</v>
      </c>
      <c r="C102" s="3" t="s">
        <v>24</v>
      </c>
      <c r="D102" s="3" t="s">
        <v>20</v>
      </c>
      <c r="E102" s="3" t="s">
        <v>11</v>
      </c>
      <c r="F102" s="4">
        <v>215</v>
      </c>
      <c r="G102" s="4">
        <v>553</v>
      </c>
      <c r="H102" s="4">
        <f>F102*G102</f>
        <v>118895</v>
      </c>
      <c r="I102" s="5">
        <f>H102*18%</f>
        <v>21401.1</v>
      </c>
      <c r="J102" s="6">
        <f>H102+I102</f>
        <v>140296.1</v>
      </c>
    </row>
    <row r="103" spans="1:10" x14ac:dyDescent="0.55000000000000004">
      <c r="A103" s="1">
        <v>102</v>
      </c>
      <c r="B103" s="2">
        <v>43657</v>
      </c>
      <c r="C103" s="3" t="s">
        <v>25</v>
      </c>
      <c r="D103" s="3" t="s">
        <v>22</v>
      </c>
      <c r="E103" s="3" t="s">
        <v>13</v>
      </c>
      <c r="F103" s="4">
        <v>147</v>
      </c>
      <c r="G103" s="4">
        <v>891</v>
      </c>
      <c r="H103" s="4">
        <f>F103*G103</f>
        <v>130977</v>
      </c>
      <c r="I103" s="5">
        <f>H103*18%</f>
        <v>23575.86</v>
      </c>
      <c r="J103" s="6">
        <f>H103+I103</f>
        <v>154552.85999999999</v>
      </c>
    </row>
    <row r="104" spans="1:10" x14ac:dyDescent="0.55000000000000004">
      <c r="A104" s="1">
        <v>103</v>
      </c>
      <c r="B104" s="2">
        <v>43658</v>
      </c>
      <c r="C104" s="3" t="s">
        <v>26</v>
      </c>
      <c r="D104" s="3" t="s">
        <v>10</v>
      </c>
      <c r="E104" s="3" t="s">
        <v>21</v>
      </c>
      <c r="F104" s="4">
        <v>306</v>
      </c>
      <c r="G104" s="4">
        <v>559</v>
      </c>
      <c r="H104" s="4">
        <f>F104*G104</f>
        <v>171054</v>
      </c>
      <c r="I104" s="5">
        <f>H104*18%</f>
        <v>30789.719999999998</v>
      </c>
      <c r="J104" s="6">
        <f>H104+I104</f>
        <v>201843.72</v>
      </c>
    </row>
    <row r="105" spans="1:10" x14ac:dyDescent="0.55000000000000004">
      <c r="A105" s="1">
        <v>104</v>
      </c>
      <c r="B105" s="2">
        <v>43659</v>
      </c>
      <c r="C105" s="3" t="s">
        <v>27</v>
      </c>
      <c r="D105" s="3" t="s">
        <v>12</v>
      </c>
      <c r="E105" s="3" t="s">
        <v>11</v>
      </c>
      <c r="F105" s="4">
        <v>302</v>
      </c>
      <c r="G105" s="4">
        <v>586</v>
      </c>
      <c r="H105" s="4">
        <f>F105*G105</f>
        <v>176972</v>
      </c>
      <c r="I105" s="5">
        <f>H105*18%</f>
        <v>31854.959999999999</v>
      </c>
      <c r="J105" s="6">
        <f>H105+I105</f>
        <v>208826.96</v>
      </c>
    </row>
    <row r="106" spans="1:10" x14ac:dyDescent="0.55000000000000004">
      <c r="A106" s="1">
        <v>105</v>
      </c>
      <c r="B106" s="2">
        <v>43660</v>
      </c>
      <c r="C106" s="3" t="s">
        <v>29</v>
      </c>
      <c r="D106" s="3" t="s">
        <v>15</v>
      </c>
      <c r="E106" s="3" t="s">
        <v>16</v>
      </c>
      <c r="F106" s="4">
        <v>291</v>
      </c>
      <c r="G106" s="4">
        <v>614</v>
      </c>
      <c r="H106" s="4">
        <f>F106*G106</f>
        <v>178674</v>
      </c>
      <c r="I106" s="5">
        <f>H106*18%</f>
        <v>32161.32</v>
      </c>
      <c r="J106" s="6">
        <f>H106+I106</f>
        <v>210835.32</v>
      </c>
    </row>
    <row r="107" spans="1:10" x14ac:dyDescent="0.55000000000000004">
      <c r="A107" s="1">
        <v>106</v>
      </c>
      <c r="B107" s="2">
        <v>43661</v>
      </c>
      <c r="C107" s="3" t="s">
        <v>14</v>
      </c>
      <c r="D107" s="3" t="s">
        <v>17</v>
      </c>
      <c r="E107" s="3" t="s">
        <v>18</v>
      </c>
      <c r="F107" s="4">
        <v>153</v>
      </c>
      <c r="G107" s="4">
        <v>576</v>
      </c>
      <c r="H107" s="4">
        <f>F107*G107</f>
        <v>88128</v>
      </c>
      <c r="I107" s="5">
        <f>H107*18%</f>
        <v>15863.039999999999</v>
      </c>
      <c r="J107" s="6">
        <f>H107+I107</f>
        <v>103991.03999999999</v>
      </c>
    </row>
    <row r="108" spans="1:10" x14ac:dyDescent="0.55000000000000004">
      <c r="A108" s="1">
        <v>107</v>
      </c>
      <c r="B108" s="2">
        <v>43662</v>
      </c>
      <c r="C108" s="3" t="s">
        <v>9</v>
      </c>
      <c r="D108" s="3" t="s">
        <v>20</v>
      </c>
      <c r="E108" s="3" t="s">
        <v>21</v>
      </c>
      <c r="F108" s="4">
        <v>382</v>
      </c>
      <c r="G108" s="4">
        <v>720</v>
      </c>
      <c r="H108" s="4">
        <f>F108*G108</f>
        <v>275040</v>
      </c>
      <c r="I108" s="5">
        <f>H108*18%</f>
        <v>49507.199999999997</v>
      </c>
      <c r="J108" s="6">
        <f>H108+I108</f>
        <v>324547.20000000001</v>
      </c>
    </row>
    <row r="109" spans="1:10" x14ac:dyDescent="0.55000000000000004">
      <c r="A109" s="1">
        <v>108</v>
      </c>
      <c r="B109" s="2">
        <v>43663</v>
      </c>
      <c r="C109" s="3" t="s">
        <v>19</v>
      </c>
      <c r="D109" s="3" t="s">
        <v>22</v>
      </c>
      <c r="E109" s="3" t="s">
        <v>18</v>
      </c>
      <c r="F109" s="4">
        <v>266</v>
      </c>
      <c r="G109" s="4">
        <v>578</v>
      </c>
      <c r="H109" s="4">
        <f>F109*G109</f>
        <v>153748</v>
      </c>
      <c r="I109" s="5">
        <f>H109*18%</f>
        <v>27674.639999999999</v>
      </c>
      <c r="J109" s="6">
        <f>H109+I109</f>
        <v>181422.64</v>
      </c>
    </row>
    <row r="110" spans="1:10" x14ac:dyDescent="0.55000000000000004">
      <c r="A110" s="1">
        <v>109</v>
      </c>
      <c r="B110" s="2">
        <v>43664</v>
      </c>
      <c r="C110" s="3" t="s">
        <v>9</v>
      </c>
      <c r="D110" s="3" t="s">
        <v>10</v>
      </c>
      <c r="E110" s="3" t="s">
        <v>13</v>
      </c>
      <c r="F110" s="4">
        <v>314</v>
      </c>
      <c r="G110" s="4">
        <v>980</v>
      </c>
      <c r="H110" s="4">
        <f>F110*G110</f>
        <v>307720</v>
      </c>
      <c r="I110" s="5">
        <f>H110*18%</f>
        <v>55389.599999999999</v>
      </c>
      <c r="J110" s="6">
        <f>H110+I110</f>
        <v>363109.6</v>
      </c>
    </row>
    <row r="111" spans="1:10" x14ac:dyDescent="0.55000000000000004">
      <c r="A111" s="1">
        <v>110</v>
      </c>
      <c r="B111" s="2">
        <v>43665</v>
      </c>
      <c r="C111" s="3" t="s">
        <v>25</v>
      </c>
      <c r="D111" s="3" t="s">
        <v>12</v>
      </c>
      <c r="E111" s="3" t="s">
        <v>13</v>
      </c>
      <c r="F111" s="4">
        <v>10</v>
      </c>
      <c r="G111" s="4">
        <v>980</v>
      </c>
      <c r="H111" s="4">
        <f>F111*G111</f>
        <v>9800</v>
      </c>
      <c r="I111" s="5">
        <f>H111*18%</f>
        <v>1764</v>
      </c>
      <c r="J111" s="6">
        <f>H111+I111</f>
        <v>11564</v>
      </c>
    </row>
    <row r="112" spans="1:10" x14ac:dyDescent="0.55000000000000004">
      <c r="A112" s="1">
        <v>111</v>
      </c>
      <c r="B112" s="2">
        <v>43666</v>
      </c>
      <c r="C112" s="3" t="s">
        <v>9</v>
      </c>
      <c r="D112" s="3" t="s">
        <v>15</v>
      </c>
      <c r="E112" s="3" t="s">
        <v>18</v>
      </c>
      <c r="F112" s="4">
        <v>1</v>
      </c>
      <c r="G112" s="4">
        <v>250</v>
      </c>
      <c r="H112" s="4">
        <f>F112*G112</f>
        <v>250</v>
      </c>
      <c r="I112" s="5">
        <f>H112*18%</f>
        <v>45</v>
      </c>
      <c r="J112" s="6">
        <f>H112+I112</f>
        <v>295</v>
      </c>
    </row>
    <row r="113" spans="1:10" x14ac:dyDescent="0.55000000000000004">
      <c r="A113" s="1">
        <v>112</v>
      </c>
      <c r="B113" s="2">
        <v>43667</v>
      </c>
      <c r="C113" s="3" t="s">
        <v>25</v>
      </c>
      <c r="D113" s="3" t="s">
        <v>17</v>
      </c>
      <c r="E113" s="3" t="s">
        <v>18</v>
      </c>
      <c r="F113" s="4">
        <v>5000</v>
      </c>
      <c r="G113" s="4">
        <v>250</v>
      </c>
      <c r="H113" s="4">
        <f>F113*G113</f>
        <v>1250000</v>
      </c>
      <c r="I113" s="5">
        <f>H113*18%</f>
        <v>225000</v>
      </c>
      <c r="J113" s="6">
        <f>H113+I113</f>
        <v>1475000</v>
      </c>
    </row>
    <row r="114" spans="1:10" x14ac:dyDescent="0.55000000000000004">
      <c r="A114" s="1">
        <v>113</v>
      </c>
      <c r="B114" s="2">
        <v>43668</v>
      </c>
      <c r="C114" s="3" t="s">
        <v>30</v>
      </c>
      <c r="D114" s="3" t="s">
        <v>20</v>
      </c>
      <c r="E114" s="3" t="s">
        <v>18</v>
      </c>
      <c r="F114" s="4">
        <v>10000</v>
      </c>
      <c r="G114" s="4">
        <v>250</v>
      </c>
      <c r="H114" s="4">
        <f>F114*G114</f>
        <v>2500000</v>
      </c>
      <c r="I114" s="5">
        <f>H114*18%</f>
        <v>450000</v>
      </c>
      <c r="J114" s="6">
        <f>H114+I114</f>
        <v>2950000</v>
      </c>
    </row>
    <row r="115" spans="1:10" x14ac:dyDescent="0.55000000000000004">
      <c r="A115" s="1">
        <v>114</v>
      </c>
      <c r="B115" s="2">
        <v>43669</v>
      </c>
      <c r="C115" s="3" t="s">
        <v>30</v>
      </c>
      <c r="D115" s="3" t="s">
        <v>22</v>
      </c>
      <c r="E115" s="3" t="s">
        <v>13</v>
      </c>
      <c r="F115" s="4">
        <v>5000</v>
      </c>
      <c r="G115" s="4">
        <v>980</v>
      </c>
      <c r="H115" s="4">
        <f>F115*G115</f>
        <v>4900000</v>
      </c>
      <c r="I115" s="5">
        <f>H115*18%</f>
        <v>882000</v>
      </c>
      <c r="J115" s="6">
        <f>H115+I115</f>
        <v>5782000</v>
      </c>
    </row>
    <row r="116" spans="1:10" x14ac:dyDescent="0.55000000000000004">
      <c r="A116" s="1">
        <v>115</v>
      </c>
      <c r="B116" s="2">
        <v>43670</v>
      </c>
      <c r="C116" s="3" t="s">
        <v>31</v>
      </c>
      <c r="D116" s="3" t="s">
        <v>10</v>
      </c>
      <c r="E116" s="3" t="s">
        <v>21</v>
      </c>
      <c r="F116" s="4">
        <v>10000</v>
      </c>
      <c r="G116" s="4">
        <v>250</v>
      </c>
      <c r="H116" s="4">
        <f>F116*G116</f>
        <v>2500000</v>
      </c>
      <c r="I116" s="5">
        <f>H116*18%</f>
        <v>450000</v>
      </c>
      <c r="J116" s="6">
        <f>H116+I116</f>
        <v>2950000</v>
      </c>
    </row>
    <row r="117" spans="1:10" x14ac:dyDescent="0.55000000000000004">
      <c r="A117" s="1">
        <v>116</v>
      </c>
      <c r="B117" s="2">
        <v>43671</v>
      </c>
      <c r="C117" s="3" t="s">
        <v>30</v>
      </c>
      <c r="D117" s="3" t="s">
        <v>12</v>
      </c>
      <c r="E117" s="3" t="s">
        <v>16</v>
      </c>
      <c r="F117" s="4">
        <v>124</v>
      </c>
      <c r="G117" s="4">
        <v>909</v>
      </c>
      <c r="H117" s="4">
        <f>F117*G117</f>
        <v>112716</v>
      </c>
      <c r="I117" s="5">
        <f>H117*18%</f>
        <v>20288.88</v>
      </c>
      <c r="J117" s="6">
        <f>H117+I117</f>
        <v>133004.88</v>
      </c>
    </row>
    <row r="118" spans="1:10" x14ac:dyDescent="0.55000000000000004">
      <c r="A118" s="1">
        <v>117</v>
      </c>
      <c r="B118" s="2">
        <v>43672</v>
      </c>
      <c r="C118" s="3" t="s">
        <v>30</v>
      </c>
      <c r="D118" s="3" t="s">
        <v>15</v>
      </c>
      <c r="E118" s="3" t="s">
        <v>18</v>
      </c>
      <c r="F118" s="4">
        <v>193</v>
      </c>
      <c r="G118" s="4">
        <v>808</v>
      </c>
      <c r="H118" s="4">
        <f>F118*G118</f>
        <v>155944</v>
      </c>
      <c r="I118" s="5">
        <f>H118*18%</f>
        <v>28069.919999999998</v>
      </c>
      <c r="J118" s="6">
        <f>H118+I118</f>
        <v>184013.91999999998</v>
      </c>
    </row>
    <row r="119" spans="1:10" x14ac:dyDescent="0.55000000000000004">
      <c r="A119" s="1">
        <v>118</v>
      </c>
      <c r="B119" s="2">
        <v>43673</v>
      </c>
      <c r="C119" s="3" t="s">
        <v>31</v>
      </c>
      <c r="D119" s="3" t="s">
        <v>17</v>
      </c>
      <c r="E119" s="3" t="s">
        <v>11</v>
      </c>
      <c r="F119" s="4">
        <v>58</v>
      </c>
      <c r="G119" s="4">
        <v>648</v>
      </c>
      <c r="H119" s="4">
        <f>F119*G119</f>
        <v>37584</v>
      </c>
      <c r="I119" s="5">
        <f>H119*18%</f>
        <v>6765.12</v>
      </c>
      <c r="J119" s="6">
        <f>H119+I119</f>
        <v>44349.120000000003</v>
      </c>
    </row>
    <row r="120" spans="1:10" x14ac:dyDescent="0.55000000000000004">
      <c r="A120" s="1">
        <v>119</v>
      </c>
      <c r="B120" s="2">
        <v>43674</v>
      </c>
      <c r="C120" s="3" t="s">
        <v>31</v>
      </c>
      <c r="D120" s="3" t="s">
        <v>20</v>
      </c>
      <c r="E120" s="3" t="s">
        <v>21</v>
      </c>
      <c r="F120" s="4">
        <v>50</v>
      </c>
      <c r="G120" s="4">
        <v>932</v>
      </c>
      <c r="H120" s="4">
        <f>F120*G120</f>
        <v>46600</v>
      </c>
      <c r="I120" s="5">
        <f>H120*18%</f>
        <v>8388</v>
      </c>
      <c r="J120" s="6">
        <f>H120+I120</f>
        <v>54988</v>
      </c>
    </row>
    <row r="121" spans="1:10" x14ac:dyDescent="0.55000000000000004">
      <c r="A121" s="1">
        <v>120</v>
      </c>
      <c r="B121" s="2">
        <v>43675</v>
      </c>
      <c r="C121" s="3" t="s">
        <v>31</v>
      </c>
      <c r="D121" s="3" t="s">
        <v>22</v>
      </c>
      <c r="E121" s="3" t="s">
        <v>21</v>
      </c>
      <c r="F121" s="4">
        <v>50</v>
      </c>
      <c r="G121" s="4">
        <v>932</v>
      </c>
      <c r="H121" s="4">
        <f>F121*G121</f>
        <v>46600</v>
      </c>
      <c r="I121" s="5">
        <f>H121*18%</f>
        <v>8388</v>
      </c>
      <c r="J121" s="6">
        <f>H121+I121</f>
        <v>54988</v>
      </c>
    </row>
    <row r="122" spans="1:10" x14ac:dyDescent="0.55000000000000004">
      <c r="A122" s="1">
        <v>121</v>
      </c>
      <c r="B122" s="2">
        <v>43676</v>
      </c>
      <c r="C122" s="3" t="s">
        <v>31</v>
      </c>
      <c r="D122" s="3" t="s">
        <v>10</v>
      </c>
      <c r="E122" s="3" t="s">
        <v>21</v>
      </c>
      <c r="F122" s="4">
        <v>50</v>
      </c>
      <c r="G122" s="4">
        <v>932</v>
      </c>
      <c r="H122" s="4">
        <f>F122*G122</f>
        <v>46600</v>
      </c>
      <c r="I122" s="5">
        <f>H122*18%</f>
        <v>8388</v>
      </c>
      <c r="J122" s="6">
        <f>H122+I122</f>
        <v>54988</v>
      </c>
    </row>
    <row r="123" spans="1:10" x14ac:dyDescent="0.55000000000000004">
      <c r="A123" s="1">
        <v>122</v>
      </c>
      <c r="B123" s="2">
        <v>43677</v>
      </c>
      <c r="C123" s="3" t="s">
        <v>31</v>
      </c>
      <c r="D123" s="3" t="s">
        <v>12</v>
      </c>
      <c r="E123" s="3" t="s">
        <v>21</v>
      </c>
      <c r="F123" s="4">
        <v>50</v>
      </c>
      <c r="G123" s="4">
        <v>932</v>
      </c>
      <c r="H123" s="4">
        <f>F123*G123</f>
        <v>46600</v>
      </c>
      <c r="I123" s="5">
        <f>H123*18%</f>
        <v>8388</v>
      </c>
      <c r="J123" s="6">
        <f>H123+I123</f>
        <v>54988</v>
      </c>
    </row>
    <row r="124" spans="1:10" x14ac:dyDescent="0.55000000000000004">
      <c r="A124" s="1">
        <v>123</v>
      </c>
      <c r="B124" s="2">
        <v>43678</v>
      </c>
      <c r="C124" s="3" t="s">
        <v>31</v>
      </c>
      <c r="D124" s="3" t="s">
        <v>15</v>
      </c>
      <c r="E124" s="3" t="s">
        <v>21</v>
      </c>
      <c r="F124" s="4">
        <v>50</v>
      </c>
      <c r="G124" s="4">
        <v>932</v>
      </c>
      <c r="H124" s="4">
        <f>F124*G124</f>
        <v>46600</v>
      </c>
      <c r="I124" s="5">
        <f>H124*18%</f>
        <v>8388</v>
      </c>
      <c r="J124" s="6">
        <f>H124+I124</f>
        <v>54988</v>
      </c>
    </row>
    <row r="125" spans="1:10" x14ac:dyDescent="0.55000000000000004">
      <c r="A125" s="1">
        <v>124</v>
      </c>
      <c r="B125" s="2">
        <v>43679</v>
      </c>
      <c r="C125" s="3" t="s">
        <v>31</v>
      </c>
      <c r="D125" s="3" t="s">
        <v>17</v>
      </c>
      <c r="E125" s="3" t="s">
        <v>21</v>
      </c>
      <c r="F125" s="4">
        <v>50</v>
      </c>
      <c r="G125" s="4">
        <v>932</v>
      </c>
      <c r="H125" s="4">
        <f>F125*G125</f>
        <v>46600</v>
      </c>
      <c r="I125" s="5">
        <f>H125*18%</f>
        <v>8388</v>
      </c>
      <c r="J125" s="6">
        <f>H125+I125</f>
        <v>54988</v>
      </c>
    </row>
    <row r="126" spans="1:10" x14ac:dyDescent="0.55000000000000004">
      <c r="A126" s="1">
        <v>125</v>
      </c>
      <c r="B126" s="2">
        <v>43680</v>
      </c>
      <c r="C126" s="3" t="s">
        <v>31</v>
      </c>
      <c r="D126" s="3" t="s">
        <v>20</v>
      </c>
      <c r="E126" s="3" t="s">
        <v>21</v>
      </c>
      <c r="F126" s="4">
        <v>50</v>
      </c>
      <c r="G126" s="4">
        <v>932</v>
      </c>
      <c r="H126" s="4">
        <f>F126*G126</f>
        <v>46600</v>
      </c>
      <c r="I126" s="5">
        <f>H126*18%</f>
        <v>8388</v>
      </c>
      <c r="J126" s="6">
        <f>H126+I126</f>
        <v>54988</v>
      </c>
    </row>
    <row r="127" spans="1:10" x14ac:dyDescent="0.55000000000000004">
      <c r="A127" s="1">
        <v>126</v>
      </c>
      <c r="B127" s="2">
        <v>43681</v>
      </c>
      <c r="C127" s="3" t="s">
        <v>30</v>
      </c>
      <c r="D127" s="3" t="s">
        <v>22</v>
      </c>
      <c r="E127" s="3" t="s">
        <v>11</v>
      </c>
      <c r="F127" s="4">
        <v>1000</v>
      </c>
      <c r="G127" s="4">
        <v>1500</v>
      </c>
      <c r="H127" s="4">
        <f>F127*G127</f>
        <v>1500000</v>
      </c>
      <c r="I127" s="5">
        <f>H127*18%</f>
        <v>270000</v>
      </c>
      <c r="J127" s="6">
        <f>H127+I127</f>
        <v>1770000</v>
      </c>
    </row>
    <row r="128" spans="1:10" x14ac:dyDescent="0.55000000000000004">
      <c r="A128" s="1">
        <v>127</v>
      </c>
      <c r="B128" s="2">
        <v>43682</v>
      </c>
      <c r="C128" s="3" t="s">
        <v>30</v>
      </c>
      <c r="D128" s="3" t="s">
        <v>10</v>
      </c>
      <c r="E128" s="3" t="s">
        <v>11</v>
      </c>
      <c r="F128" s="4">
        <v>1000</v>
      </c>
      <c r="G128" s="4">
        <v>1500</v>
      </c>
      <c r="H128" s="4">
        <f>F128*G128</f>
        <v>1500000</v>
      </c>
      <c r="I128" s="5">
        <f>H128*18%</f>
        <v>270000</v>
      </c>
      <c r="J128" s="6">
        <f>H128+I128</f>
        <v>1770000</v>
      </c>
    </row>
    <row r="129" spans="1:10" x14ac:dyDescent="0.55000000000000004">
      <c r="A129" s="1">
        <v>128</v>
      </c>
      <c r="B129" s="2">
        <v>43683</v>
      </c>
      <c r="C129" s="3" t="s">
        <v>30</v>
      </c>
      <c r="D129" s="3" t="s">
        <v>12</v>
      </c>
      <c r="E129" s="3" t="s">
        <v>11</v>
      </c>
      <c r="F129" s="4">
        <v>1000</v>
      </c>
      <c r="G129" s="4">
        <v>1500</v>
      </c>
      <c r="H129" s="4">
        <f>F129*G129</f>
        <v>1500000</v>
      </c>
      <c r="I129" s="5">
        <f>H129*18%</f>
        <v>270000</v>
      </c>
      <c r="J129" s="6">
        <f>H129+I129</f>
        <v>1770000</v>
      </c>
    </row>
    <row r="130" spans="1:10" x14ac:dyDescent="0.55000000000000004">
      <c r="A130" s="1">
        <v>129</v>
      </c>
      <c r="B130" s="2">
        <v>43684</v>
      </c>
      <c r="C130" s="3" t="s">
        <v>30</v>
      </c>
      <c r="D130" s="3" t="s">
        <v>15</v>
      </c>
      <c r="E130" s="3" t="s">
        <v>11</v>
      </c>
      <c r="F130" s="4">
        <v>1000</v>
      </c>
      <c r="G130" s="4">
        <v>1500</v>
      </c>
      <c r="H130" s="4">
        <f>F130*G130</f>
        <v>1500000</v>
      </c>
      <c r="I130" s="5">
        <f>H130*18%</f>
        <v>270000</v>
      </c>
      <c r="J130" s="6">
        <f>H130+I130</f>
        <v>1770000</v>
      </c>
    </row>
    <row r="131" spans="1:10" x14ac:dyDescent="0.55000000000000004">
      <c r="A131" s="1">
        <v>130</v>
      </c>
      <c r="B131" s="2">
        <v>43685</v>
      </c>
      <c r="C131" s="3" t="s">
        <v>30</v>
      </c>
      <c r="D131" s="3" t="s">
        <v>17</v>
      </c>
      <c r="E131" s="3" t="s">
        <v>11</v>
      </c>
      <c r="F131" s="4">
        <v>1000</v>
      </c>
      <c r="G131" s="4">
        <v>1500</v>
      </c>
      <c r="H131" s="4">
        <f>F131*G131</f>
        <v>1500000</v>
      </c>
      <c r="I131" s="5">
        <f>H131*18%</f>
        <v>270000</v>
      </c>
      <c r="J131" s="6">
        <f>H131+I131</f>
        <v>1770000</v>
      </c>
    </row>
    <row r="132" spans="1:10" x14ac:dyDescent="0.55000000000000004">
      <c r="A132" s="1">
        <v>131</v>
      </c>
      <c r="B132" s="2">
        <v>43686</v>
      </c>
      <c r="C132" s="3" t="s">
        <v>30</v>
      </c>
      <c r="D132" s="3" t="s">
        <v>20</v>
      </c>
      <c r="E132" s="3" t="s">
        <v>11</v>
      </c>
      <c r="F132" s="4">
        <v>1000</v>
      </c>
      <c r="G132" s="4">
        <v>1500</v>
      </c>
      <c r="H132" s="4">
        <f>F132*G132</f>
        <v>1500000</v>
      </c>
      <c r="I132" s="5">
        <f>H132*18%</f>
        <v>270000</v>
      </c>
      <c r="J132" s="6">
        <f>H132+I132</f>
        <v>1770000</v>
      </c>
    </row>
    <row r="133" spans="1:10" x14ac:dyDescent="0.55000000000000004">
      <c r="A133" s="1">
        <v>132</v>
      </c>
      <c r="B133" s="2">
        <v>43687</v>
      </c>
      <c r="C133" s="3" t="s">
        <v>25</v>
      </c>
      <c r="D133" s="3" t="s">
        <v>22</v>
      </c>
      <c r="E133" s="3" t="s">
        <v>11</v>
      </c>
      <c r="F133" s="4">
        <v>1000</v>
      </c>
      <c r="G133" s="4">
        <v>1500</v>
      </c>
      <c r="H133" s="4">
        <f>F133*G133</f>
        <v>1500000</v>
      </c>
      <c r="I133" s="5">
        <f>H133*18%</f>
        <v>270000</v>
      </c>
      <c r="J133" s="6">
        <f>H133+I133</f>
        <v>1770000</v>
      </c>
    </row>
    <row r="134" spans="1:10" x14ac:dyDescent="0.55000000000000004">
      <c r="A134" s="1">
        <v>133</v>
      </c>
      <c r="B134" s="2">
        <v>43688</v>
      </c>
      <c r="C134" s="3" t="s">
        <v>25</v>
      </c>
      <c r="D134" s="3" t="s">
        <v>10</v>
      </c>
      <c r="E134" s="3" t="s">
        <v>11</v>
      </c>
      <c r="F134" s="4">
        <v>1000</v>
      </c>
      <c r="G134" s="4">
        <v>1500</v>
      </c>
      <c r="H134" s="4">
        <f>F134*G134</f>
        <v>1500000</v>
      </c>
      <c r="I134" s="5">
        <f>H134*18%</f>
        <v>270000</v>
      </c>
      <c r="J134" s="6">
        <f>H134+I134</f>
        <v>1770000</v>
      </c>
    </row>
    <row r="135" spans="1:10" x14ac:dyDescent="0.55000000000000004">
      <c r="A135" s="1">
        <v>134</v>
      </c>
      <c r="B135" s="2">
        <v>43689</v>
      </c>
      <c r="C135" s="3" t="s">
        <v>25</v>
      </c>
      <c r="D135" s="3" t="s">
        <v>12</v>
      </c>
      <c r="E135" s="3" t="s">
        <v>11</v>
      </c>
      <c r="F135" s="4">
        <v>1000</v>
      </c>
      <c r="G135" s="4">
        <v>1500</v>
      </c>
      <c r="H135" s="4">
        <f>F135*G135</f>
        <v>1500000</v>
      </c>
      <c r="I135" s="5">
        <f>H135*18%</f>
        <v>270000</v>
      </c>
      <c r="J135" s="6">
        <f>H135+I135</f>
        <v>1770000</v>
      </c>
    </row>
    <row r="136" spans="1:10" x14ac:dyDescent="0.55000000000000004">
      <c r="A136" s="1">
        <v>135</v>
      </c>
      <c r="B136" s="2">
        <v>43690</v>
      </c>
      <c r="C136" s="3" t="s">
        <v>23</v>
      </c>
      <c r="D136" s="3" t="s">
        <v>10</v>
      </c>
      <c r="E136" s="14" t="s">
        <v>13</v>
      </c>
      <c r="F136" s="4">
        <v>429</v>
      </c>
      <c r="G136" s="4">
        <v>792</v>
      </c>
      <c r="H136" s="4">
        <v>339768</v>
      </c>
      <c r="I136" s="5">
        <v>61158.239999999998</v>
      </c>
      <c r="J136" s="6">
        <v>400926.24</v>
      </c>
    </row>
    <row r="137" spans="1:10" x14ac:dyDescent="0.55000000000000004">
      <c r="A137" s="1">
        <v>136</v>
      </c>
      <c r="B137" s="2">
        <v>43691</v>
      </c>
      <c r="C137" s="3" t="s">
        <v>23</v>
      </c>
      <c r="D137" s="3" t="s">
        <v>22</v>
      </c>
      <c r="E137" s="14" t="s">
        <v>11</v>
      </c>
      <c r="F137" s="4">
        <v>386</v>
      </c>
      <c r="G137" s="4">
        <v>543</v>
      </c>
      <c r="H137" s="4">
        <v>209598</v>
      </c>
      <c r="I137" s="5">
        <v>37727.64</v>
      </c>
      <c r="J137" s="6">
        <v>247325.64</v>
      </c>
    </row>
    <row r="138" spans="1:10" x14ac:dyDescent="0.55000000000000004">
      <c r="A138" s="1">
        <v>137</v>
      </c>
      <c r="B138" s="2">
        <v>43692</v>
      </c>
      <c r="C138" s="3" t="s">
        <v>23</v>
      </c>
      <c r="D138" s="3" t="s">
        <v>12</v>
      </c>
      <c r="E138" s="14" t="s">
        <v>18</v>
      </c>
      <c r="F138" s="4">
        <v>124</v>
      </c>
      <c r="G138" s="4">
        <v>776</v>
      </c>
      <c r="H138" s="4">
        <v>96224</v>
      </c>
      <c r="I138" s="5">
        <v>17320.32</v>
      </c>
      <c r="J138" s="6">
        <v>113544.32000000001</v>
      </c>
    </row>
    <row r="139" spans="1:10" x14ac:dyDescent="0.55000000000000004">
      <c r="A139" s="1">
        <v>138</v>
      </c>
      <c r="B139" s="2">
        <v>43693</v>
      </c>
      <c r="C139" s="3" t="s">
        <v>23</v>
      </c>
      <c r="D139" s="3" t="s">
        <v>20</v>
      </c>
      <c r="E139" s="14" t="s">
        <v>13</v>
      </c>
      <c r="F139" s="4">
        <v>429</v>
      </c>
      <c r="G139" s="4">
        <v>792</v>
      </c>
      <c r="H139" s="4">
        <v>339768</v>
      </c>
      <c r="I139" s="5">
        <v>61158.239999999998</v>
      </c>
      <c r="J139" s="6">
        <v>400926.24</v>
      </c>
    </row>
    <row r="140" spans="1:10" x14ac:dyDescent="0.55000000000000004">
      <c r="A140" s="1">
        <v>139</v>
      </c>
      <c r="B140" s="2">
        <v>43694</v>
      </c>
      <c r="C140" s="3" t="s">
        <v>23</v>
      </c>
      <c r="D140" s="3" t="s">
        <v>12</v>
      </c>
      <c r="E140" s="14" t="s">
        <v>11</v>
      </c>
      <c r="F140" s="4">
        <v>386</v>
      </c>
      <c r="G140" s="4">
        <v>543</v>
      </c>
      <c r="H140" s="4">
        <v>209598</v>
      </c>
      <c r="I140" s="5">
        <v>37727.64</v>
      </c>
      <c r="J140" s="6">
        <v>247325.64</v>
      </c>
    </row>
    <row r="141" spans="1:10" x14ac:dyDescent="0.55000000000000004">
      <c r="A141" s="1">
        <v>140</v>
      </c>
      <c r="B141" s="2">
        <v>43695</v>
      </c>
      <c r="C141" s="3" t="s">
        <v>23</v>
      </c>
      <c r="D141" s="3" t="s">
        <v>15</v>
      </c>
      <c r="E141" s="14" t="s">
        <v>18</v>
      </c>
      <c r="F141" s="4">
        <v>124</v>
      </c>
      <c r="G141" s="4">
        <v>776</v>
      </c>
      <c r="H141" s="4">
        <v>96224</v>
      </c>
      <c r="I141" s="5">
        <v>17320.32</v>
      </c>
      <c r="J141" s="6">
        <v>113544.32000000001</v>
      </c>
    </row>
    <row r="142" spans="1:10" x14ac:dyDescent="0.55000000000000004">
      <c r="A142" s="1">
        <v>141</v>
      </c>
      <c r="B142" s="2">
        <v>43696</v>
      </c>
      <c r="C142" s="3" t="s">
        <v>9</v>
      </c>
      <c r="D142" s="14" t="s">
        <v>17</v>
      </c>
      <c r="E142" s="14" t="s">
        <v>13</v>
      </c>
      <c r="F142" s="4">
        <v>314</v>
      </c>
      <c r="G142" s="4">
        <v>784</v>
      </c>
      <c r="H142" s="4">
        <f>F142*G142</f>
        <v>246176</v>
      </c>
      <c r="I142" s="5">
        <f>H142*18%</f>
        <v>44311.68</v>
      </c>
      <c r="J142" s="6">
        <f>H142+I142</f>
        <v>290487.67999999999</v>
      </c>
    </row>
    <row r="143" spans="1:10" x14ac:dyDescent="0.55000000000000004">
      <c r="A143" s="1">
        <v>142</v>
      </c>
      <c r="B143" s="2">
        <v>43697</v>
      </c>
      <c r="C143" s="3" t="s">
        <v>28</v>
      </c>
      <c r="D143" s="14" t="s">
        <v>15</v>
      </c>
      <c r="E143" s="14" t="s">
        <v>16</v>
      </c>
      <c r="F143" s="4">
        <v>221</v>
      </c>
      <c r="G143" s="4">
        <v>571</v>
      </c>
      <c r="H143" s="4">
        <f>F143*G143</f>
        <v>126191</v>
      </c>
      <c r="I143" s="5">
        <f>H143*18%</f>
        <v>22714.379999999997</v>
      </c>
      <c r="J143" s="6">
        <f>H143+I143</f>
        <v>148905.38</v>
      </c>
    </row>
    <row r="144" spans="1:10" x14ac:dyDescent="0.55000000000000004">
      <c r="A144" s="1">
        <v>143</v>
      </c>
      <c r="B144" s="2">
        <v>43698</v>
      </c>
      <c r="C144" s="3" t="s">
        <v>9</v>
      </c>
      <c r="D144" s="14" t="s">
        <v>12</v>
      </c>
      <c r="E144" s="14" t="s">
        <v>11</v>
      </c>
      <c r="F144" s="4">
        <v>461</v>
      </c>
      <c r="G144" s="4">
        <v>515</v>
      </c>
      <c r="H144" s="4">
        <f>F144*G144</f>
        <v>237415</v>
      </c>
      <c r="I144" s="5">
        <f>H144*18%</f>
        <v>42734.7</v>
      </c>
      <c r="J144" s="6">
        <f>H144+I144</f>
        <v>280149.7</v>
      </c>
    </row>
    <row r="145" spans="1:10" x14ac:dyDescent="0.55000000000000004">
      <c r="A145" s="1">
        <v>144</v>
      </c>
      <c r="B145" s="2">
        <v>43699</v>
      </c>
      <c r="C145" s="3" t="s">
        <v>29</v>
      </c>
      <c r="D145" s="14" t="s">
        <v>22</v>
      </c>
      <c r="E145" s="14" t="s">
        <v>21</v>
      </c>
      <c r="F145" s="4">
        <v>171</v>
      </c>
      <c r="G145" s="4">
        <v>855</v>
      </c>
      <c r="H145" s="4">
        <f>F145*G145</f>
        <v>146205</v>
      </c>
      <c r="I145" s="5">
        <f>H145*18%</f>
        <v>26316.899999999998</v>
      </c>
      <c r="J145" s="6">
        <f>H145+I145</f>
        <v>172521.9</v>
      </c>
    </row>
    <row r="146" spans="1:10" x14ac:dyDescent="0.55000000000000004">
      <c r="A146" s="1">
        <v>145</v>
      </c>
      <c r="B146" s="2">
        <v>43700</v>
      </c>
      <c r="C146" s="3" t="s">
        <v>9</v>
      </c>
      <c r="D146" s="14" t="s">
        <v>10</v>
      </c>
      <c r="E146" s="14" t="s">
        <v>18</v>
      </c>
      <c r="F146" s="4">
        <v>418</v>
      </c>
      <c r="G146" s="4">
        <v>888</v>
      </c>
      <c r="H146" s="4">
        <f>F146*G146</f>
        <v>371184</v>
      </c>
      <c r="I146" s="5">
        <f>H146*18%</f>
        <v>66813.119999999995</v>
      </c>
      <c r="J146" s="6">
        <f>H146+I146</f>
        <v>437997.12</v>
      </c>
    </row>
    <row r="147" spans="1:10" x14ac:dyDescent="0.55000000000000004">
      <c r="A147" s="1">
        <v>146</v>
      </c>
      <c r="B147" s="2">
        <v>43701</v>
      </c>
      <c r="C147" s="3" t="s">
        <v>23</v>
      </c>
      <c r="D147" s="14" t="s">
        <v>20</v>
      </c>
      <c r="E147" s="14" t="s">
        <v>13</v>
      </c>
      <c r="F147" s="4">
        <v>366</v>
      </c>
      <c r="G147" s="4">
        <v>670</v>
      </c>
      <c r="H147" s="4">
        <f>F147*G147</f>
        <v>245220</v>
      </c>
      <c r="I147" s="5">
        <f>H147*18%</f>
        <v>44139.6</v>
      </c>
      <c r="J147" s="6">
        <f>H147+I147</f>
        <v>289359.59999999998</v>
      </c>
    </row>
    <row r="148" spans="1:10" x14ac:dyDescent="0.55000000000000004">
      <c r="A148" s="1">
        <v>147</v>
      </c>
      <c r="B148" s="2">
        <v>43702</v>
      </c>
      <c r="C148" s="3" t="s">
        <v>14</v>
      </c>
      <c r="D148" s="14" t="s">
        <v>17</v>
      </c>
      <c r="E148" s="14" t="s">
        <v>16</v>
      </c>
      <c r="F148" s="4">
        <v>268</v>
      </c>
      <c r="G148" s="4">
        <v>500</v>
      </c>
      <c r="H148" s="4">
        <f>F148*G148</f>
        <v>134000</v>
      </c>
      <c r="I148" s="5">
        <f>H148*18%</f>
        <v>24120</v>
      </c>
      <c r="J148" s="6">
        <f>H148+I148</f>
        <v>158120</v>
      </c>
    </row>
    <row r="149" spans="1:10" x14ac:dyDescent="0.55000000000000004">
      <c r="A149" s="1">
        <v>148</v>
      </c>
      <c r="B149" s="2">
        <v>43703</v>
      </c>
      <c r="C149" s="3" t="s">
        <v>9</v>
      </c>
      <c r="D149" s="14" t="s">
        <v>15</v>
      </c>
      <c r="E149" s="14" t="s">
        <v>11</v>
      </c>
      <c r="F149" s="4">
        <v>124</v>
      </c>
      <c r="G149" s="4">
        <v>909</v>
      </c>
      <c r="H149" s="4">
        <f>F149*G149</f>
        <v>112716</v>
      </c>
      <c r="I149" s="5">
        <f>H149*18%</f>
        <v>20288.88</v>
      </c>
      <c r="J149" s="6">
        <f>H149+I149</f>
        <v>133004.88</v>
      </c>
    </row>
    <row r="150" spans="1:10" x14ac:dyDescent="0.55000000000000004">
      <c r="A150" s="1">
        <v>149</v>
      </c>
      <c r="B150" s="2">
        <v>43704</v>
      </c>
      <c r="C150" s="3" t="s">
        <v>24</v>
      </c>
      <c r="D150" s="14" t="s">
        <v>12</v>
      </c>
      <c r="E150" s="14" t="s">
        <v>21</v>
      </c>
      <c r="F150" s="4">
        <v>193</v>
      </c>
      <c r="G150" s="4">
        <v>808</v>
      </c>
      <c r="H150" s="4">
        <f>F150*G150</f>
        <v>155944</v>
      </c>
      <c r="I150" s="5">
        <f>H150*18%</f>
        <v>28069.919999999998</v>
      </c>
      <c r="J150" s="6">
        <f>H150+I150</f>
        <v>184013.91999999998</v>
      </c>
    </row>
    <row r="151" spans="1:10" x14ac:dyDescent="0.55000000000000004">
      <c r="A151" s="1">
        <v>150</v>
      </c>
      <c r="B151" s="2">
        <v>43705</v>
      </c>
      <c r="C151" s="3" t="s">
        <v>25</v>
      </c>
      <c r="D151" s="14" t="s">
        <v>22</v>
      </c>
      <c r="E151" s="14" t="s">
        <v>18</v>
      </c>
      <c r="F151" s="4">
        <v>58</v>
      </c>
      <c r="G151" s="4">
        <v>648</v>
      </c>
      <c r="H151" s="4">
        <f>F151*G151</f>
        <v>37584</v>
      </c>
      <c r="I151" s="5">
        <f>H151*18%</f>
        <v>6765.12</v>
      </c>
      <c r="J151" s="6">
        <f>H151+I151</f>
        <v>44349.120000000003</v>
      </c>
    </row>
    <row r="152" spans="1:10" x14ac:dyDescent="0.55000000000000004">
      <c r="A152" s="1">
        <v>151</v>
      </c>
      <c r="B152" s="2">
        <v>43706</v>
      </c>
      <c r="C152" s="3" t="s">
        <v>26</v>
      </c>
      <c r="D152" s="14" t="s">
        <v>10</v>
      </c>
      <c r="E152" s="14" t="s">
        <v>13</v>
      </c>
      <c r="F152" s="4">
        <v>50</v>
      </c>
      <c r="G152" s="4">
        <v>932</v>
      </c>
      <c r="H152" s="4">
        <f>F152*G152</f>
        <v>46600</v>
      </c>
      <c r="I152" s="5">
        <f>H152*18%</f>
        <v>8388</v>
      </c>
      <c r="J152" s="6">
        <f>H152+I152</f>
        <v>54988</v>
      </c>
    </row>
    <row r="153" spans="1:10" x14ac:dyDescent="0.55000000000000004">
      <c r="A153" s="1">
        <v>152</v>
      </c>
      <c r="B153" s="2">
        <v>43707</v>
      </c>
      <c r="C153" s="3" t="s">
        <v>27</v>
      </c>
      <c r="D153" s="14" t="s">
        <v>20</v>
      </c>
      <c r="E153" s="14" t="s">
        <v>16</v>
      </c>
      <c r="F153" s="4">
        <v>418</v>
      </c>
      <c r="G153" s="4">
        <v>661</v>
      </c>
      <c r="H153" s="4">
        <f>F153*G153</f>
        <v>276298</v>
      </c>
      <c r="I153" s="5">
        <f>H153*18%</f>
        <v>49733.64</v>
      </c>
      <c r="J153" s="6">
        <f>H153+I153</f>
        <v>326031.64</v>
      </c>
    </row>
    <row r="154" spans="1:10" x14ac:dyDescent="0.55000000000000004">
      <c r="A154" s="1">
        <v>153</v>
      </c>
      <c r="B154" s="2">
        <v>43708</v>
      </c>
      <c r="C154" s="3" t="s">
        <v>28</v>
      </c>
      <c r="D154" s="14" t="s">
        <v>17</v>
      </c>
      <c r="E154" s="14" t="s">
        <v>11</v>
      </c>
      <c r="F154" s="4">
        <v>189</v>
      </c>
      <c r="G154" s="4">
        <v>616</v>
      </c>
      <c r="H154" s="4">
        <f>F154*G154</f>
        <v>116424</v>
      </c>
      <c r="I154" s="5">
        <f>H154*18%</f>
        <v>20956.32</v>
      </c>
      <c r="J154" s="6">
        <f>H154+I154</f>
        <v>137380.32</v>
      </c>
    </row>
    <row r="155" spans="1:10" x14ac:dyDescent="0.55000000000000004">
      <c r="A155" s="1">
        <v>154</v>
      </c>
      <c r="B155" s="2">
        <v>43709</v>
      </c>
      <c r="C155" s="3" t="s">
        <v>9</v>
      </c>
      <c r="D155" s="14" t="s">
        <v>15</v>
      </c>
      <c r="E155" s="14" t="s">
        <v>21</v>
      </c>
      <c r="F155" s="4">
        <v>287</v>
      </c>
      <c r="G155" s="4">
        <v>693</v>
      </c>
      <c r="H155" s="4">
        <f>F155*G155</f>
        <v>198891</v>
      </c>
      <c r="I155" s="5">
        <f>H155*18%</f>
        <v>35800.379999999997</v>
      </c>
      <c r="J155" s="6">
        <f>H155+I155</f>
        <v>234691.38</v>
      </c>
    </row>
    <row r="156" spans="1:10" x14ac:dyDescent="0.55000000000000004">
      <c r="A156" s="1">
        <v>155</v>
      </c>
      <c r="B156" s="2">
        <v>43710</v>
      </c>
      <c r="C156" s="3" t="s">
        <v>19</v>
      </c>
      <c r="D156" s="14" t="s">
        <v>12</v>
      </c>
      <c r="E156" s="14" t="s">
        <v>18</v>
      </c>
      <c r="F156" s="4">
        <v>266</v>
      </c>
      <c r="G156" s="4">
        <v>607</v>
      </c>
      <c r="H156" s="4">
        <f>F156*G156</f>
        <v>161462</v>
      </c>
      <c r="I156" s="5">
        <f>H156*18%</f>
        <v>29063.16</v>
      </c>
      <c r="J156" s="6">
        <f>H156+I156</f>
        <v>190525.16</v>
      </c>
    </row>
    <row r="157" spans="1:10" x14ac:dyDescent="0.55000000000000004">
      <c r="A157" s="1">
        <v>156</v>
      </c>
      <c r="B157" s="2">
        <v>43711</v>
      </c>
      <c r="C157" s="3" t="s">
        <v>9</v>
      </c>
      <c r="D157" s="14" t="s">
        <v>22</v>
      </c>
      <c r="E157" s="14" t="s">
        <v>13</v>
      </c>
      <c r="F157" s="4">
        <v>457</v>
      </c>
      <c r="G157" s="4">
        <v>940</v>
      </c>
      <c r="H157" s="4">
        <f>F157*G157</f>
        <v>429580</v>
      </c>
      <c r="I157" s="5">
        <f>H157*18%</f>
        <v>77324.399999999994</v>
      </c>
      <c r="J157" s="6">
        <f>H157+I157</f>
        <v>506904.4</v>
      </c>
    </row>
    <row r="158" spans="1:10" x14ac:dyDescent="0.55000000000000004">
      <c r="A158" s="1">
        <v>157</v>
      </c>
      <c r="B158" s="2">
        <v>43712</v>
      </c>
      <c r="C158" s="3" t="s">
        <v>9</v>
      </c>
      <c r="D158" s="14" t="s">
        <v>10</v>
      </c>
      <c r="E158" s="14" t="s">
        <v>16</v>
      </c>
      <c r="F158" s="4">
        <v>318</v>
      </c>
      <c r="G158" s="4">
        <v>799</v>
      </c>
      <c r="H158" s="4">
        <f>F158*G158</f>
        <v>254082</v>
      </c>
      <c r="I158" s="5">
        <f>H158*18%</f>
        <v>45734.759999999995</v>
      </c>
      <c r="J158" s="6">
        <f>H158+I158</f>
        <v>299816.76</v>
      </c>
    </row>
    <row r="159" spans="1:10" x14ac:dyDescent="0.55000000000000004">
      <c r="A159" s="1">
        <v>158</v>
      </c>
      <c r="B159" s="2">
        <v>43713</v>
      </c>
      <c r="C159" s="3" t="s">
        <v>28</v>
      </c>
      <c r="D159" s="14" t="s">
        <v>20</v>
      </c>
      <c r="E159" s="14" t="s">
        <v>11</v>
      </c>
      <c r="F159" s="4">
        <v>430</v>
      </c>
      <c r="G159" s="4">
        <v>659</v>
      </c>
      <c r="H159" s="4">
        <f>F159*G159</f>
        <v>283370</v>
      </c>
      <c r="I159" s="5">
        <f>H159*18%</f>
        <v>51006.6</v>
      </c>
      <c r="J159" s="6">
        <f>H159+I159</f>
        <v>334376.59999999998</v>
      </c>
    </row>
    <row r="160" spans="1:10" x14ac:dyDescent="0.55000000000000004">
      <c r="A160" s="1">
        <v>159</v>
      </c>
      <c r="B160" s="2">
        <v>43714</v>
      </c>
      <c r="C160" s="3" t="s">
        <v>9</v>
      </c>
      <c r="D160" s="14" t="s">
        <v>17</v>
      </c>
      <c r="E160" s="14" t="s">
        <v>21</v>
      </c>
      <c r="F160" s="4">
        <v>284</v>
      </c>
      <c r="G160" s="4">
        <v>996</v>
      </c>
      <c r="H160" s="4">
        <f>F160*G160</f>
        <v>282864</v>
      </c>
      <c r="I160" s="5">
        <f>H160*18%</f>
        <v>50915.519999999997</v>
      </c>
      <c r="J160" s="6">
        <f>H160+I160</f>
        <v>333779.52</v>
      </c>
    </row>
    <row r="161" spans="1:10" x14ac:dyDescent="0.55000000000000004">
      <c r="A161" s="1">
        <v>160</v>
      </c>
      <c r="B161" s="2">
        <v>43715</v>
      </c>
      <c r="C161" s="3" t="s">
        <v>9</v>
      </c>
      <c r="D161" s="14" t="s">
        <v>15</v>
      </c>
      <c r="E161" s="14" t="s">
        <v>18</v>
      </c>
      <c r="F161" s="4">
        <v>358</v>
      </c>
      <c r="G161" s="4">
        <v>748</v>
      </c>
      <c r="H161" s="4">
        <f>F161*G161</f>
        <v>267784</v>
      </c>
      <c r="I161" s="5">
        <f>H161*18%</f>
        <v>48201.119999999995</v>
      </c>
      <c r="J161" s="6">
        <f>H161+I161</f>
        <v>315985.12</v>
      </c>
    </row>
    <row r="162" spans="1:10" x14ac:dyDescent="0.55000000000000004">
      <c r="A162" s="1">
        <v>161</v>
      </c>
      <c r="B162" s="2">
        <v>43716</v>
      </c>
      <c r="C162" s="3" t="s">
        <v>23</v>
      </c>
      <c r="D162" s="14" t="s">
        <v>12</v>
      </c>
      <c r="E162" s="14" t="s">
        <v>13</v>
      </c>
      <c r="F162" s="4">
        <v>467</v>
      </c>
      <c r="G162" s="4">
        <v>975</v>
      </c>
      <c r="H162" s="4">
        <f>F162*G162</f>
        <v>455325</v>
      </c>
      <c r="I162" s="5">
        <f>H162*18%</f>
        <v>81958.5</v>
      </c>
      <c r="J162" s="6">
        <f>H162+I162</f>
        <v>537283.5</v>
      </c>
    </row>
    <row r="163" spans="1:10" x14ac:dyDescent="0.55000000000000004">
      <c r="A163" s="1">
        <v>162</v>
      </c>
      <c r="B163" s="2">
        <v>43717</v>
      </c>
      <c r="C163" s="3" t="s">
        <v>9</v>
      </c>
      <c r="D163" s="14" t="s">
        <v>22</v>
      </c>
      <c r="E163" s="14" t="s">
        <v>16</v>
      </c>
      <c r="F163" s="4">
        <v>399</v>
      </c>
      <c r="G163" s="4">
        <v>610</v>
      </c>
      <c r="H163" s="4">
        <f>F163*G163</f>
        <v>243390</v>
      </c>
      <c r="I163" s="5">
        <f>H163*18%</f>
        <v>43810.2</v>
      </c>
      <c r="J163" s="6">
        <f>H163+I163</f>
        <v>287200.2</v>
      </c>
    </row>
    <row r="164" spans="1:10" x14ac:dyDescent="0.55000000000000004">
      <c r="A164" s="1">
        <v>163</v>
      </c>
      <c r="B164" s="2">
        <v>43718</v>
      </c>
      <c r="C164" s="3" t="s">
        <v>24</v>
      </c>
      <c r="D164" s="14" t="s">
        <v>10</v>
      </c>
      <c r="E164" s="14" t="s">
        <v>11</v>
      </c>
      <c r="F164" s="4">
        <v>258</v>
      </c>
      <c r="G164" s="4">
        <v>573</v>
      </c>
      <c r="H164" s="4">
        <f>F164*G164</f>
        <v>147834</v>
      </c>
      <c r="I164" s="5">
        <f>H164*18%</f>
        <v>26610.12</v>
      </c>
      <c r="J164" s="6">
        <f>H164+I164</f>
        <v>174444.12</v>
      </c>
    </row>
    <row r="165" spans="1:10" x14ac:dyDescent="0.55000000000000004">
      <c r="A165" s="1">
        <v>164</v>
      </c>
      <c r="B165" s="2">
        <v>43719</v>
      </c>
      <c r="C165" s="3" t="s">
        <v>25</v>
      </c>
      <c r="D165" s="14" t="s">
        <v>20</v>
      </c>
      <c r="E165" s="14" t="s">
        <v>21</v>
      </c>
      <c r="F165" s="4">
        <v>416</v>
      </c>
      <c r="G165" s="4">
        <v>834</v>
      </c>
      <c r="H165" s="4">
        <f>F165*G165</f>
        <v>346944</v>
      </c>
      <c r="I165" s="5">
        <f>H165*18%</f>
        <v>62449.919999999998</v>
      </c>
      <c r="J165" s="6">
        <f>H165+I165</f>
        <v>409393.91999999998</v>
      </c>
    </row>
    <row r="166" spans="1:10" x14ac:dyDescent="0.55000000000000004">
      <c r="A166" s="1">
        <v>165</v>
      </c>
      <c r="B166" s="2">
        <v>43720</v>
      </c>
      <c r="C166" s="3" t="s">
        <v>26</v>
      </c>
      <c r="D166" s="14" t="s">
        <v>17</v>
      </c>
      <c r="E166" s="14" t="s">
        <v>18</v>
      </c>
      <c r="F166" s="4">
        <v>222</v>
      </c>
      <c r="G166" s="4">
        <v>645</v>
      </c>
      <c r="H166" s="4">
        <f>F166*G166</f>
        <v>143190</v>
      </c>
      <c r="I166" s="5">
        <f>H166*18%</f>
        <v>25774.2</v>
      </c>
      <c r="J166" s="6">
        <f>H166+I166</f>
        <v>168964.2</v>
      </c>
    </row>
    <row r="167" spans="1:10" x14ac:dyDescent="0.55000000000000004">
      <c r="A167" s="1">
        <v>166</v>
      </c>
      <c r="B167" s="2">
        <v>43721</v>
      </c>
      <c r="C167" s="3" t="s">
        <v>27</v>
      </c>
      <c r="D167" s="14" t="s">
        <v>15</v>
      </c>
      <c r="E167" s="14" t="s">
        <v>13</v>
      </c>
      <c r="F167" s="4">
        <v>470</v>
      </c>
      <c r="G167" s="4">
        <v>988</v>
      </c>
      <c r="H167" s="4">
        <f>F167*G167</f>
        <v>464360</v>
      </c>
      <c r="I167" s="5">
        <f>H167*18%</f>
        <v>83584.800000000003</v>
      </c>
      <c r="J167" s="6">
        <f>H167+I167</f>
        <v>547944.80000000005</v>
      </c>
    </row>
    <row r="168" spans="1:10" x14ac:dyDescent="0.55000000000000004">
      <c r="A168" s="1">
        <v>167</v>
      </c>
      <c r="B168" s="2">
        <v>43722</v>
      </c>
      <c r="C168" s="3" t="s">
        <v>29</v>
      </c>
      <c r="D168" s="14" t="s">
        <v>12</v>
      </c>
      <c r="E168" s="14" t="s">
        <v>16</v>
      </c>
      <c r="F168" s="4">
        <v>206</v>
      </c>
      <c r="G168" s="4">
        <v>711</v>
      </c>
      <c r="H168" s="4">
        <f>F168*G168</f>
        <v>146466</v>
      </c>
      <c r="I168" s="5">
        <f>H168*18%</f>
        <v>26363.879999999997</v>
      </c>
      <c r="J168" s="6">
        <f>H168+I168</f>
        <v>172829.88</v>
      </c>
    </row>
    <row r="169" spans="1:10" x14ac:dyDescent="0.55000000000000004">
      <c r="A169" s="1">
        <v>168</v>
      </c>
      <c r="B169" s="2">
        <v>43723</v>
      </c>
      <c r="C169" s="3" t="s">
        <v>9</v>
      </c>
      <c r="D169" s="14" t="s">
        <v>22</v>
      </c>
      <c r="E169" s="14" t="s">
        <v>11</v>
      </c>
      <c r="F169" s="4">
        <v>242</v>
      </c>
      <c r="G169" s="4">
        <v>741</v>
      </c>
      <c r="H169" s="4">
        <f>F169*G169</f>
        <v>179322</v>
      </c>
      <c r="I169" s="5">
        <f>H169*18%</f>
        <v>32277.96</v>
      </c>
      <c r="J169" s="6">
        <f>H169+I169</f>
        <v>211599.96</v>
      </c>
    </row>
    <row r="170" spans="1:10" x14ac:dyDescent="0.55000000000000004">
      <c r="A170" s="1">
        <v>169</v>
      </c>
      <c r="B170" s="2">
        <v>43724</v>
      </c>
      <c r="C170" s="3" t="s">
        <v>9</v>
      </c>
      <c r="D170" s="14" t="s">
        <v>10</v>
      </c>
      <c r="E170" s="14" t="s">
        <v>21</v>
      </c>
      <c r="F170" s="4">
        <v>158</v>
      </c>
      <c r="G170" s="4">
        <v>583</v>
      </c>
      <c r="H170" s="4">
        <f>F170*G170</f>
        <v>92114</v>
      </c>
      <c r="I170" s="5">
        <f>H170*18%</f>
        <v>16580.52</v>
      </c>
      <c r="J170" s="6">
        <f>H170+I170</f>
        <v>108694.52</v>
      </c>
    </row>
    <row r="171" spans="1:10" x14ac:dyDescent="0.55000000000000004">
      <c r="A171" s="1">
        <v>170</v>
      </c>
      <c r="B171" s="2">
        <v>43725</v>
      </c>
      <c r="C171" s="3" t="s">
        <v>14</v>
      </c>
      <c r="D171" s="14" t="s">
        <v>20</v>
      </c>
      <c r="E171" s="14" t="s">
        <v>18</v>
      </c>
      <c r="F171" s="4">
        <v>372</v>
      </c>
      <c r="G171" s="4">
        <v>906</v>
      </c>
      <c r="H171" s="4">
        <f>F171*G171</f>
        <v>337032</v>
      </c>
      <c r="I171" s="5">
        <f>H171*18%</f>
        <v>60665.759999999995</v>
      </c>
      <c r="J171" s="6">
        <f>H171+I171</f>
        <v>397697.76</v>
      </c>
    </row>
    <row r="172" spans="1:10" x14ac:dyDescent="0.55000000000000004">
      <c r="A172" s="1">
        <v>171</v>
      </c>
      <c r="B172" s="2">
        <v>43726</v>
      </c>
      <c r="C172" s="3" t="s">
        <v>9</v>
      </c>
      <c r="D172" s="14" t="s">
        <v>17</v>
      </c>
      <c r="E172" s="14" t="s">
        <v>13</v>
      </c>
      <c r="F172" s="4">
        <v>188</v>
      </c>
      <c r="G172" s="4">
        <v>832</v>
      </c>
      <c r="H172" s="4">
        <f>F172*G172</f>
        <v>156416</v>
      </c>
      <c r="I172" s="5">
        <f>H172*18%</f>
        <v>28154.879999999997</v>
      </c>
      <c r="J172" s="6">
        <f>H172+I172</f>
        <v>184570.88</v>
      </c>
    </row>
    <row r="173" spans="1:10" x14ac:dyDescent="0.55000000000000004">
      <c r="A173" s="1">
        <v>172</v>
      </c>
      <c r="B173" s="2">
        <v>43727</v>
      </c>
      <c r="C173" s="3" t="s">
        <v>9</v>
      </c>
      <c r="D173" s="14" t="s">
        <v>15</v>
      </c>
      <c r="E173" s="14" t="s">
        <v>16</v>
      </c>
      <c r="F173" s="4">
        <v>94</v>
      </c>
      <c r="G173" s="4">
        <v>777</v>
      </c>
      <c r="H173" s="4">
        <f>F173*G173</f>
        <v>73038</v>
      </c>
      <c r="I173" s="5">
        <f>H173*18%</f>
        <v>13146.84</v>
      </c>
      <c r="J173" s="6">
        <f>H173+I173</f>
        <v>86184.84</v>
      </c>
    </row>
    <row r="174" spans="1:10" x14ac:dyDescent="0.55000000000000004">
      <c r="A174" s="1">
        <v>173</v>
      </c>
      <c r="B174" s="2">
        <v>43728</v>
      </c>
      <c r="C174" s="3" t="s">
        <v>9</v>
      </c>
      <c r="D174" s="14" t="s">
        <v>12</v>
      </c>
      <c r="E174" s="14" t="s">
        <v>11</v>
      </c>
      <c r="F174" s="4">
        <v>174</v>
      </c>
      <c r="G174" s="4">
        <v>862</v>
      </c>
      <c r="H174" s="4">
        <f>F174*G174</f>
        <v>149988</v>
      </c>
      <c r="I174" s="5">
        <f>H174*18%</f>
        <v>26997.84</v>
      </c>
      <c r="J174" s="6">
        <f>H174+I174</f>
        <v>176985.84</v>
      </c>
    </row>
    <row r="175" spans="1:10" x14ac:dyDescent="0.55000000000000004">
      <c r="A175" s="1">
        <v>174</v>
      </c>
      <c r="B175" s="2">
        <v>43729</v>
      </c>
      <c r="C175" s="3" t="s">
        <v>23</v>
      </c>
      <c r="D175" s="14" t="s">
        <v>22</v>
      </c>
      <c r="E175" s="14" t="s">
        <v>21</v>
      </c>
      <c r="F175" s="4">
        <v>69</v>
      </c>
      <c r="G175" s="4">
        <v>915</v>
      </c>
      <c r="H175" s="4">
        <f>F175*G175</f>
        <v>63135</v>
      </c>
      <c r="I175" s="5">
        <f>H175*18%</f>
        <v>11364.3</v>
      </c>
      <c r="J175" s="6">
        <f>H175+I175</f>
        <v>74499.3</v>
      </c>
    </row>
    <row r="176" spans="1:10" x14ac:dyDescent="0.55000000000000004">
      <c r="A176" s="1">
        <v>175</v>
      </c>
      <c r="B176" s="2">
        <v>43730</v>
      </c>
      <c r="C176" s="3" t="s">
        <v>14</v>
      </c>
      <c r="D176" s="14" t="s">
        <v>10</v>
      </c>
      <c r="E176" s="14" t="s">
        <v>18</v>
      </c>
      <c r="F176" s="4">
        <v>383</v>
      </c>
      <c r="G176" s="4">
        <v>678</v>
      </c>
      <c r="H176" s="4">
        <f>F176*G176</f>
        <v>259674</v>
      </c>
      <c r="I176" s="5">
        <f>H176*18%</f>
        <v>46741.32</v>
      </c>
      <c r="J176" s="6">
        <f>H176+I176</f>
        <v>306415.32</v>
      </c>
    </row>
    <row r="177" spans="1:10" x14ac:dyDescent="0.55000000000000004">
      <c r="A177" s="1">
        <v>176</v>
      </c>
      <c r="B177" s="2">
        <v>43731</v>
      </c>
      <c r="C177" s="3" t="s">
        <v>9</v>
      </c>
      <c r="D177" s="14" t="s">
        <v>20</v>
      </c>
      <c r="E177" s="14" t="s">
        <v>13</v>
      </c>
      <c r="F177" s="4">
        <v>313</v>
      </c>
      <c r="G177" s="4">
        <v>792</v>
      </c>
      <c r="H177" s="4">
        <f>F177*G177</f>
        <v>247896</v>
      </c>
      <c r="I177" s="5">
        <f>H177*18%</f>
        <v>44621.279999999999</v>
      </c>
      <c r="J177" s="6">
        <f>H177+I177</f>
        <v>292517.28000000003</v>
      </c>
    </row>
    <row r="178" spans="1:10" x14ac:dyDescent="0.55000000000000004">
      <c r="A178" s="1">
        <v>177</v>
      </c>
      <c r="B178" s="2">
        <v>43732</v>
      </c>
      <c r="C178" s="3" t="s">
        <v>24</v>
      </c>
      <c r="D178" s="14" t="s">
        <v>17</v>
      </c>
      <c r="E178" s="14" t="s">
        <v>16</v>
      </c>
      <c r="F178" s="4">
        <v>215</v>
      </c>
      <c r="G178" s="4">
        <v>553</v>
      </c>
      <c r="H178" s="4">
        <f>F178*G178</f>
        <v>118895</v>
      </c>
      <c r="I178" s="5">
        <f>H178*18%</f>
        <v>21401.1</v>
      </c>
      <c r="J178" s="6">
        <f>H178+I178</f>
        <v>140296.1</v>
      </c>
    </row>
    <row r="179" spans="1:10" x14ac:dyDescent="0.55000000000000004">
      <c r="A179" s="1">
        <v>178</v>
      </c>
      <c r="B179" s="2">
        <v>43733</v>
      </c>
      <c r="C179" s="3" t="s">
        <v>25</v>
      </c>
      <c r="D179" s="14" t="s">
        <v>15</v>
      </c>
      <c r="E179" s="14" t="s">
        <v>11</v>
      </c>
      <c r="F179" s="4">
        <v>147</v>
      </c>
      <c r="G179" s="4">
        <v>891</v>
      </c>
      <c r="H179" s="4">
        <f>F179*G179</f>
        <v>130977</v>
      </c>
      <c r="I179" s="5">
        <f>H179*18%</f>
        <v>23575.86</v>
      </c>
      <c r="J179" s="6">
        <f>H179+I179</f>
        <v>154552.85999999999</v>
      </c>
    </row>
    <row r="180" spans="1:10" x14ac:dyDescent="0.55000000000000004">
      <c r="A180" s="1">
        <v>179</v>
      </c>
      <c r="B180" s="2">
        <v>43734</v>
      </c>
      <c r="C180" s="3" t="s">
        <v>26</v>
      </c>
      <c r="D180" s="14" t="s">
        <v>12</v>
      </c>
      <c r="E180" s="14" t="s">
        <v>21</v>
      </c>
      <c r="F180" s="4">
        <v>306</v>
      </c>
      <c r="G180" s="4">
        <v>559</v>
      </c>
      <c r="H180" s="4">
        <f>F180*G180</f>
        <v>171054</v>
      </c>
      <c r="I180" s="5">
        <f>H180*18%</f>
        <v>30789.719999999998</v>
      </c>
      <c r="J180" s="6">
        <f>H180+I180</f>
        <v>201843.72</v>
      </c>
    </row>
    <row r="181" spans="1:10" x14ac:dyDescent="0.55000000000000004">
      <c r="A181" s="1">
        <v>180</v>
      </c>
      <c r="B181" s="2">
        <v>43735</v>
      </c>
      <c r="C181" s="3" t="s">
        <v>27</v>
      </c>
      <c r="D181" s="14" t="s">
        <v>22</v>
      </c>
      <c r="E181" s="14" t="s">
        <v>18</v>
      </c>
      <c r="F181" s="4">
        <v>302</v>
      </c>
      <c r="G181" s="4">
        <v>586</v>
      </c>
      <c r="H181" s="4">
        <f>F181*G181</f>
        <v>176972</v>
      </c>
      <c r="I181" s="5">
        <f>H181*18%</f>
        <v>31854.959999999999</v>
      </c>
      <c r="J181" s="6">
        <f>H181+I181</f>
        <v>208826.96</v>
      </c>
    </row>
    <row r="182" spans="1:10" x14ac:dyDescent="0.55000000000000004">
      <c r="A182" s="1">
        <v>181</v>
      </c>
      <c r="B182" s="2">
        <v>43736</v>
      </c>
      <c r="C182" s="3" t="s">
        <v>28</v>
      </c>
      <c r="D182" s="14" t="s">
        <v>10</v>
      </c>
      <c r="E182" s="14" t="s">
        <v>13</v>
      </c>
      <c r="F182" s="4">
        <v>291</v>
      </c>
      <c r="G182" s="4">
        <v>614</v>
      </c>
      <c r="H182" s="4">
        <f>F182*G182</f>
        <v>178674</v>
      </c>
      <c r="I182" s="5">
        <f>H182*18%</f>
        <v>32161.32</v>
      </c>
      <c r="J182" s="6">
        <f>H182+I182</f>
        <v>210835.32</v>
      </c>
    </row>
    <row r="183" spans="1:10" x14ac:dyDescent="0.55000000000000004">
      <c r="A183" s="1">
        <v>182</v>
      </c>
      <c r="B183" s="2">
        <v>43737</v>
      </c>
      <c r="C183" s="3" t="s">
        <v>29</v>
      </c>
      <c r="D183" s="14" t="s">
        <v>20</v>
      </c>
      <c r="E183" s="14" t="s">
        <v>16</v>
      </c>
      <c r="F183" s="4">
        <v>153</v>
      </c>
      <c r="G183" s="4">
        <v>576</v>
      </c>
      <c r="H183" s="4">
        <f>F183*G183</f>
        <v>88128</v>
      </c>
      <c r="I183" s="5">
        <f>H183*18%</f>
        <v>15863.039999999999</v>
      </c>
      <c r="J183" s="6">
        <f>H183+I183</f>
        <v>103991.03999999999</v>
      </c>
    </row>
    <row r="184" spans="1:10" x14ac:dyDescent="0.55000000000000004">
      <c r="A184" s="1">
        <v>183</v>
      </c>
      <c r="B184" s="2">
        <v>43738</v>
      </c>
      <c r="C184" s="3" t="s">
        <v>9</v>
      </c>
      <c r="D184" s="14" t="s">
        <v>17</v>
      </c>
      <c r="E184" s="14" t="s">
        <v>11</v>
      </c>
      <c r="F184" s="4">
        <v>382</v>
      </c>
      <c r="G184" s="4">
        <v>720</v>
      </c>
      <c r="H184" s="4">
        <f>F184*G184</f>
        <v>275040</v>
      </c>
      <c r="I184" s="5">
        <f>H184*18%</f>
        <v>49507.199999999997</v>
      </c>
      <c r="J184" s="6">
        <f>H184+I184</f>
        <v>324547.20000000001</v>
      </c>
    </row>
    <row r="185" spans="1:10" x14ac:dyDescent="0.55000000000000004">
      <c r="A185" s="1">
        <v>184</v>
      </c>
      <c r="B185" s="2">
        <v>43739</v>
      </c>
      <c r="C185" s="3" t="s">
        <v>19</v>
      </c>
      <c r="D185" s="14" t="s">
        <v>15</v>
      </c>
      <c r="E185" s="14" t="s">
        <v>21</v>
      </c>
      <c r="F185" s="4">
        <v>266</v>
      </c>
      <c r="G185" s="4">
        <v>578</v>
      </c>
      <c r="H185" s="4">
        <f>F185*G185</f>
        <v>153748</v>
      </c>
      <c r="I185" s="5">
        <f>H185*18%</f>
        <v>27674.639999999999</v>
      </c>
      <c r="J185" s="6">
        <f>H185+I185</f>
        <v>181422.64</v>
      </c>
    </row>
    <row r="186" spans="1:10" x14ac:dyDescent="0.55000000000000004">
      <c r="A186" s="1">
        <v>185</v>
      </c>
      <c r="B186" s="2">
        <v>43740</v>
      </c>
      <c r="C186" s="3" t="s">
        <v>9</v>
      </c>
      <c r="D186" s="14" t="s">
        <v>12</v>
      </c>
      <c r="E186" s="14" t="s">
        <v>18</v>
      </c>
      <c r="F186" s="4">
        <v>314</v>
      </c>
      <c r="G186" s="4">
        <v>980</v>
      </c>
      <c r="H186" s="4">
        <f>F186*G186</f>
        <v>307720</v>
      </c>
      <c r="I186" s="5">
        <f>H186*18%</f>
        <v>55389.599999999999</v>
      </c>
      <c r="J186" s="6">
        <f>H186+I186</f>
        <v>363109.6</v>
      </c>
    </row>
    <row r="187" spans="1:10" x14ac:dyDescent="0.55000000000000004">
      <c r="A187" s="1">
        <v>186</v>
      </c>
      <c r="B187" s="2">
        <v>43741</v>
      </c>
      <c r="C187" s="3" t="s">
        <v>14</v>
      </c>
      <c r="D187" s="14" t="s">
        <v>22</v>
      </c>
      <c r="E187" s="14" t="s">
        <v>13</v>
      </c>
      <c r="F187" s="4">
        <v>10</v>
      </c>
      <c r="G187" s="4">
        <v>980</v>
      </c>
      <c r="H187" s="4">
        <f>F187*G187</f>
        <v>9800</v>
      </c>
      <c r="I187" s="5">
        <f>H187*18%</f>
        <v>1764</v>
      </c>
      <c r="J187" s="6">
        <f>H187+I187</f>
        <v>11564</v>
      </c>
    </row>
    <row r="188" spans="1:10" x14ac:dyDescent="0.55000000000000004">
      <c r="A188" s="1">
        <v>187</v>
      </c>
      <c r="B188" s="2">
        <v>43742</v>
      </c>
      <c r="C188" s="3" t="s">
        <v>9</v>
      </c>
      <c r="D188" s="14" t="s">
        <v>10</v>
      </c>
      <c r="E188" s="14" t="s">
        <v>16</v>
      </c>
      <c r="F188" s="4">
        <v>100</v>
      </c>
      <c r="G188" s="4">
        <v>750</v>
      </c>
      <c r="H188" s="4">
        <f>F188*G188</f>
        <v>75000</v>
      </c>
      <c r="I188" s="5">
        <f>H188*18%</f>
        <v>13500</v>
      </c>
      <c r="J188" s="6">
        <f>H188+I188</f>
        <v>88500</v>
      </c>
    </row>
    <row r="189" spans="1:10" x14ac:dyDescent="0.55000000000000004">
      <c r="A189" s="1">
        <v>188</v>
      </c>
      <c r="B189" s="2">
        <v>43743</v>
      </c>
      <c r="C189" s="3" t="s">
        <v>28</v>
      </c>
      <c r="D189" s="14" t="s">
        <v>20</v>
      </c>
      <c r="E189" s="14" t="s">
        <v>11</v>
      </c>
      <c r="F189" s="4">
        <v>5000</v>
      </c>
      <c r="G189" s="4">
        <v>250</v>
      </c>
      <c r="H189" s="4">
        <f>F189*G189</f>
        <v>1250000</v>
      </c>
      <c r="I189" s="5">
        <f>H189*18%</f>
        <v>225000</v>
      </c>
      <c r="J189" s="6">
        <f>H189+I189</f>
        <v>1475000</v>
      </c>
    </row>
    <row r="190" spans="1:10" x14ac:dyDescent="0.55000000000000004">
      <c r="A190" s="1">
        <v>189</v>
      </c>
      <c r="B190" s="2">
        <v>43744</v>
      </c>
      <c r="C190" s="3" t="s">
        <v>9</v>
      </c>
      <c r="D190" s="14" t="s">
        <v>17</v>
      </c>
      <c r="E190" s="14" t="s">
        <v>21</v>
      </c>
      <c r="F190" s="4">
        <v>10000</v>
      </c>
      <c r="G190" s="4">
        <v>250</v>
      </c>
      <c r="H190" s="4">
        <f>F190*G190</f>
        <v>2500000</v>
      </c>
      <c r="I190" s="5">
        <f>H190*18%</f>
        <v>450000</v>
      </c>
      <c r="J190" s="6">
        <f>H190+I190</f>
        <v>2950000</v>
      </c>
    </row>
    <row r="191" spans="1:10" x14ac:dyDescent="0.55000000000000004">
      <c r="A191" s="1">
        <v>190</v>
      </c>
      <c r="B191" s="2">
        <v>43745</v>
      </c>
      <c r="C191" s="3" t="s">
        <v>19</v>
      </c>
      <c r="D191" s="14" t="s">
        <v>15</v>
      </c>
      <c r="E191" s="14" t="s">
        <v>18</v>
      </c>
      <c r="F191" s="4">
        <v>5000</v>
      </c>
      <c r="G191" s="4">
        <v>980</v>
      </c>
      <c r="H191" s="4">
        <f>F191*G191</f>
        <v>4900000</v>
      </c>
      <c r="I191" s="5">
        <f>H191*18%</f>
        <v>882000</v>
      </c>
      <c r="J191" s="6">
        <f>H191+I191</f>
        <v>5782000</v>
      </c>
    </row>
    <row r="192" spans="1:10" x14ac:dyDescent="0.55000000000000004">
      <c r="A192" s="1">
        <v>191</v>
      </c>
      <c r="B192" s="2">
        <v>43746</v>
      </c>
      <c r="C192" s="3" t="s">
        <v>9</v>
      </c>
      <c r="D192" s="14" t="s">
        <v>12</v>
      </c>
      <c r="E192" s="14" t="s">
        <v>13</v>
      </c>
      <c r="F192" s="4">
        <v>10000</v>
      </c>
      <c r="G192" s="4">
        <v>250</v>
      </c>
      <c r="H192" s="4">
        <f>F192*G192</f>
        <v>2500000</v>
      </c>
      <c r="I192" s="5">
        <f>H192*18%</f>
        <v>450000</v>
      </c>
      <c r="J192" s="6">
        <f>H192+I192</f>
        <v>2950000</v>
      </c>
    </row>
    <row r="193" spans="1:10" x14ac:dyDescent="0.55000000000000004">
      <c r="A193" s="1">
        <v>192</v>
      </c>
      <c r="B193" s="2">
        <v>43747</v>
      </c>
      <c r="C193" s="3" t="s">
        <v>23</v>
      </c>
      <c r="D193" s="14" t="s">
        <v>22</v>
      </c>
      <c r="E193" s="14" t="s">
        <v>16</v>
      </c>
      <c r="F193" s="4">
        <v>124</v>
      </c>
      <c r="G193" s="4">
        <v>909</v>
      </c>
      <c r="H193" s="4">
        <f>F193*G193</f>
        <v>112716</v>
      </c>
      <c r="I193" s="5">
        <f>H193*18%</f>
        <v>20288.88</v>
      </c>
      <c r="J193" s="6">
        <f>H193+I193</f>
        <v>133004.88</v>
      </c>
    </row>
    <row r="194" spans="1:10" x14ac:dyDescent="0.55000000000000004">
      <c r="A194" s="1">
        <v>193</v>
      </c>
      <c r="B194" s="2">
        <v>43748</v>
      </c>
      <c r="C194" s="3" t="s">
        <v>9</v>
      </c>
      <c r="D194" s="14" t="s">
        <v>10</v>
      </c>
      <c r="E194" s="14" t="s">
        <v>11</v>
      </c>
      <c r="F194" s="4">
        <v>193</v>
      </c>
      <c r="G194" s="4">
        <v>808</v>
      </c>
      <c r="H194" s="4">
        <f>F194*G194</f>
        <v>155944</v>
      </c>
      <c r="I194" s="5">
        <f>H194*18%</f>
        <v>28069.919999999998</v>
      </c>
      <c r="J194" s="6">
        <f>H194+I194</f>
        <v>184013.91999999998</v>
      </c>
    </row>
    <row r="195" spans="1:10" x14ac:dyDescent="0.55000000000000004">
      <c r="A195" s="1">
        <v>194</v>
      </c>
      <c r="B195" s="2">
        <v>43749</v>
      </c>
      <c r="C195" s="3" t="s">
        <v>24</v>
      </c>
      <c r="D195" s="14" t="s">
        <v>20</v>
      </c>
      <c r="E195" s="14" t="s">
        <v>21</v>
      </c>
      <c r="F195" s="4">
        <v>58</v>
      </c>
      <c r="G195" s="4">
        <v>648</v>
      </c>
      <c r="H195" s="4">
        <f>F195*G195</f>
        <v>37584</v>
      </c>
      <c r="I195" s="5">
        <f>H195*18%</f>
        <v>6765.12</v>
      </c>
      <c r="J195" s="6">
        <f>H195+I195</f>
        <v>44349.120000000003</v>
      </c>
    </row>
    <row r="196" spans="1:10" x14ac:dyDescent="0.55000000000000004">
      <c r="A196" s="1">
        <v>195</v>
      </c>
      <c r="B196" s="2">
        <v>43750</v>
      </c>
      <c r="C196" s="3" t="s">
        <v>25</v>
      </c>
      <c r="D196" s="14" t="s">
        <v>17</v>
      </c>
      <c r="E196" s="14" t="s">
        <v>18</v>
      </c>
      <c r="F196" s="4">
        <v>50</v>
      </c>
      <c r="G196" s="4">
        <v>932</v>
      </c>
      <c r="H196" s="4">
        <f>F196*G196</f>
        <v>46600</v>
      </c>
      <c r="I196" s="5">
        <f>H196*18%</f>
        <v>8388</v>
      </c>
      <c r="J196" s="6">
        <f>H196+I196</f>
        <v>54988</v>
      </c>
    </row>
    <row r="197" spans="1:10" x14ac:dyDescent="0.55000000000000004">
      <c r="A197" s="1">
        <v>196</v>
      </c>
      <c r="B197" s="2">
        <v>43751</v>
      </c>
      <c r="C197" s="3" t="s">
        <v>26</v>
      </c>
      <c r="D197" s="14" t="s">
        <v>15</v>
      </c>
      <c r="E197" s="14" t="s">
        <v>13</v>
      </c>
      <c r="F197" s="4">
        <v>50</v>
      </c>
      <c r="G197" s="4">
        <v>932</v>
      </c>
      <c r="H197" s="4">
        <f>F197*G197</f>
        <v>46600</v>
      </c>
      <c r="I197" s="5">
        <f>H197*18%</f>
        <v>8388</v>
      </c>
      <c r="J197" s="6">
        <f>H197+I197</f>
        <v>54988</v>
      </c>
    </row>
    <row r="198" spans="1:10" x14ac:dyDescent="0.55000000000000004">
      <c r="A198" s="1">
        <v>197</v>
      </c>
      <c r="B198" s="2">
        <v>43752</v>
      </c>
      <c r="C198" s="3" t="s">
        <v>27</v>
      </c>
      <c r="D198" s="14" t="s">
        <v>12</v>
      </c>
      <c r="E198" s="14" t="s">
        <v>16</v>
      </c>
      <c r="F198" s="4">
        <v>50</v>
      </c>
      <c r="G198" s="4">
        <v>932</v>
      </c>
      <c r="H198" s="4">
        <f>F198*G198</f>
        <v>46600</v>
      </c>
      <c r="I198" s="5">
        <f>H198*18%</f>
        <v>8388</v>
      </c>
      <c r="J198" s="6">
        <f>H198+I198</f>
        <v>54988</v>
      </c>
    </row>
    <row r="199" spans="1:10" x14ac:dyDescent="0.55000000000000004">
      <c r="A199" s="1">
        <v>198</v>
      </c>
      <c r="B199" s="2">
        <v>43753</v>
      </c>
      <c r="C199" s="3" t="s">
        <v>29</v>
      </c>
      <c r="D199" s="14" t="s">
        <v>22</v>
      </c>
      <c r="E199" s="14" t="s">
        <v>11</v>
      </c>
      <c r="F199" s="4">
        <v>50</v>
      </c>
      <c r="G199" s="4">
        <v>932</v>
      </c>
      <c r="H199" s="4">
        <f>F199*G199</f>
        <v>46600</v>
      </c>
      <c r="I199" s="5">
        <f>H199*18%</f>
        <v>8388</v>
      </c>
      <c r="J199" s="6">
        <f>H199+I199</f>
        <v>54988</v>
      </c>
    </row>
    <row r="200" spans="1:10" x14ac:dyDescent="0.55000000000000004">
      <c r="A200" s="1">
        <v>199</v>
      </c>
      <c r="B200" s="2">
        <v>43754</v>
      </c>
      <c r="C200" s="3" t="s">
        <v>14</v>
      </c>
      <c r="D200" s="14" t="s">
        <v>10</v>
      </c>
      <c r="E200" s="14" t="s">
        <v>21</v>
      </c>
      <c r="F200" s="4">
        <v>50</v>
      </c>
      <c r="G200" s="4">
        <v>932</v>
      </c>
      <c r="H200" s="4">
        <f>F200*G200</f>
        <v>46600</v>
      </c>
      <c r="I200" s="5">
        <f>H200*18%</f>
        <v>8388</v>
      </c>
      <c r="J200" s="6">
        <f>H200+I200</f>
        <v>54988</v>
      </c>
    </row>
    <row r="201" spans="1:10" x14ac:dyDescent="0.55000000000000004">
      <c r="A201" s="1">
        <v>200</v>
      </c>
      <c r="B201" s="2">
        <v>43755</v>
      </c>
      <c r="C201" s="3" t="s">
        <v>9</v>
      </c>
      <c r="D201" s="14" t="s">
        <v>20</v>
      </c>
      <c r="E201" s="14" t="s">
        <v>18</v>
      </c>
      <c r="F201" s="4">
        <v>50</v>
      </c>
      <c r="G201" s="4">
        <v>932</v>
      </c>
      <c r="H201" s="4">
        <f>F201*G201</f>
        <v>46600</v>
      </c>
      <c r="I201" s="5">
        <f>H201*18%</f>
        <v>8388</v>
      </c>
      <c r="J201" s="6">
        <f>H201+I201</f>
        <v>54988</v>
      </c>
    </row>
    <row r="202" spans="1:10" x14ac:dyDescent="0.55000000000000004">
      <c r="A202" s="1">
        <v>201</v>
      </c>
      <c r="B202" s="2">
        <v>43756</v>
      </c>
      <c r="C202" s="3" t="s">
        <v>19</v>
      </c>
      <c r="D202" s="14" t="s">
        <v>17</v>
      </c>
      <c r="E202" s="14" t="s">
        <v>13</v>
      </c>
      <c r="F202" s="4">
        <v>50</v>
      </c>
      <c r="G202" s="4">
        <v>932</v>
      </c>
      <c r="H202" s="4">
        <f>F202*G202</f>
        <v>46600</v>
      </c>
      <c r="I202" s="5">
        <f>H202*18%</f>
        <v>8388</v>
      </c>
      <c r="J202" s="6">
        <f>H202+I202</f>
        <v>54988</v>
      </c>
    </row>
    <row r="203" spans="1:10" x14ac:dyDescent="0.55000000000000004">
      <c r="A203" s="1">
        <v>202</v>
      </c>
      <c r="B203" s="2">
        <v>43757</v>
      </c>
      <c r="C203" s="3" t="s">
        <v>30</v>
      </c>
      <c r="D203" s="14" t="s">
        <v>15</v>
      </c>
      <c r="E203" s="14" t="s">
        <v>16</v>
      </c>
      <c r="F203" s="4">
        <v>1000</v>
      </c>
      <c r="G203" s="4">
        <v>1500</v>
      </c>
      <c r="H203" s="4">
        <f>F203*G203</f>
        <v>1500000</v>
      </c>
      <c r="I203" s="5">
        <f>H203*18%</f>
        <v>270000</v>
      </c>
      <c r="J203" s="6">
        <f>H203+I203</f>
        <v>1770000</v>
      </c>
    </row>
    <row r="204" spans="1:10" x14ac:dyDescent="0.55000000000000004">
      <c r="A204" s="1">
        <v>203</v>
      </c>
      <c r="B204" s="2">
        <v>43758</v>
      </c>
      <c r="C204" s="3" t="s">
        <v>30</v>
      </c>
      <c r="D204" s="14" t="s">
        <v>12</v>
      </c>
      <c r="E204" s="14" t="s">
        <v>11</v>
      </c>
      <c r="F204" s="4">
        <v>1000</v>
      </c>
      <c r="G204" s="4">
        <v>1500</v>
      </c>
      <c r="H204" s="4">
        <f>F204*G204</f>
        <v>1500000</v>
      </c>
      <c r="I204" s="5">
        <f>H204*18%</f>
        <v>270000</v>
      </c>
      <c r="J204" s="6">
        <f>H204+I204</f>
        <v>1770000</v>
      </c>
    </row>
    <row r="205" spans="1:10" x14ac:dyDescent="0.55000000000000004">
      <c r="A205" s="1">
        <v>204</v>
      </c>
      <c r="B205" s="2">
        <v>43759</v>
      </c>
      <c r="C205" s="3" t="s">
        <v>31</v>
      </c>
      <c r="D205" s="14" t="s">
        <v>22</v>
      </c>
      <c r="E205" s="14" t="s">
        <v>21</v>
      </c>
      <c r="F205" s="4">
        <v>1000</v>
      </c>
      <c r="G205" s="4">
        <v>1500</v>
      </c>
      <c r="H205" s="4">
        <f>F205*G205</f>
        <v>1500000</v>
      </c>
      <c r="I205" s="5">
        <f>H205*18%</f>
        <v>270000</v>
      </c>
      <c r="J205" s="6">
        <f>H205+I205</f>
        <v>1770000</v>
      </c>
    </row>
    <row r="206" spans="1:10" x14ac:dyDescent="0.55000000000000004">
      <c r="A206" s="1">
        <v>205</v>
      </c>
      <c r="B206" s="2">
        <v>43760</v>
      </c>
      <c r="C206" s="3" t="s">
        <v>30</v>
      </c>
      <c r="D206" s="14" t="s">
        <v>10</v>
      </c>
      <c r="E206" s="14" t="s">
        <v>18</v>
      </c>
      <c r="F206" s="4">
        <v>1000</v>
      </c>
      <c r="G206" s="4">
        <v>1500</v>
      </c>
      <c r="H206" s="4">
        <f>F206*G206</f>
        <v>1500000</v>
      </c>
      <c r="I206" s="5">
        <f>H206*18%</f>
        <v>270000</v>
      </c>
      <c r="J206" s="6">
        <f>H206+I206</f>
        <v>1770000</v>
      </c>
    </row>
    <row r="207" spans="1:10" x14ac:dyDescent="0.55000000000000004">
      <c r="A207" s="1">
        <v>206</v>
      </c>
      <c r="B207" s="2">
        <v>43761</v>
      </c>
      <c r="C207" s="3" t="s">
        <v>30</v>
      </c>
      <c r="D207" s="14" t="s">
        <v>20</v>
      </c>
      <c r="E207" s="14" t="s">
        <v>13</v>
      </c>
      <c r="F207" s="4">
        <v>1000</v>
      </c>
      <c r="G207" s="4">
        <v>1500</v>
      </c>
      <c r="H207" s="4">
        <f>F207*G207</f>
        <v>1500000</v>
      </c>
      <c r="I207" s="5">
        <f>H207*18%</f>
        <v>270000</v>
      </c>
      <c r="J207" s="6">
        <f>H207+I207</f>
        <v>1770000</v>
      </c>
    </row>
    <row r="208" spans="1:10" x14ac:dyDescent="0.55000000000000004">
      <c r="A208" s="1">
        <v>207</v>
      </c>
      <c r="B208" s="2">
        <v>43762</v>
      </c>
      <c r="C208" s="3" t="s">
        <v>31</v>
      </c>
      <c r="D208" s="14" t="s">
        <v>17</v>
      </c>
      <c r="E208" s="14" t="s">
        <v>16</v>
      </c>
      <c r="F208" s="4">
        <v>1000</v>
      </c>
      <c r="G208" s="4">
        <v>1500</v>
      </c>
      <c r="H208" s="4">
        <f>F208*G208</f>
        <v>1500000</v>
      </c>
      <c r="I208" s="5">
        <f>H208*18%</f>
        <v>270000</v>
      </c>
      <c r="J208" s="6">
        <f>H208+I208</f>
        <v>1770000</v>
      </c>
    </row>
    <row r="209" spans="1:10" x14ac:dyDescent="0.55000000000000004">
      <c r="A209" s="1">
        <v>208</v>
      </c>
      <c r="B209" s="2">
        <v>43763</v>
      </c>
      <c r="C209" s="3" t="s">
        <v>31</v>
      </c>
      <c r="D209" s="14" t="s">
        <v>15</v>
      </c>
      <c r="E209" s="14" t="s">
        <v>11</v>
      </c>
      <c r="F209" s="4">
        <v>1000</v>
      </c>
      <c r="G209" s="4">
        <v>1500</v>
      </c>
      <c r="H209" s="4">
        <f>F209*G209</f>
        <v>1500000</v>
      </c>
      <c r="I209" s="5">
        <f>H209*18%</f>
        <v>270000</v>
      </c>
      <c r="J209" s="6">
        <f>H209+I209</f>
        <v>1770000</v>
      </c>
    </row>
    <row r="210" spans="1:10" x14ac:dyDescent="0.55000000000000004">
      <c r="A210" s="1">
        <v>209</v>
      </c>
      <c r="B210" s="2">
        <v>43764</v>
      </c>
      <c r="C210" s="3" t="s">
        <v>31</v>
      </c>
      <c r="D210" s="14" t="s">
        <v>12</v>
      </c>
      <c r="E210" s="14" t="s">
        <v>21</v>
      </c>
      <c r="F210" s="4">
        <v>1000</v>
      </c>
      <c r="G210" s="4">
        <v>1500</v>
      </c>
      <c r="H210" s="4">
        <f>F210*G210</f>
        <v>1500000</v>
      </c>
      <c r="I210" s="5">
        <f>H210*18%</f>
        <v>270000</v>
      </c>
      <c r="J210" s="6">
        <f>H210+I210</f>
        <v>1770000</v>
      </c>
    </row>
    <row r="211" spans="1:10" x14ac:dyDescent="0.55000000000000004">
      <c r="A211" s="1">
        <v>210</v>
      </c>
      <c r="B211" s="2">
        <v>43765</v>
      </c>
      <c r="C211" s="3" t="s">
        <v>31</v>
      </c>
      <c r="D211" s="14" t="s">
        <v>22</v>
      </c>
      <c r="E211" s="14" t="s">
        <v>18</v>
      </c>
      <c r="F211" s="4">
        <v>1000</v>
      </c>
      <c r="G211" s="4">
        <v>1500</v>
      </c>
      <c r="H211" s="4">
        <f>F211*G211</f>
        <v>1500000</v>
      </c>
      <c r="I211" s="5">
        <f>H211*18%</f>
        <v>270000</v>
      </c>
      <c r="J211" s="6">
        <f>H211+I211</f>
        <v>1770000</v>
      </c>
    </row>
    <row r="212" spans="1:10" x14ac:dyDescent="0.55000000000000004">
      <c r="A212" s="1">
        <v>211</v>
      </c>
      <c r="B212" s="2">
        <v>43766</v>
      </c>
      <c r="C212" s="3" t="s">
        <v>31</v>
      </c>
      <c r="D212" s="14" t="s">
        <v>10</v>
      </c>
      <c r="E212" s="14" t="s">
        <v>13</v>
      </c>
      <c r="F212" s="4">
        <v>429</v>
      </c>
      <c r="G212" s="4">
        <v>792</v>
      </c>
      <c r="H212" s="4">
        <v>339768</v>
      </c>
      <c r="I212" s="5">
        <v>61158.239999999998</v>
      </c>
      <c r="J212" s="6">
        <v>400926.24</v>
      </c>
    </row>
    <row r="213" spans="1:10" x14ac:dyDescent="0.55000000000000004">
      <c r="A213" s="1">
        <v>212</v>
      </c>
      <c r="B213" s="2">
        <v>43767</v>
      </c>
      <c r="C213" s="3" t="s">
        <v>31</v>
      </c>
      <c r="D213" s="14" t="s">
        <v>20</v>
      </c>
      <c r="E213" s="14" t="s">
        <v>16</v>
      </c>
      <c r="F213" s="4">
        <v>314</v>
      </c>
      <c r="G213" s="4">
        <v>784</v>
      </c>
      <c r="H213" s="4">
        <f>F213*G213</f>
        <v>246176</v>
      </c>
      <c r="I213" s="5">
        <f>H213*18%</f>
        <v>44311.68</v>
      </c>
      <c r="J213" s="6">
        <f>H213+I213</f>
        <v>290487.67999999999</v>
      </c>
    </row>
    <row r="214" spans="1:10" x14ac:dyDescent="0.55000000000000004">
      <c r="A214" s="1">
        <v>213</v>
      </c>
      <c r="B214" s="2">
        <v>43768</v>
      </c>
      <c r="C214" s="3" t="s">
        <v>31</v>
      </c>
      <c r="D214" s="14" t="s">
        <v>17</v>
      </c>
      <c r="E214" s="14" t="s">
        <v>11</v>
      </c>
      <c r="F214" s="4">
        <v>221</v>
      </c>
      <c r="G214" s="4">
        <v>571</v>
      </c>
      <c r="H214" s="4">
        <f>F214*G214</f>
        <v>126191</v>
      </c>
      <c r="I214" s="5">
        <f>H214*18%</f>
        <v>22714.379999999997</v>
      </c>
      <c r="J214" s="6">
        <f>H214+I214</f>
        <v>148905.38</v>
      </c>
    </row>
    <row r="215" spans="1:10" x14ac:dyDescent="0.55000000000000004">
      <c r="A215" s="1">
        <v>214</v>
      </c>
      <c r="B215" s="2">
        <v>43769</v>
      </c>
      <c r="C215" s="3" t="s">
        <v>31</v>
      </c>
      <c r="D215" s="14" t="s">
        <v>15</v>
      </c>
      <c r="E215" s="14" t="s">
        <v>21</v>
      </c>
      <c r="F215" s="4">
        <v>461</v>
      </c>
      <c r="G215" s="4">
        <v>515</v>
      </c>
      <c r="H215" s="4">
        <f>F215*G215</f>
        <v>237415</v>
      </c>
      <c r="I215" s="5">
        <f>H215*18%</f>
        <v>42734.7</v>
      </c>
      <c r="J215" s="6">
        <f>H215+I215</f>
        <v>280149.7</v>
      </c>
    </row>
    <row r="216" spans="1:10" x14ac:dyDescent="0.55000000000000004">
      <c r="A216" s="1">
        <v>215</v>
      </c>
      <c r="B216" s="2">
        <v>43770</v>
      </c>
      <c r="C216" s="3" t="s">
        <v>30</v>
      </c>
      <c r="D216" s="14" t="s">
        <v>12</v>
      </c>
      <c r="E216" s="14" t="s">
        <v>18</v>
      </c>
      <c r="F216" s="4">
        <v>171</v>
      </c>
      <c r="G216" s="4">
        <v>855</v>
      </c>
      <c r="H216" s="4">
        <f>F216*G216</f>
        <v>146205</v>
      </c>
      <c r="I216" s="5">
        <f>H216*18%</f>
        <v>26316.899999999998</v>
      </c>
      <c r="J216" s="6">
        <f>H216+I216</f>
        <v>172521.9</v>
      </c>
    </row>
    <row r="217" spans="1:10" x14ac:dyDescent="0.55000000000000004">
      <c r="A217" s="1">
        <v>216</v>
      </c>
      <c r="B217" s="2">
        <v>43771</v>
      </c>
      <c r="C217" s="3" t="s">
        <v>30</v>
      </c>
      <c r="D217" s="14" t="s">
        <v>22</v>
      </c>
      <c r="E217" s="14" t="s">
        <v>13</v>
      </c>
      <c r="F217" s="4">
        <v>418</v>
      </c>
      <c r="G217" s="4">
        <v>888</v>
      </c>
      <c r="H217" s="4">
        <f>F217*G217</f>
        <v>371184</v>
      </c>
      <c r="I217" s="5">
        <f>H217*18%</f>
        <v>66813.119999999995</v>
      </c>
      <c r="J217" s="6">
        <f>H217+I217</f>
        <v>437997.12</v>
      </c>
    </row>
    <row r="218" spans="1:10" x14ac:dyDescent="0.55000000000000004">
      <c r="A218" s="1">
        <v>217</v>
      </c>
      <c r="B218" s="2">
        <v>43772</v>
      </c>
      <c r="C218" s="3" t="s">
        <v>30</v>
      </c>
      <c r="D218" s="14" t="s">
        <v>10</v>
      </c>
      <c r="E218" s="14" t="s">
        <v>16</v>
      </c>
      <c r="F218" s="4">
        <v>366</v>
      </c>
      <c r="G218" s="4">
        <v>670</v>
      </c>
      <c r="H218" s="4">
        <f>F218*G218</f>
        <v>245220</v>
      </c>
      <c r="I218" s="5">
        <f>H218*18%</f>
        <v>44139.6</v>
      </c>
      <c r="J218" s="6">
        <f>H218+I218</f>
        <v>289359.59999999998</v>
      </c>
    </row>
    <row r="219" spans="1:10" x14ac:dyDescent="0.55000000000000004">
      <c r="A219" s="1">
        <v>218</v>
      </c>
      <c r="B219" s="2">
        <v>43773</v>
      </c>
      <c r="C219" s="3" t="s">
        <v>30</v>
      </c>
      <c r="D219" s="14" t="s">
        <v>20</v>
      </c>
      <c r="E219" s="14" t="s">
        <v>11</v>
      </c>
      <c r="F219" s="4">
        <v>268</v>
      </c>
      <c r="G219" s="4">
        <v>500</v>
      </c>
      <c r="H219" s="4">
        <f>F219*G219</f>
        <v>134000</v>
      </c>
      <c r="I219" s="5">
        <f>H219*18%</f>
        <v>24120</v>
      </c>
      <c r="J219" s="6">
        <f>H219+I219</f>
        <v>158120</v>
      </c>
    </row>
    <row r="220" spans="1:10" x14ac:dyDescent="0.55000000000000004">
      <c r="A220" s="1">
        <v>219</v>
      </c>
      <c r="B220" s="2">
        <v>43774</v>
      </c>
      <c r="C220" s="3" t="s">
        <v>9</v>
      </c>
      <c r="D220" s="14" t="s">
        <v>17</v>
      </c>
      <c r="E220" s="14" t="s">
        <v>21</v>
      </c>
      <c r="F220" s="4">
        <v>124</v>
      </c>
      <c r="G220" s="4">
        <v>909</v>
      </c>
      <c r="H220" s="4">
        <f>F220*G220</f>
        <v>112716</v>
      </c>
      <c r="I220" s="5">
        <f>H220*18%</f>
        <v>20288.88</v>
      </c>
      <c r="J220" s="6">
        <f>H220+I220</f>
        <v>133004.88</v>
      </c>
    </row>
    <row r="221" spans="1:10" x14ac:dyDescent="0.55000000000000004">
      <c r="A221" s="1">
        <v>220</v>
      </c>
      <c r="B221" s="2">
        <v>43775</v>
      </c>
      <c r="C221" s="3" t="s">
        <v>9</v>
      </c>
      <c r="D221" s="14" t="s">
        <v>15</v>
      </c>
      <c r="E221" s="14" t="s">
        <v>18</v>
      </c>
      <c r="F221" s="4">
        <v>193</v>
      </c>
      <c r="G221" s="4">
        <v>808</v>
      </c>
      <c r="H221" s="4">
        <f>F221*G221</f>
        <v>155944</v>
      </c>
      <c r="I221" s="5">
        <f>H221*18%</f>
        <v>28069.919999999998</v>
      </c>
      <c r="J221" s="6">
        <f>H221+I221</f>
        <v>184013.91999999998</v>
      </c>
    </row>
    <row r="222" spans="1:10" x14ac:dyDescent="0.55000000000000004">
      <c r="A222" s="1">
        <v>221</v>
      </c>
      <c r="B222" s="2">
        <v>43776</v>
      </c>
      <c r="C222" s="3" t="s">
        <v>14</v>
      </c>
      <c r="D222" s="14" t="s">
        <v>12</v>
      </c>
      <c r="E222" s="14" t="s">
        <v>13</v>
      </c>
      <c r="F222" s="4">
        <v>58</v>
      </c>
      <c r="G222" s="4">
        <v>648</v>
      </c>
      <c r="H222" s="4">
        <f>F222*G222</f>
        <v>37584</v>
      </c>
      <c r="I222" s="5">
        <f>H222*18%</f>
        <v>6765.12</v>
      </c>
      <c r="J222" s="6">
        <f>H222+I222</f>
        <v>44349.120000000003</v>
      </c>
    </row>
    <row r="223" spans="1:10" x14ac:dyDescent="0.55000000000000004">
      <c r="A223" s="1">
        <v>222</v>
      </c>
      <c r="B223" s="2">
        <v>43777</v>
      </c>
      <c r="C223" s="3" t="s">
        <v>9</v>
      </c>
      <c r="D223" s="14" t="s">
        <v>22</v>
      </c>
      <c r="E223" s="14" t="s">
        <v>16</v>
      </c>
      <c r="F223" s="4">
        <v>50</v>
      </c>
      <c r="G223" s="4">
        <v>932</v>
      </c>
      <c r="H223" s="4">
        <f>F223*G223</f>
        <v>46600</v>
      </c>
      <c r="I223" s="5">
        <f>H223*18%</f>
        <v>8388</v>
      </c>
      <c r="J223" s="6">
        <f>H223+I223</f>
        <v>54988</v>
      </c>
    </row>
    <row r="224" spans="1:10" x14ac:dyDescent="0.55000000000000004">
      <c r="A224" s="1">
        <v>223</v>
      </c>
      <c r="B224" s="2">
        <v>43778</v>
      </c>
      <c r="C224" s="3" t="s">
        <v>19</v>
      </c>
      <c r="D224" s="14" t="s">
        <v>10</v>
      </c>
      <c r="E224" s="14" t="s">
        <v>11</v>
      </c>
      <c r="F224" s="4">
        <v>418</v>
      </c>
      <c r="G224" s="4">
        <v>661</v>
      </c>
      <c r="H224" s="4">
        <f>F224*G224</f>
        <v>276298</v>
      </c>
      <c r="I224" s="5">
        <f>H224*18%</f>
        <v>49733.64</v>
      </c>
      <c r="J224" s="6">
        <f>H224+I224</f>
        <v>326031.64</v>
      </c>
    </row>
    <row r="225" spans="1:10" x14ac:dyDescent="0.55000000000000004">
      <c r="A225" s="1">
        <v>224</v>
      </c>
      <c r="B225" s="2">
        <v>43779</v>
      </c>
      <c r="C225" s="3" t="s">
        <v>9</v>
      </c>
      <c r="D225" s="14" t="s">
        <v>20</v>
      </c>
      <c r="E225" s="14" t="s">
        <v>21</v>
      </c>
      <c r="F225" s="4">
        <v>189</v>
      </c>
      <c r="G225" s="4">
        <v>616</v>
      </c>
      <c r="H225" s="4">
        <f>F225*G225</f>
        <v>116424</v>
      </c>
      <c r="I225" s="5">
        <f>H225*18%</f>
        <v>20956.32</v>
      </c>
      <c r="J225" s="6">
        <f>H225+I225</f>
        <v>137380.32</v>
      </c>
    </row>
    <row r="226" spans="1:10" x14ac:dyDescent="0.55000000000000004">
      <c r="A226" s="1">
        <v>225</v>
      </c>
      <c r="B226" s="2">
        <v>43780</v>
      </c>
      <c r="C226" s="3" t="s">
        <v>23</v>
      </c>
      <c r="D226" s="14" t="s">
        <v>17</v>
      </c>
      <c r="E226" s="14" t="s">
        <v>18</v>
      </c>
      <c r="F226" s="4">
        <v>287</v>
      </c>
      <c r="G226" s="4">
        <v>693</v>
      </c>
      <c r="H226" s="4">
        <f>F226*G226</f>
        <v>198891</v>
      </c>
      <c r="I226" s="5">
        <f>H226*18%</f>
        <v>35800.379999999997</v>
      </c>
      <c r="J226" s="6">
        <f>H226+I226</f>
        <v>234691.38</v>
      </c>
    </row>
    <row r="227" spans="1:10" x14ac:dyDescent="0.55000000000000004">
      <c r="A227" s="1">
        <v>226</v>
      </c>
      <c r="B227" s="2">
        <v>43781</v>
      </c>
      <c r="C227" s="3" t="s">
        <v>9</v>
      </c>
      <c r="D227" s="14" t="s">
        <v>15</v>
      </c>
      <c r="E227" s="14" t="s">
        <v>13</v>
      </c>
      <c r="F227" s="4">
        <v>266</v>
      </c>
      <c r="G227" s="4">
        <v>607</v>
      </c>
      <c r="H227" s="4">
        <f>F227*G227</f>
        <v>161462</v>
      </c>
      <c r="I227" s="5">
        <f>H227*18%</f>
        <v>29063.16</v>
      </c>
      <c r="J227" s="6">
        <f>H227+I227</f>
        <v>190525.16</v>
      </c>
    </row>
    <row r="228" spans="1:10" x14ac:dyDescent="0.55000000000000004">
      <c r="A228" s="1">
        <v>227</v>
      </c>
      <c r="B228" s="2">
        <v>43782</v>
      </c>
      <c r="C228" s="3" t="s">
        <v>24</v>
      </c>
      <c r="D228" s="14" t="s">
        <v>12</v>
      </c>
      <c r="E228" s="14" t="s">
        <v>16</v>
      </c>
      <c r="F228" s="4">
        <v>457</v>
      </c>
      <c r="G228" s="4">
        <v>940</v>
      </c>
      <c r="H228" s="4">
        <f>F228*G228</f>
        <v>429580</v>
      </c>
      <c r="I228" s="5">
        <f>H228*18%</f>
        <v>77324.399999999994</v>
      </c>
      <c r="J228" s="6">
        <f>H228+I228</f>
        <v>506904.4</v>
      </c>
    </row>
    <row r="229" spans="1:10" x14ac:dyDescent="0.55000000000000004">
      <c r="A229" s="1">
        <v>228</v>
      </c>
      <c r="B229" s="2">
        <v>43783</v>
      </c>
      <c r="C229" s="3" t="s">
        <v>25</v>
      </c>
      <c r="D229" s="14" t="s">
        <v>22</v>
      </c>
      <c r="E229" s="14" t="s">
        <v>11</v>
      </c>
      <c r="F229" s="4">
        <v>318</v>
      </c>
      <c r="G229" s="4">
        <v>799</v>
      </c>
      <c r="H229" s="4">
        <f>F229*G229</f>
        <v>254082</v>
      </c>
      <c r="I229" s="5">
        <f>H229*18%</f>
        <v>45734.759999999995</v>
      </c>
      <c r="J229" s="6">
        <f>H229+I229</f>
        <v>299816.76</v>
      </c>
    </row>
    <row r="230" spans="1:10" x14ac:dyDescent="0.55000000000000004">
      <c r="A230" s="1">
        <v>229</v>
      </c>
      <c r="B230" s="2">
        <v>43784</v>
      </c>
      <c r="C230" s="3" t="s">
        <v>26</v>
      </c>
      <c r="D230" s="14" t="s">
        <v>10</v>
      </c>
      <c r="E230" s="14" t="s">
        <v>21</v>
      </c>
      <c r="F230" s="4">
        <v>430</v>
      </c>
      <c r="G230" s="4">
        <v>659</v>
      </c>
      <c r="H230" s="4">
        <f>F230*G230</f>
        <v>283370</v>
      </c>
      <c r="I230" s="5">
        <f>H230*18%</f>
        <v>51006.6</v>
      </c>
      <c r="J230" s="6">
        <f>H230+I230</f>
        <v>334376.59999999998</v>
      </c>
    </row>
    <row r="231" spans="1:10" x14ac:dyDescent="0.55000000000000004">
      <c r="A231" s="1">
        <v>230</v>
      </c>
      <c r="B231" s="2">
        <v>43785</v>
      </c>
      <c r="C231" s="3" t="s">
        <v>27</v>
      </c>
      <c r="D231" s="14" t="s">
        <v>20</v>
      </c>
      <c r="E231" s="14" t="s">
        <v>18</v>
      </c>
      <c r="F231" s="4">
        <v>284</v>
      </c>
      <c r="G231" s="4">
        <v>996</v>
      </c>
      <c r="H231" s="4">
        <f>F231*G231</f>
        <v>282864</v>
      </c>
      <c r="I231" s="5">
        <f>H231*18%</f>
        <v>50915.519999999997</v>
      </c>
      <c r="J231" s="6">
        <f>H231+I231</f>
        <v>333779.52</v>
      </c>
    </row>
    <row r="232" spans="1:10" x14ac:dyDescent="0.55000000000000004">
      <c r="A232" s="1">
        <v>231</v>
      </c>
      <c r="B232" s="2">
        <v>43786</v>
      </c>
      <c r="C232" s="3" t="s">
        <v>28</v>
      </c>
      <c r="D232" s="14" t="s">
        <v>17</v>
      </c>
      <c r="E232" s="14" t="s">
        <v>13</v>
      </c>
      <c r="F232" s="4">
        <v>358</v>
      </c>
      <c r="G232" s="4">
        <v>748</v>
      </c>
      <c r="H232" s="4">
        <f>F232*G232</f>
        <v>267784</v>
      </c>
      <c r="I232" s="5">
        <f>H232*18%</f>
        <v>48201.119999999995</v>
      </c>
      <c r="J232" s="6">
        <f>H232+I232</f>
        <v>315985.12</v>
      </c>
    </row>
    <row r="233" spans="1:10" x14ac:dyDescent="0.55000000000000004">
      <c r="A233" s="1">
        <v>232</v>
      </c>
      <c r="B233" s="2">
        <v>43787</v>
      </c>
      <c r="C233" s="3" t="s">
        <v>29</v>
      </c>
      <c r="D233" s="14" t="s">
        <v>15</v>
      </c>
      <c r="E233" s="14" t="s">
        <v>16</v>
      </c>
      <c r="F233" s="4">
        <v>467</v>
      </c>
      <c r="G233" s="4">
        <v>975</v>
      </c>
      <c r="H233" s="4">
        <f>F233*G233</f>
        <v>455325</v>
      </c>
      <c r="I233" s="5">
        <f>H233*18%</f>
        <v>81958.5</v>
      </c>
      <c r="J233" s="6">
        <f>H233+I233</f>
        <v>537283.5</v>
      </c>
    </row>
    <row r="234" spans="1:10" x14ac:dyDescent="0.55000000000000004">
      <c r="A234" s="1">
        <v>233</v>
      </c>
      <c r="B234" s="2">
        <v>43788</v>
      </c>
      <c r="C234" s="3" t="s">
        <v>14</v>
      </c>
      <c r="D234" s="14" t="s">
        <v>12</v>
      </c>
      <c r="E234" s="14" t="s">
        <v>11</v>
      </c>
      <c r="F234" s="4">
        <v>399</v>
      </c>
      <c r="G234" s="4">
        <v>610</v>
      </c>
      <c r="H234" s="4">
        <f>F234*G234</f>
        <v>243390</v>
      </c>
      <c r="I234" s="5">
        <f>H234*18%</f>
        <v>43810.2</v>
      </c>
      <c r="J234" s="6">
        <f>H234+I234</f>
        <v>287200.2</v>
      </c>
    </row>
    <row r="235" spans="1:10" x14ac:dyDescent="0.55000000000000004">
      <c r="A235" s="1">
        <v>234</v>
      </c>
      <c r="B235" s="2">
        <v>43789</v>
      </c>
      <c r="C235" s="3" t="s">
        <v>9</v>
      </c>
      <c r="D235" s="14" t="s">
        <v>22</v>
      </c>
      <c r="E235" s="14" t="s">
        <v>21</v>
      </c>
      <c r="F235" s="4">
        <v>258</v>
      </c>
      <c r="G235" s="4">
        <v>573</v>
      </c>
      <c r="H235" s="4">
        <f>F235*G235</f>
        <v>147834</v>
      </c>
      <c r="I235" s="5">
        <f>H235*18%</f>
        <v>26610.12</v>
      </c>
      <c r="J235" s="6">
        <f>H235+I235</f>
        <v>174444.12</v>
      </c>
    </row>
    <row r="236" spans="1:10" x14ac:dyDescent="0.55000000000000004">
      <c r="A236" s="1">
        <v>235</v>
      </c>
      <c r="B236" s="2">
        <v>43790</v>
      </c>
      <c r="C236" s="3" t="s">
        <v>19</v>
      </c>
      <c r="D236" s="14" t="s">
        <v>10</v>
      </c>
      <c r="E236" s="14" t="s">
        <v>18</v>
      </c>
      <c r="F236" s="4">
        <v>416</v>
      </c>
      <c r="G236" s="4">
        <v>834</v>
      </c>
      <c r="H236" s="4">
        <f>F236*G236</f>
        <v>346944</v>
      </c>
      <c r="I236" s="5">
        <f>H236*18%</f>
        <v>62449.919999999998</v>
      </c>
      <c r="J236" s="6">
        <f>H236+I236</f>
        <v>409393.91999999998</v>
      </c>
    </row>
    <row r="237" spans="1:10" x14ac:dyDescent="0.55000000000000004">
      <c r="A237" s="1">
        <v>236</v>
      </c>
      <c r="B237" s="2">
        <v>43791</v>
      </c>
      <c r="C237" s="3" t="s">
        <v>9</v>
      </c>
      <c r="D237" s="14" t="s">
        <v>20</v>
      </c>
      <c r="E237" s="14" t="s">
        <v>13</v>
      </c>
      <c r="F237" s="4">
        <v>222</v>
      </c>
      <c r="G237" s="4">
        <v>645</v>
      </c>
      <c r="H237" s="4">
        <f>F237*G237</f>
        <v>143190</v>
      </c>
      <c r="I237" s="5">
        <f>H237*18%</f>
        <v>25774.2</v>
      </c>
      <c r="J237" s="6">
        <f>H237+I237</f>
        <v>168964.2</v>
      </c>
    </row>
    <row r="238" spans="1:10" x14ac:dyDescent="0.55000000000000004">
      <c r="A238" s="1">
        <v>237</v>
      </c>
      <c r="B238" s="2">
        <v>43792</v>
      </c>
      <c r="C238" s="3" t="s">
        <v>14</v>
      </c>
      <c r="D238" s="14" t="s">
        <v>17</v>
      </c>
      <c r="E238" s="14" t="s">
        <v>16</v>
      </c>
      <c r="F238" s="4">
        <v>470</v>
      </c>
      <c r="G238" s="4">
        <v>988</v>
      </c>
      <c r="H238" s="4">
        <f>F238*G238</f>
        <v>464360</v>
      </c>
      <c r="I238" s="5">
        <f>H238*18%</f>
        <v>83584.800000000003</v>
      </c>
      <c r="J238" s="6">
        <f>H238+I238</f>
        <v>547944.80000000005</v>
      </c>
    </row>
    <row r="239" spans="1:10" x14ac:dyDescent="0.55000000000000004">
      <c r="A239" s="1">
        <v>238</v>
      </c>
      <c r="B239" s="2">
        <v>43793</v>
      </c>
      <c r="C239" s="3" t="s">
        <v>9</v>
      </c>
      <c r="D239" s="14" t="s">
        <v>15</v>
      </c>
      <c r="E239" s="14" t="s">
        <v>11</v>
      </c>
      <c r="F239" s="4">
        <v>206</v>
      </c>
      <c r="G239" s="4">
        <v>711</v>
      </c>
      <c r="H239" s="4">
        <f>F239*G239</f>
        <v>146466</v>
      </c>
      <c r="I239" s="5">
        <f>H239*18%</f>
        <v>26363.879999999997</v>
      </c>
      <c r="J239" s="6">
        <f>H239+I239</f>
        <v>172829.88</v>
      </c>
    </row>
    <row r="240" spans="1:10" x14ac:dyDescent="0.55000000000000004">
      <c r="A240" s="1">
        <v>239</v>
      </c>
      <c r="B240" s="2">
        <v>43794</v>
      </c>
      <c r="C240" s="3" t="s">
        <v>14</v>
      </c>
      <c r="D240" s="14" t="s">
        <v>12</v>
      </c>
      <c r="E240" s="14" t="s">
        <v>21</v>
      </c>
      <c r="F240" s="4">
        <v>242</v>
      </c>
      <c r="G240" s="4">
        <v>741</v>
      </c>
      <c r="H240" s="4">
        <f>F240*G240</f>
        <v>179322</v>
      </c>
      <c r="I240" s="5">
        <f>H240*18%</f>
        <v>32277.96</v>
      </c>
      <c r="J240" s="6">
        <f>H240+I240</f>
        <v>211599.96</v>
      </c>
    </row>
    <row r="241" spans="1:10" x14ac:dyDescent="0.55000000000000004">
      <c r="A241" s="1">
        <v>240</v>
      </c>
      <c r="B241" s="2">
        <v>43795</v>
      </c>
      <c r="C241" s="3" t="s">
        <v>9</v>
      </c>
      <c r="D241" s="14" t="s">
        <v>22</v>
      </c>
      <c r="E241" s="14" t="s">
        <v>18</v>
      </c>
      <c r="F241" s="4">
        <v>158</v>
      </c>
      <c r="G241" s="4">
        <v>583</v>
      </c>
      <c r="H241" s="4">
        <f>F241*G241</f>
        <v>92114</v>
      </c>
      <c r="I241" s="5">
        <f>H241*18%</f>
        <v>16580.52</v>
      </c>
      <c r="J241" s="6">
        <f>H241+I241</f>
        <v>108694.52</v>
      </c>
    </row>
    <row r="242" spans="1:10" x14ac:dyDescent="0.55000000000000004">
      <c r="A242" s="1">
        <v>241</v>
      </c>
      <c r="B242" s="2">
        <v>43796</v>
      </c>
      <c r="C242" s="3" t="s">
        <v>9</v>
      </c>
      <c r="D242" s="14" t="s">
        <v>10</v>
      </c>
      <c r="E242" s="14" t="s">
        <v>13</v>
      </c>
      <c r="F242" s="4">
        <v>372</v>
      </c>
      <c r="G242" s="4">
        <v>906</v>
      </c>
      <c r="H242" s="4">
        <f>F242*G242</f>
        <v>337032</v>
      </c>
      <c r="I242" s="5">
        <f>H242*18%</f>
        <v>60665.759999999995</v>
      </c>
      <c r="J242" s="6">
        <f>H242+I242</f>
        <v>397697.76</v>
      </c>
    </row>
    <row r="243" spans="1:10" x14ac:dyDescent="0.55000000000000004">
      <c r="A243" s="1">
        <v>242</v>
      </c>
      <c r="B243" s="2">
        <v>43797</v>
      </c>
      <c r="C243" s="3" t="s">
        <v>23</v>
      </c>
      <c r="D243" s="14" t="s">
        <v>20</v>
      </c>
      <c r="E243" s="14" t="s">
        <v>16</v>
      </c>
      <c r="F243" s="4">
        <v>188</v>
      </c>
      <c r="G243" s="4">
        <v>832</v>
      </c>
      <c r="H243" s="4">
        <f>F243*G243</f>
        <v>156416</v>
      </c>
      <c r="I243" s="5">
        <f>H243*18%</f>
        <v>28154.879999999997</v>
      </c>
      <c r="J243" s="6">
        <f>H243+I243</f>
        <v>184570.88</v>
      </c>
    </row>
    <row r="244" spans="1:10" x14ac:dyDescent="0.55000000000000004">
      <c r="A244" s="1">
        <v>243</v>
      </c>
      <c r="B244" s="2">
        <v>43798</v>
      </c>
      <c r="C244" s="3" t="s">
        <v>9</v>
      </c>
      <c r="D244" s="14" t="s">
        <v>17</v>
      </c>
      <c r="E244" s="14" t="s">
        <v>11</v>
      </c>
      <c r="F244" s="4">
        <v>94</v>
      </c>
      <c r="G244" s="4">
        <v>777</v>
      </c>
      <c r="H244" s="4">
        <f>F244*G244</f>
        <v>73038</v>
      </c>
      <c r="I244" s="5">
        <f>H244*18%</f>
        <v>13146.84</v>
      </c>
      <c r="J244" s="6">
        <f>H244+I244</f>
        <v>86184.84</v>
      </c>
    </row>
    <row r="245" spans="1:10" x14ac:dyDescent="0.55000000000000004">
      <c r="A245" s="1">
        <v>244</v>
      </c>
      <c r="B245" s="2">
        <v>43799</v>
      </c>
      <c r="C245" s="3" t="s">
        <v>24</v>
      </c>
      <c r="D245" s="14" t="s">
        <v>15</v>
      </c>
      <c r="E245" s="14" t="s">
        <v>21</v>
      </c>
      <c r="F245" s="4">
        <v>174</v>
      </c>
      <c r="G245" s="4">
        <v>862</v>
      </c>
      <c r="H245" s="4">
        <f>F245*G245</f>
        <v>149988</v>
      </c>
      <c r="I245" s="5">
        <f>H245*18%</f>
        <v>26997.84</v>
      </c>
      <c r="J245" s="6">
        <f>H245+I245</f>
        <v>176985.84</v>
      </c>
    </row>
    <row r="246" spans="1:10" x14ac:dyDescent="0.55000000000000004">
      <c r="A246" s="1">
        <v>245</v>
      </c>
      <c r="B246" s="2">
        <v>43800</v>
      </c>
      <c r="C246" s="3" t="s">
        <v>25</v>
      </c>
      <c r="D246" s="14" t="s">
        <v>12</v>
      </c>
      <c r="E246" s="14" t="s">
        <v>18</v>
      </c>
      <c r="F246" s="4">
        <v>69</v>
      </c>
      <c r="G246" s="4">
        <v>915</v>
      </c>
      <c r="H246" s="4">
        <f>F246*G246</f>
        <v>63135</v>
      </c>
      <c r="I246" s="5">
        <f>H246*18%</f>
        <v>11364.3</v>
      </c>
      <c r="J246" s="6">
        <f>H246+I246</f>
        <v>74499.3</v>
      </c>
    </row>
    <row r="247" spans="1:10" x14ac:dyDescent="0.55000000000000004">
      <c r="A247" s="1">
        <v>246</v>
      </c>
      <c r="B247" s="2">
        <v>43801</v>
      </c>
      <c r="C247" s="3" t="s">
        <v>26</v>
      </c>
      <c r="D247" s="14" t="s">
        <v>22</v>
      </c>
      <c r="E247" s="14" t="s">
        <v>13</v>
      </c>
      <c r="F247" s="4">
        <v>383</v>
      </c>
      <c r="G247" s="4">
        <v>678</v>
      </c>
      <c r="H247" s="4">
        <f>F247*G247</f>
        <v>259674</v>
      </c>
      <c r="I247" s="5">
        <f>H247*18%</f>
        <v>46741.32</v>
      </c>
      <c r="J247" s="6">
        <f>H247+I247</f>
        <v>306415.32</v>
      </c>
    </row>
    <row r="248" spans="1:10" x14ac:dyDescent="0.55000000000000004">
      <c r="A248" s="1">
        <v>247</v>
      </c>
      <c r="B248" s="2">
        <v>43802</v>
      </c>
      <c r="C248" s="3" t="s">
        <v>27</v>
      </c>
      <c r="D248" s="14" t="s">
        <v>10</v>
      </c>
      <c r="E248" s="14" t="s">
        <v>16</v>
      </c>
      <c r="F248" s="4">
        <v>313</v>
      </c>
      <c r="G248" s="4">
        <v>792</v>
      </c>
      <c r="H248" s="4">
        <f>F248*G248</f>
        <v>247896</v>
      </c>
      <c r="I248" s="5">
        <f>H248*18%</f>
        <v>44621.279999999999</v>
      </c>
      <c r="J248" s="6">
        <f>H248+I248</f>
        <v>292517.28000000003</v>
      </c>
    </row>
    <row r="249" spans="1:10" x14ac:dyDescent="0.55000000000000004">
      <c r="A249" s="1">
        <v>248</v>
      </c>
      <c r="B249" s="2">
        <v>43803</v>
      </c>
      <c r="C249" s="3" t="s">
        <v>29</v>
      </c>
      <c r="D249" s="14" t="s">
        <v>20</v>
      </c>
      <c r="E249" s="14" t="s">
        <v>11</v>
      </c>
      <c r="F249" s="4">
        <v>215</v>
      </c>
      <c r="G249" s="4">
        <v>553</v>
      </c>
      <c r="H249" s="4">
        <f>F249*G249</f>
        <v>118895</v>
      </c>
      <c r="I249" s="5">
        <f>H249*18%</f>
        <v>21401.1</v>
      </c>
      <c r="J249" s="6">
        <f>H249+I249</f>
        <v>140296.1</v>
      </c>
    </row>
    <row r="250" spans="1:10" x14ac:dyDescent="0.55000000000000004">
      <c r="A250" s="1">
        <v>249</v>
      </c>
      <c r="B250" s="2">
        <v>43804</v>
      </c>
      <c r="C250" s="3" t="s">
        <v>9</v>
      </c>
      <c r="D250" s="14" t="s">
        <v>17</v>
      </c>
      <c r="E250" s="14" t="s">
        <v>21</v>
      </c>
      <c r="F250" s="4">
        <v>147</v>
      </c>
      <c r="G250" s="4">
        <v>891</v>
      </c>
      <c r="H250" s="4">
        <f>F250*G250</f>
        <v>130977</v>
      </c>
      <c r="I250" s="5">
        <f>H250*18%</f>
        <v>23575.86</v>
      </c>
      <c r="J250" s="6">
        <f>H250+I250</f>
        <v>154552.85999999999</v>
      </c>
    </row>
    <row r="251" spans="1:10" x14ac:dyDescent="0.55000000000000004">
      <c r="A251" s="1">
        <v>250</v>
      </c>
      <c r="B251" s="2">
        <v>43805</v>
      </c>
      <c r="C251" s="3" t="s">
        <v>19</v>
      </c>
      <c r="D251" s="14" t="s">
        <v>15</v>
      </c>
      <c r="E251" s="14" t="s">
        <v>18</v>
      </c>
      <c r="F251" s="4">
        <v>306</v>
      </c>
      <c r="G251" s="4">
        <v>559</v>
      </c>
      <c r="H251" s="4">
        <f>F251*G251</f>
        <v>171054</v>
      </c>
      <c r="I251" s="5">
        <f>H251*18%</f>
        <v>30789.719999999998</v>
      </c>
      <c r="J251" s="6">
        <f>H251+I251</f>
        <v>201843.72</v>
      </c>
    </row>
    <row r="252" spans="1:10" x14ac:dyDescent="0.55000000000000004">
      <c r="A252" s="1">
        <v>251</v>
      </c>
      <c r="B252" s="2">
        <v>43806</v>
      </c>
      <c r="C252" s="3" t="s">
        <v>9</v>
      </c>
      <c r="D252" s="14" t="s">
        <v>12</v>
      </c>
      <c r="E252" s="14" t="s">
        <v>13</v>
      </c>
      <c r="F252" s="4">
        <v>302</v>
      </c>
      <c r="G252" s="4">
        <v>586</v>
      </c>
      <c r="H252" s="4">
        <f>F252*G252</f>
        <v>176972</v>
      </c>
      <c r="I252" s="5">
        <f>H252*18%</f>
        <v>31854.959999999999</v>
      </c>
      <c r="J252" s="6">
        <f>H252+I252</f>
        <v>208826.96</v>
      </c>
    </row>
    <row r="253" spans="1:10" x14ac:dyDescent="0.55000000000000004">
      <c r="A253" s="1">
        <v>252</v>
      </c>
      <c r="B253" s="2">
        <v>43807</v>
      </c>
      <c r="C253" s="3" t="s">
        <v>9</v>
      </c>
      <c r="D253" s="14" t="s">
        <v>22</v>
      </c>
      <c r="E253" s="14" t="s">
        <v>16</v>
      </c>
      <c r="F253" s="4">
        <v>291</v>
      </c>
      <c r="G253" s="4">
        <v>614</v>
      </c>
      <c r="H253" s="4">
        <f>F253*G253</f>
        <v>178674</v>
      </c>
      <c r="I253" s="5">
        <f>H253*18%</f>
        <v>32161.32</v>
      </c>
      <c r="J253" s="6">
        <f>H253+I253</f>
        <v>210835.32</v>
      </c>
    </row>
    <row r="254" spans="1:10" x14ac:dyDescent="0.55000000000000004">
      <c r="A254" s="1">
        <v>253</v>
      </c>
      <c r="B254" s="2">
        <v>43808</v>
      </c>
      <c r="C254" s="3" t="s">
        <v>9</v>
      </c>
      <c r="D254" s="14" t="s">
        <v>10</v>
      </c>
      <c r="E254" s="14" t="s">
        <v>11</v>
      </c>
      <c r="F254" s="4">
        <v>153</v>
      </c>
      <c r="G254" s="4">
        <v>576</v>
      </c>
      <c r="H254" s="4">
        <f>F254*G254</f>
        <v>88128</v>
      </c>
      <c r="I254" s="5">
        <f>H254*18%</f>
        <v>15863.039999999999</v>
      </c>
      <c r="J254" s="6">
        <f>H254+I254</f>
        <v>103991.03999999999</v>
      </c>
    </row>
    <row r="255" spans="1:10" x14ac:dyDescent="0.55000000000000004">
      <c r="A255" s="1">
        <v>254</v>
      </c>
      <c r="B255" s="2">
        <v>43809</v>
      </c>
      <c r="C255" s="3" t="s">
        <v>29</v>
      </c>
      <c r="D255" s="14" t="s">
        <v>20</v>
      </c>
      <c r="E255" s="14" t="s">
        <v>21</v>
      </c>
      <c r="F255" s="4">
        <v>382</v>
      </c>
      <c r="G255" s="4">
        <v>720</v>
      </c>
      <c r="H255" s="4">
        <f>F255*G255</f>
        <v>275040</v>
      </c>
      <c r="I255" s="5">
        <f>H255*18%</f>
        <v>49507.199999999997</v>
      </c>
      <c r="J255" s="6">
        <f>H255+I255</f>
        <v>324547.20000000001</v>
      </c>
    </row>
    <row r="256" spans="1:10" x14ac:dyDescent="0.55000000000000004">
      <c r="A256" s="1">
        <v>255</v>
      </c>
      <c r="B256" s="2">
        <v>43810</v>
      </c>
      <c r="C256" s="3" t="s">
        <v>9</v>
      </c>
      <c r="D256" s="14" t="s">
        <v>17</v>
      </c>
      <c r="E256" s="14" t="s">
        <v>18</v>
      </c>
      <c r="F256" s="4">
        <v>266</v>
      </c>
      <c r="G256" s="4">
        <v>578</v>
      </c>
      <c r="H256" s="4">
        <f>F256*G256</f>
        <v>153748</v>
      </c>
      <c r="I256" s="5">
        <f>H256*18%</f>
        <v>27674.639999999999</v>
      </c>
      <c r="J256" s="6">
        <f>H256+I256</f>
        <v>181422.64</v>
      </c>
    </row>
    <row r="257" spans="1:10" x14ac:dyDescent="0.55000000000000004">
      <c r="A257" s="1">
        <v>256</v>
      </c>
      <c r="B257" s="2">
        <v>43811</v>
      </c>
      <c r="C257" s="3" t="s">
        <v>23</v>
      </c>
      <c r="D257" s="14" t="s">
        <v>15</v>
      </c>
      <c r="E257" s="14" t="s">
        <v>13</v>
      </c>
      <c r="F257" s="4">
        <v>314</v>
      </c>
      <c r="G257" s="4">
        <v>980</v>
      </c>
      <c r="H257" s="4">
        <f>F257*G257</f>
        <v>307720</v>
      </c>
      <c r="I257" s="5">
        <f>H257*18%</f>
        <v>55389.599999999999</v>
      </c>
      <c r="J257" s="6">
        <f>H257+I257</f>
        <v>363109.6</v>
      </c>
    </row>
    <row r="258" spans="1:10" x14ac:dyDescent="0.55000000000000004">
      <c r="A258" s="1">
        <v>257</v>
      </c>
      <c r="B258" s="2">
        <v>43812</v>
      </c>
      <c r="C258" s="3" t="s">
        <v>9</v>
      </c>
      <c r="D258" s="14" t="s">
        <v>12</v>
      </c>
      <c r="E258" s="14" t="s">
        <v>16</v>
      </c>
      <c r="F258" s="4">
        <v>10</v>
      </c>
      <c r="G258" s="4">
        <v>980</v>
      </c>
      <c r="H258" s="4">
        <f>F258*G258</f>
        <v>9800</v>
      </c>
      <c r="I258" s="5">
        <f>H258*18%</f>
        <v>1764</v>
      </c>
      <c r="J258" s="6">
        <f>H258+I258</f>
        <v>11564</v>
      </c>
    </row>
    <row r="259" spans="1:10" x14ac:dyDescent="0.55000000000000004">
      <c r="A259" s="1">
        <v>258</v>
      </c>
      <c r="B259" s="2">
        <v>43813</v>
      </c>
      <c r="C259" s="3" t="s">
        <v>24</v>
      </c>
      <c r="D259" s="14" t="s">
        <v>22</v>
      </c>
      <c r="E259" s="14" t="s">
        <v>11</v>
      </c>
      <c r="F259" s="4">
        <v>1</v>
      </c>
      <c r="G259" s="4">
        <v>250</v>
      </c>
      <c r="H259" s="4">
        <f>F259*G259</f>
        <v>250</v>
      </c>
      <c r="I259" s="5">
        <f>H259*18%</f>
        <v>45</v>
      </c>
      <c r="J259" s="6">
        <f>H259+I259</f>
        <v>295</v>
      </c>
    </row>
    <row r="260" spans="1:10" x14ac:dyDescent="0.55000000000000004">
      <c r="A260" s="1">
        <v>259</v>
      </c>
      <c r="B260" s="2">
        <v>43814</v>
      </c>
      <c r="C260" s="3" t="s">
        <v>25</v>
      </c>
      <c r="D260" s="14" t="s">
        <v>10</v>
      </c>
      <c r="E260" s="14" t="s">
        <v>21</v>
      </c>
      <c r="F260" s="4">
        <v>5000</v>
      </c>
      <c r="G260" s="4">
        <v>250</v>
      </c>
      <c r="H260" s="4">
        <f>F260*G260</f>
        <v>1250000</v>
      </c>
      <c r="I260" s="5">
        <f>H260*18%</f>
        <v>225000</v>
      </c>
      <c r="J260" s="6">
        <f>H260+I260</f>
        <v>1475000</v>
      </c>
    </row>
    <row r="261" spans="1:10" x14ac:dyDescent="0.55000000000000004">
      <c r="A261" s="1">
        <v>260</v>
      </c>
      <c r="B261" s="2">
        <v>43815</v>
      </c>
      <c r="C261" s="3" t="s">
        <v>26</v>
      </c>
      <c r="D261" s="14" t="s">
        <v>20</v>
      </c>
      <c r="E261" s="14" t="s">
        <v>18</v>
      </c>
      <c r="F261" s="4">
        <v>10000</v>
      </c>
      <c r="G261" s="4">
        <v>250</v>
      </c>
      <c r="H261" s="4">
        <f>F261*G261</f>
        <v>2500000</v>
      </c>
      <c r="I261" s="5">
        <f>H261*18%</f>
        <v>450000</v>
      </c>
      <c r="J261" s="6">
        <f>H261+I261</f>
        <v>2950000</v>
      </c>
    </row>
    <row r="262" spans="1:10" x14ac:dyDescent="0.55000000000000004">
      <c r="A262" s="1">
        <v>261</v>
      </c>
      <c r="B262" s="2">
        <v>43816</v>
      </c>
      <c r="C262" s="3" t="s">
        <v>27</v>
      </c>
      <c r="D262" s="14" t="s">
        <v>17</v>
      </c>
      <c r="E262" s="14" t="s">
        <v>13</v>
      </c>
      <c r="F262" s="4">
        <v>5000</v>
      </c>
      <c r="G262" s="4">
        <v>980</v>
      </c>
      <c r="H262" s="4">
        <f>F262*G262</f>
        <v>4900000</v>
      </c>
      <c r="I262" s="5">
        <f>H262*18%</f>
        <v>882000</v>
      </c>
      <c r="J262" s="6">
        <f>H262+I262</f>
        <v>5782000</v>
      </c>
    </row>
    <row r="263" spans="1:10" x14ac:dyDescent="0.55000000000000004">
      <c r="A263" s="1">
        <v>262</v>
      </c>
      <c r="B263" s="2">
        <v>43817</v>
      </c>
      <c r="C263" s="3" t="s">
        <v>28</v>
      </c>
      <c r="D263" s="14" t="s">
        <v>15</v>
      </c>
      <c r="E263" s="14" t="s">
        <v>16</v>
      </c>
      <c r="F263" s="4">
        <v>10000</v>
      </c>
      <c r="G263" s="4">
        <v>250</v>
      </c>
      <c r="H263" s="4">
        <f>F263*G263</f>
        <v>2500000</v>
      </c>
      <c r="I263" s="5">
        <f>H263*18%</f>
        <v>450000</v>
      </c>
      <c r="J263" s="6">
        <f>H263+I263</f>
        <v>2950000</v>
      </c>
    </row>
    <row r="264" spans="1:10" x14ac:dyDescent="0.55000000000000004">
      <c r="A264" s="1">
        <v>263</v>
      </c>
      <c r="B264" s="2">
        <v>43818</v>
      </c>
      <c r="C264" s="3" t="s">
        <v>9</v>
      </c>
      <c r="D264" s="14" t="s">
        <v>12</v>
      </c>
      <c r="E264" s="14" t="s">
        <v>11</v>
      </c>
      <c r="F264" s="4">
        <v>124</v>
      </c>
      <c r="G264" s="4">
        <v>909</v>
      </c>
      <c r="H264" s="4">
        <f>F264*G264</f>
        <v>112716</v>
      </c>
      <c r="I264" s="5">
        <f>H264*18%</f>
        <v>20288.88</v>
      </c>
      <c r="J264" s="6">
        <f>H264+I264</f>
        <v>133004.88</v>
      </c>
    </row>
    <row r="265" spans="1:10" x14ac:dyDescent="0.55000000000000004">
      <c r="A265" s="1">
        <v>264</v>
      </c>
      <c r="B265" s="2">
        <v>43819</v>
      </c>
      <c r="C265" s="3" t="s">
        <v>19</v>
      </c>
      <c r="D265" s="14" t="s">
        <v>22</v>
      </c>
      <c r="E265" s="14" t="s">
        <v>21</v>
      </c>
      <c r="F265" s="4">
        <v>193</v>
      </c>
      <c r="G265" s="4">
        <v>808</v>
      </c>
      <c r="H265" s="4">
        <f>F265*G265</f>
        <v>155944</v>
      </c>
      <c r="I265" s="5">
        <f>H265*18%</f>
        <v>28069.919999999998</v>
      </c>
      <c r="J265" s="6">
        <f>H265+I265</f>
        <v>184013.91999999998</v>
      </c>
    </row>
    <row r="266" spans="1:10" x14ac:dyDescent="0.55000000000000004">
      <c r="A266" s="1">
        <v>265</v>
      </c>
      <c r="B266" s="2">
        <v>43820</v>
      </c>
      <c r="C266" s="3" t="s">
        <v>9</v>
      </c>
      <c r="D266" s="14" t="s">
        <v>10</v>
      </c>
      <c r="E266" s="14" t="s">
        <v>18</v>
      </c>
      <c r="F266" s="4">
        <v>58</v>
      </c>
      <c r="G266" s="4">
        <v>648</v>
      </c>
      <c r="H266" s="4">
        <f>F266*G266</f>
        <v>37584</v>
      </c>
      <c r="I266" s="5">
        <f>H266*18%</f>
        <v>6765.12</v>
      </c>
      <c r="J266" s="6">
        <f>H266+I266</f>
        <v>44349.120000000003</v>
      </c>
    </row>
    <row r="267" spans="1:10" x14ac:dyDescent="0.55000000000000004">
      <c r="A267" s="1">
        <v>266</v>
      </c>
      <c r="B267" s="2">
        <v>43821</v>
      </c>
      <c r="C267" s="3" t="s">
        <v>9</v>
      </c>
      <c r="D267" s="14" t="s">
        <v>20</v>
      </c>
      <c r="E267" s="14" t="s">
        <v>13</v>
      </c>
      <c r="F267" s="4">
        <v>50</v>
      </c>
      <c r="G267" s="4">
        <v>932</v>
      </c>
      <c r="H267" s="4">
        <f>F267*G267</f>
        <v>46600</v>
      </c>
      <c r="I267" s="5">
        <f>H267*18%</f>
        <v>8388</v>
      </c>
      <c r="J267" s="6">
        <f>H267+I267</f>
        <v>54988</v>
      </c>
    </row>
    <row r="268" spans="1:10" x14ac:dyDescent="0.55000000000000004">
      <c r="A268" s="1">
        <v>267</v>
      </c>
      <c r="B268" s="2">
        <v>43822</v>
      </c>
      <c r="C268" s="3" t="s">
        <v>28</v>
      </c>
      <c r="D268" s="14" t="s">
        <v>17</v>
      </c>
      <c r="E268" s="14" t="s">
        <v>16</v>
      </c>
      <c r="F268" s="4">
        <v>50</v>
      </c>
      <c r="G268" s="4">
        <v>932</v>
      </c>
      <c r="H268" s="4">
        <f>F268*G268</f>
        <v>46600</v>
      </c>
      <c r="I268" s="5">
        <f>H268*18%</f>
        <v>8388</v>
      </c>
      <c r="J268" s="6">
        <f>H268+I268</f>
        <v>54988</v>
      </c>
    </row>
    <row r="269" spans="1:10" x14ac:dyDescent="0.55000000000000004">
      <c r="A269" s="1">
        <v>268</v>
      </c>
      <c r="B269" s="2">
        <v>43823</v>
      </c>
      <c r="C269" s="3" t="s">
        <v>9</v>
      </c>
      <c r="D269" s="14" t="s">
        <v>15</v>
      </c>
      <c r="E269" s="14" t="s">
        <v>11</v>
      </c>
      <c r="F269" s="4">
        <v>50</v>
      </c>
      <c r="G269" s="4">
        <v>932</v>
      </c>
      <c r="H269" s="4">
        <f>F269*G269</f>
        <v>46600</v>
      </c>
      <c r="I269" s="5">
        <f>H269*18%</f>
        <v>8388</v>
      </c>
      <c r="J269" s="6">
        <f>H269+I269</f>
        <v>54988</v>
      </c>
    </row>
    <row r="270" spans="1:10" x14ac:dyDescent="0.55000000000000004">
      <c r="A270" s="1">
        <v>269</v>
      </c>
      <c r="B270" s="2">
        <v>43824</v>
      </c>
      <c r="C270" s="3" t="s">
        <v>25</v>
      </c>
      <c r="D270" s="14" t="s">
        <v>12</v>
      </c>
      <c r="E270" s="14" t="s">
        <v>21</v>
      </c>
      <c r="F270" s="4">
        <v>50</v>
      </c>
      <c r="G270" s="4">
        <v>932</v>
      </c>
      <c r="H270" s="4">
        <f>F270*G270</f>
        <v>46600</v>
      </c>
      <c r="I270" s="5">
        <f>H270*18%</f>
        <v>8388</v>
      </c>
      <c r="J270" s="6">
        <f>H270+I270</f>
        <v>54988</v>
      </c>
    </row>
    <row r="271" spans="1:10" x14ac:dyDescent="0.55000000000000004">
      <c r="A271" s="1">
        <v>270</v>
      </c>
      <c r="B271" s="2">
        <v>43825</v>
      </c>
      <c r="C271" s="3" t="s">
        <v>26</v>
      </c>
      <c r="D271" s="14" t="s">
        <v>22</v>
      </c>
      <c r="E271" s="14" t="s">
        <v>18</v>
      </c>
      <c r="F271" s="4">
        <v>50</v>
      </c>
      <c r="G271" s="4">
        <v>932</v>
      </c>
      <c r="H271" s="4">
        <f>F271*G271</f>
        <v>46600</v>
      </c>
      <c r="I271" s="5">
        <f>H271*18%</f>
        <v>8388</v>
      </c>
      <c r="J271" s="6">
        <f>H271+I271</f>
        <v>54988</v>
      </c>
    </row>
    <row r="272" spans="1:10" x14ac:dyDescent="0.55000000000000004">
      <c r="A272" s="1">
        <v>271</v>
      </c>
      <c r="B272" s="2">
        <v>43826</v>
      </c>
      <c r="C272" s="3" t="s">
        <v>27</v>
      </c>
      <c r="D272" s="14" t="s">
        <v>10</v>
      </c>
      <c r="E272" s="14" t="s">
        <v>13</v>
      </c>
      <c r="F272" s="4">
        <v>50</v>
      </c>
      <c r="G272" s="4">
        <v>932</v>
      </c>
      <c r="H272" s="4">
        <f>F272*G272</f>
        <v>46600</v>
      </c>
      <c r="I272" s="5">
        <f>H272*18%</f>
        <v>8388</v>
      </c>
      <c r="J272" s="6">
        <f>H272+I272</f>
        <v>54988</v>
      </c>
    </row>
    <row r="273" spans="1:10" x14ac:dyDescent="0.55000000000000004">
      <c r="A273" s="1">
        <v>272</v>
      </c>
      <c r="B273" s="2">
        <v>43827</v>
      </c>
      <c r="C273" s="3" t="s">
        <v>28</v>
      </c>
      <c r="D273" s="14" t="s">
        <v>20</v>
      </c>
      <c r="E273" s="14" t="s">
        <v>16</v>
      </c>
      <c r="F273" s="4">
        <v>50</v>
      </c>
      <c r="G273" s="4">
        <v>932</v>
      </c>
      <c r="H273" s="4">
        <f>F273*G273</f>
        <v>46600</v>
      </c>
      <c r="I273" s="5">
        <f>H273*18%</f>
        <v>8388</v>
      </c>
      <c r="J273" s="6">
        <f>H273+I273</f>
        <v>54988</v>
      </c>
    </row>
    <row r="274" spans="1:10" x14ac:dyDescent="0.55000000000000004">
      <c r="A274" s="1">
        <v>273</v>
      </c>
      <c r="B274" s="2">
        <v>43828</v>
      </c>
      <c r="C274" s="3" t="s">
        <v>29</v>
      </c>
      <c r="D274" s="14" t="s">
        <v>17</v>
      </c>
      <c r="E274" s="14" t="s">
        <v>11</v>
      </c>
      <c r="F274" s="4">
        <v>1000</v>
      </c>
      <c r="G274" s="4">
        <v>1500</v>
      </c>
      <c r="H274" s="4">
        <f>F274*G274</f>
        <v>1500000</v>
      </c>
      <c r="I274" s="5">
        <f>H274*18%</f>
        <v>270000</v>
      </c>
      <c r="J274" s="6">
        <f>H274+I274</f>
        <v>1770000</v>
      </c>
    </row>
    <row r="275" spans="1:10" x14ac:dyDescent="0.55000000000000004">
      <c r="A275" s="1">
        <v>274</v>
      </c>
      <c r="B275" s="2">
        <v>43829</v>
      </c>
      <c r="C275" s="3" t="s">
        <v>14</v>
      </c>
      <c r="D275" s="14" t="s">
        <v>15</v>
      </c>
      <c r="E275" s="14" t="s">
        <v>21</v>
      </c>
      <c r="F275" s="4">
        <v>1000</v>
      </c>
      <c r="G275" s="4">
        <v>1500</v>
      </c>
      <c r="H275" s="4">
        <f>F275*G275</f>
        <v>1500000</v>
      </c>
      <c r="I275" s="5">
        <f>H275*18%</f>
        <v>270000</v>
      </c>
      <c r="J275" s="6">
        <f>H275+I275</f>
        <v>1770000</v>
      </c>
    </row>
    <row r="276" spans="1:10" x14ac:dyDescent="0.55000000000000004">
      <c r="A276" s="1">
        <v>275</v>
      </c>
      <c r="B276" s="2">
        <v>43830</v>
      </c>
      <c r="C276" s="3" t="s">
        <v>9</v>
      </c>
      <c r="D276" s="14" t="s">
        <v>12</v>
      </c>
      <c r="E276" s="14" t="s">
        <v>18</v>
      </c>
      <c r="F276" s="4">
        <v>1000</v>
      </c>
      <c r="G276" s="4">
        <v>1500</v>
      </c>
      <c r="H276" s="4">
        <f>F276*G276</f>
        <v>1500000</v>
      </c>
      <c r="I276" s="5">
        <f>H276*18%</f>
        <v>270000</v>
      </c>
      <c r="J276" s="6">
        <f>H276+I276</f>
        <v>1770000</v>
      </c>
    </row>
    <row r="277" spans="1:10" x14ac:dyDescent="0.55000000000000004">
      <c r="A277" s="1">
        <v>276</v>
      </c>
      <c r="B277" s="2">
        <v>43831</v>
      </c>
      <c r="C277" s="3" t="s">
        <v>19</v>
      </c>
      <c r="D277" s="14" t="s">
        <v>22</v>
      </c>
      <c r="E277" s="14" t="s">
        <v>13</v>
      </c>
      <c r="F277" s="4">
        <v>1000</v>
      </c>
      <c r="G277" s="4">
        <v>1500</v>
      </c>
      <c r="H277" s="4">
        <f>F277*G277</f>
        <v>1500000</v>
      </c>
      <c r="I277" s="5">
        <f>H277*18%</f>
        <v>270000</v>
      </c>
      <c r="J277" s="6">
        <f>H277+I277</f>
        <v>1770000</v>
      </c>
    </row>
    <row r="278" spans="1:10" x14ac:dyDescent="0.55000000000000004">
      <c r="A278" s="1">
        <v>277</v>
      </c>
      <c r="B278" s="2">
        <v>43832</v>
      </c>
      <c r="C278" s="3" t="s">
        <v>9</v>
      </c>
      <c r="D278" s="14" t="s">
        <v>10</v>
      </c>
      <c r="E278" s="14" t="s">
        <v>16</v>
      </c>
      <c r="F278" s="4">
        <v>1000</v>
      </c>
      <c r="G278" s="4">
        <v>1500</v>
      </c>
      <c r="H278" s="4">
        <f>F278*G278</f>
        <v>1500000</v>
      </c>
      <c r="I278" s="5">
        <f>H278*18%</f>
        <v>270000</v>
      </c>
      <c r="J278" s="6">
        <f>H278+I278</f>
        <v>1770000</v>
      </c>
    </row>
    <row r="279" spans="1:10" x14ac:dyDescent="0.55000000000000004">
      <c r="A279" s="1">
        <v>278</v>
      </c>
      <c r="B279" s="2">
        <v>43833</v>
      </c>
      <c r="C279" s="3" t="s">
        <v>14</v>
      </c>
      <c r="D279" s="14" t="s">
        <v>20</v>
      </c>
      <c r="E279" s="14" t="s">
        <v>11</v>
      </c>
      <c r="F279" s="4">
        <v>1000</v>
      </c>
      <c r="G279" s="4">
        <v>1500</v>
      </c>
      <c r="H279" s="4">
        <f>F279*G279</f>
        <v>1500000</v>
      </c>
      <c r="I279" s="5">
        <f>H279*18%</f>
        <v>270000</v>
      </c>
      <c r="J279" s="6">
        <f>H279+I279</f>
        <v>1770000</v>
      </c>
    </row>
    <row r="280" spans="1:10" x14ac:dyDescent="0.55000000000000004">
      <c r="A280" s="1">
        <v>279</v>
      </c>
      <c r="B280" s="2">
        <v>43834</v>
      </c>
      <c r="C280" s="3" t="s">
        <v>9</v>
      </c>
      <c r="D280" s="14" t="s">
        <v>17</v>
      </c>
      <c r="E280" s="14" t="s">
        <v>21</v>
      </c>
      <c r="F280" s="4">
        <v>1000</v>
      </c>
      <c r="G280" s="4">
        <v>1500</v>
      </c>
      <c r="H280" s="4">
        <f>F280*G280</f>
        <v>1500000</v>
      </c>
      <c r="I280" s="5">
        <f>H280*18%</f>
        <v>270000</v>
      </c>
      <c r="J280" s="6">
        <f>H280+I280</f>
        <v>1770000</v>
      </c>
    </row>
    <row r="281" spans="1:10" x14ac:dyDescent="0.55000000000000004">
      <c r="A281" s="1">
        <v>280</v>
      </c>
      <c r="B281" s="2">
        <v>43835</v>
      </c>
      <c r="C281" s="3" t="s">
        <v>14</v>
      </c>
      <c r="D281" s="14" t="s">
        <v>15</v>
      </c>
      <c r="E281" s="14" t="s">
        <v>18</v>
      </c>
      <c r="F281" s="4">
        <v>1000</v>
      </c>
      <c r="G281" s="4">
        <v>1500</v>
      </c>
      <c r="H281" s="4">
        <f>F281*G281</f>
        <v>1500000</v>
      </c>
      <c r="I281" s="5">
        <f>H281*18%</f>
        <v>270000</v>
      </c>
      <c r="J281" s="6">
        <f>H281+I281</f>
        <v>1770000</v>
      </c>
    </row>
    <row r="282" spans="1:10" x14ac:dyDescent="0.55000000000000004">
      <c r="A282" s="1">
        <v>281</v>
      </c>
      <c r="B282" s="2">
        <v>43836</v>
      </c>
      <c r="C282" s="3" t="s">
        <v>9</v>
      </c>
      <c r="D282" s="14" t="s">
        <v>12</v>
      </c>
      <c r="E282" s="14" t="s">
        <v>13</v>
      </c>
      <c r="F282" s="4">
        <v>1000</v>
      </c>
      <c r="G282" s="4">
        <v>1500</v>
      </c>
      <c r="H282" s="4">
        <f>F282*G282</f>
        <v>1500000</v>
      </c>
      <c r="I282" s="5">
        <f>H282*18%</f>
        <v>270000</v>
      </c>
      <c r="J282" s="6">
        <f>H282+I282</f>
        <v>1770000</v>
      </c>
    </row>
    <row r="283" spans="1:10" x14ac:dyDescent="0.55000000000000004">
      <c r="A283" s="1">
        <v>282</v>
      </c>
      <c r="B283" s="2">
        <v>43837</v>
      </c>
      <c r="C283" s="3" t="s">
        <v>9</v>
      </c>
      <c r="D283" s="14" t="s">
        <v>22</v>
      </c>
      <c r="E283" s="14" t="s">
        <v>16</v>
      </c>
      <c r="F283" s="4">
        <v>429</v>
      </c>
      <c r="G283" s="4">
        <v>792</v>
      </c>
      <c r="H283" s="4">
        <v>339768</v>
      </c>
      <c r="I283" s="5">
        <v>61158.239999999998</v>
      </c>
      <c r="J283" s="6">
        <v>400926.24</v>
      </c>
    </row>
    <row r="284" spans="1:10" x14ac:dyDescent="0.55000000000000004">
      <c r="A284" s="1">
        <v>283</v>
      </c>
      <c r="B284" s="2">
        <v>43838</v>
      </c>
      <c r="C284" s="3" t="s">
        <v>23</v>
      </c>
      <c r="D284" s="14" t="s">
        <v>10</v>
      </c>
      <c r="E284" s="14" t="s">
        <v>11</v>
      </c>
      <c r="F284" s="4">
        <v>314</v>
      </c>
      <c r="G284" s="4">
        <v>784</v>
      </c>
      <c r="H284" s="4">
        <f>F284*G284</f>
        <v>246176</v>
      </c>
      <c r="I284" s="5">
        <f>H284*18%</f>
        <v>44311.68</v>
      </c>
      <c r="J284" s="6">
        <f>H284+I284</f>
        <v>290487.67999999999</v>
      </c>
    </row>
    <row r="285" spans="1:10" x14ac:dyDescent="0.55000000000000004">
      <c r="A285" s="1">
        <v>284</v>
      </c>
      <c r="B285" s="2">
        <v>43839</v>
      </c>
      <c r="C285" s="3" t="s">
        <v>9</v>
      </c>
      <c r="D285" s="14" t="s">
        <v>20</v>
      </c>
      <c r="E285" s="14" t="s">
        <v>21</v>
      </c>
      <c r="F285" s="4">
        <v>221</v>
      </c>
      <c r="G285" s="4">
        <v>571</v>
      </c>
      <c r="H285" s="4">
        <f>F285*G285</f>
        <v>126191</v>
      </c>
      <c r="I285" s="5">
        <f>H285*18%</f>
        <v>22714.379999999997</v>
      </c>
      <c r="J285" s="6">
        <f>H285+I285</f>
        <v>148905.38</v>
      </c>
    </row>
    <row r="286" spans="1:10" x14ac:dyDescent="0.55000000000000004">
      <c r="A286" s="1">
        <v>285</v>
      </c>
      <c r="B286" s="2">
        <v>43840</v>
      </c>
      <c r="C286" s="3" t="s">
        <v>24</v>
      </c>
      <c r="D286" s="14" t="s">
        <v>17</v>
      </c>
      <c r="E286" s="14" t="s">
        <v>18</v>
      </c>
      <c r="F286" s="4">
        <v>461</v>
      </c>
      <c r="G286" s="4">
        <v>515</v>
      </c>
      <c r="H286" s="4">
        <f>F286*G286</f>
        <v>237415</v>
      </c>
      <c r="I286" s="5">
        <f>H286*18%</f>
        <v>42734.7</v>
      </c>
      <c r="J286" s="6">
        <f>H286+I286</f>
        <v>280149.7</v>
      </c>
    </row>
    <row r="287" spans="1:10" x14ac:dyDescent="0.55000000000000004">
      <c r="A287" s="1">
        <v>286</v>
      </c>
      <c r="B287" s="2">
        <v>43841</v>
      </c>
      <c r="C287" s="3" t="s">
        <v>25</v>
      </c>
      <c r="D287" s="14" t="s">
        <v>15</v>
      </c>
      <c r="E287" s="14" t="s">
        <v>13</v>
      </c>
      <c r="F287" s="4">
        <v>171</v>
      </c>
      <c r="G287" s="4">
        <v>855</v>
      </c>
      <c r="H287" s="4">
        <f>F287*G287</f>
        <v>146205</v>
      </c>
      <c r="I287" s="5">
        <f>H287*18%</f>
        <v>26316.899999999998</v>
      </c>
      <c r="J287" s="6">
        <f>H287+I287</f>
        <v>172521.9</v>
      </c>
    </row>
    <row r="288" spans="1:10" x14ac:dyDescent="0.55000000000000004">
      <c r="A288" s="1">
        <v>287</v>
      </c>
      <c r="B288" s="2">
        <v>43842</v>
      </c>
      <c r="C288" s="3" t="s">
        <v>26</v>
      </c>
      <c r="D288" s="14" t="s">
        <v>12</v>
      </c>
      <c r="E288" s="14" t="s">
        <v>16</v>
      </c>
      <c r="F288" s="4">
        <v>418</v>
      </c>
      <c r="G288" s="4">
        <v>888</v>
      </c>
      <c r="H288" s="4">
        <f>F288*G288</f>
        <v>371184</v>
      </c>
      <c r="I288" s="5">
        <f>H288*18%</f>
        <v>66813.119999999995</v>
      </c>
      <c r="J288" s="6">
        <f>H288+I288</f>
        <v>437997.12</v>
      </c>
    </row>
    <row r="289" spans="1:10" x14ac:dyDescent="0.55000000000000004">
      <c r="A289" s="1">
        <v>288</v>
      </c>
      <c r="B289" s="2">
        <v>43843</v>
      </c>
      <c r="C289" s="3" t="s">
        <v>27</v>
      </c>
      <c r="D289" s="14" t="s">
        <v>22</v>
      </c>
      <c r="E289" s="14" t="s">
        <v>11</v>
      </c>
      <c r="F289" s="4">
        <v>366</v>
      </c>
      <c r="G289" s="4">
        <v>670</v>
      </c>
      <c r="H289" s="4">
        <f>F289*G289</f>
        <v>245220</v>
      </c>
      <c r="I289" s="5">
        <f>H289*18%</f>
        <v>44139.6</v>
      </c>
      <c r="J289" s="6">
        <f>H289+I289</f>
        <v>289359.59999999998</v>
      </c>
    </row>
    <row r="290" spans="1:10" x14ac:dyDescent="0.55000000000000004">
      <c r="A290" s="1">
        <v>289</v>
      </c>
      <c r="B290" s="2">
        <v>43844</v>
      </c>
      <c r="C290" s="3" t="s">
        <v>29</v>
      </c>
      <c r="D290" s="14" t="s">
        <v>10</v>
      </c>
      <c r="E290" s="14" t="s">
        <v>21</v>
      </c>
      <c r="F290" s="4">
        <v>268</v>
      </c>
      <c r="G290" s="4">
        <v>500</v>
      </c>
      <c r="H290" s="4">
        <f>F290*G290</f>
        <v>134000</v>
      </c>
      <c r="I290" s="5">
        <f>H290*18%</f>
        <v>24120</v>
      </c>
      <c r="J290" s="6">
        <f>H290+I290</f>
        <v>158120</v>
      </c>
    </row>
    <row r="291" spans="1:10" x14ac:dyDescent="0.55000000000000004">
      <c r="A291" s="1">
        <v>290</v>
      </c>
      <c r="B291" s="2">
        <v>43845</v>
      </c>
      <c r="C291" s="3" t="s">
        <v>9</v>
      </c>
      <c r="D291" s="14" t="s">
        <v>20</v>
      </c>
      <c r="E291" s="14" t="s">
        <v>18</v>
      </c>
      <c r="F291" s="4">
        <v>124</v>
      </c>
      <c r="G291" s="4">
        <v>909</v>
      </c>
      <c r="H291" s="4">
        <f>F291*G291</f>
        <v>112716</v>
      </c>
      <c r="I291" s="5">
        <f>H291*18%</f>
        <v>20288.88</v>
      </c>
      <c r="J291" s="6">
        <f>H291+I291</f>
        <v>133004.88</v>
      </c>
    </row>
    <row r="292" spans="1:10" x14ac:dyDescent="0.55000000000000004">
      <c r="A292" s="1">
        <v>291</v>
      </c>
      <c r="B292" s="2">
        <v>43846</v>
      </c>
      <c r="C292" s="3" t="s">
        <v>19</v>
      </c>
      <c r="D292" s="14" t="s">
        <v>17</v>
      </c>
      <c r="E292" s="14" t="s">
        <v>13</v>
      </c>
      <c r="F292" s="4">
        <v>193</v>
      </c>
      <c r="G292" s="4">
        <v>808</v>
      </c>
      <c r="H292" s="4">
        <f>F292*G292</f>
        <v>155944</v>
      </c>
      <c r="I292" s="5">
        <f>H292*18%</f>
        <v>28069.919999999998</v>
      </c>
      <c r="J292" s="6">
        <f>H292+I292</f>
        <v>184013.91999999998</v>
      </c>
    </row>
    <row r="293" spans="1:10" x14ac:dyDescent="0.55000000000000004">
      <c r="A293" s="1">
        <v>292</v>
      </c>
      <c r="B293" s="2">
        <v>43847</v>
      </c>
      <c r="C293" s="3" t="s">
        <v>9</v>
      </c>
      <c r="D293" s="14" t="s">
        <v>15</v>
      </c>
      <c r="E293" s="14" t="s">
        <v>16</v>
      </c>
      <c r="F293" s="4">
        <v>58</v>
      </c>
      <c r="G293" s="4">
        <v>648</v>
      </c>
      <c r="H293" s="4">
        <f>F293*G293</f>
        <v>37584</v>
      </c>
      <c r="I293" s="5">
        <f>H293*18%</f>
        <v>6765.12</v>
      </c>
      <c r="J293" s="6">
        <f>H293+I293</f>
        <v>44349.120000000003</v>
      </c>
    </row>
    <row r="294" spans="1:10" x14ac:dyDescent="0.55000000000000004">
      <c r="A294" s="1">
        <v>293</v>
      </c>
      <c r="B294" s="2">
        <v>43848</v>
      </c>
      <c r="C294" s="3" t="s">
        <v>9</v>
      </c>
      <c r="D294" s="14" t="s">
        <v>12</v>
      </c>
      <c r="E294" s="14" t="s">
        <v>11</v>
      </c>
      <c r="F294" s="4">
        <v>50</v>
      </c>
      <c r="G294" s="4">
        <v>932</v>
      </c>
      <c r="H294" s="4">
        <f>F294*G294</f>
        <v>46600</v>
      </c>
      <c r="I294" s="5">
        <f>H294*18%</f>
        <v>8388</v>
      </c>
      <c r="J294" s="6">
        <f>H294+I294</f>
        <v>54988</v>
      </c>
    </row>
    <row r="295" spans="1:10" x14ac:dyDescent="0.55000000000000004">
      <c r="A295" s="1">
        <v>294</v>
      </c>
      <c r="B295" s="2">
        <v>43849</v>
      </c>
      <c r="C295" s="3" t="s">
        <v>9</v>
      </c>
      <c r="D295" s="14" t="s">
        <v>22</v>
      </c>
      <c r="E295" s="14" t="s">
        <v>21</v>
      </c>
      <c r="F295" s="4">
        <v>418</v>
      </c>
      <c r="G295" s="4">
        <v>661</v>
      </c>
      <c r="H295" s="4">
        <f>F295*G295</f>
        <v>276298</v>
      </c>
      <c r="I295" s="5">
        <f>H295*18%</f>
        <v>49733.64</v>
      </c>
      <c r="J295" s="6">
        <f>H295+I295</f>
        <v>326031.64</v>
      </c>
    </row>
    <row r="296" spans="1:10" x14ac:dyDescent="0.55000000000000004">
      <c r="A296" s="1">
        <v>295</v>
      </c>
      <c r="B296" s="2">
        <v>43850</v>
      </c>
      <c r="C296" s="3" t="s">
        <v>29</v>
      </c>
      <c r="D296" s="14" t="s">
        <v>10</v>
      </c>
      <c r="E296" s="14" t="s">
        <v>18</v>
      </c>
      <c r="F296" s="4">
        <v>189</v>
      </c>
      <c r="G296" s="4">
        <v>616</v>
      </c>
      <c r="H296" s="4">
        <f>F296*G296</f>
        <v>116424</v>
      </c>
      <c r="I296" s="5">
        <f>H296*18%</f>
        <v>20956.32</v>
      </c>
      <c r="J296" s="6">
        <f>H296+I296</f>
        <v>137380.32</v>
      </c>
    </row>
    <row r="297" spans="1:10" x14ac:dyDescent="0.55000000000000004">
      <c r="A297" s="1">
        <v>296</v>
      </c>
      <c r="B297" s="2">
        <v>43851</v>
      </c>
      <c r="C297" s="3" t="s">
        <v>9</v>
      </c>
      <c r="D297" s="14" t="s">
        <v>20</v>
      </c>
      <c r="E297" s="14" t="s">
        <v>13</v>
      </c>
      <c r="F297" s="4">
        <v>287</v>
      </c>
      <c r="G297" s="4">
        <v>693</v>
      </c>
      <c r="H297" s="4">
        <f>F297*G297</f>
        <v>198891</v>
      </c>
      <c r="I297" s="5">
        <f>H297*18%</f>
        <v>35800.379999999997</v>
      </c>
      <c r="J297" s="6">
        <f>H297+I297</f>
        <v>234691.38</v>
      </c>
    </row>
    <row r="298" spans="1:10" x14ac:dyDescent="0.55000000000000004">
      <c r="A298" s="1">
        <v>297</v>
      </c>
      <c r="B298" s="2">
        <v>43852</v>
      </c>
      <c r="C298" s="3" t="s">
        <v>23</v>
      </c>
      <c r="D298" s="14" t="s">
        <v>17</v>
      </c>
      <c r="E298" s="14" t="s">
        <v>16</v>
      </c>
      <c r="F298" s="4">
        <v>266</v>
      </c>
      <c r="G298" s="4">
        <v>607</v>
      </c>
      <c r="H298" s="4">
        <f>F298*G298</f>
        <v>161462</v>
      </c>
      <c r="I298" s="5">
        <f>H298*18%</f>
        <v>29063.16</v>
      </c>
      <c r="J298" s="6">
        <f>H298+I298</f>
        <v>190525.16</v>
      </c>
    </row>
    <row r="299" spans="1:10" x14ac:dyDescent="0.55000000000000004">
      <c r="A299" s="1">
        <v>298</v>
      </c>
      <c r="B299" s="2">
        <v>43853</v>
      </c>
      <c r="C299" s="3" t="s">
        <v>9</v>
      </c>
      <c r="D299" s="14" t="s">
        <v>15</v>
      </c>
      <c r="E299" s="14" t="s">
        <v>11</v>
      </c>
      <c r="F299" s="4">
        <v>457</v>
      </c>
      <c r="G299" s="4">
        <v>940</v>
      </c>
      <c r="H299" s="4">
        <f>F299*G299</f>
        <v>429580</v>
      </c>
      <c r="I299" s="5">
        <f>H299*18%</f>
        <v>77324.399999999994</v>
      </c>
      <c r="J299" s="6">
        <f>H299+I299</f>
        <v>506904.4</v>
      </c>
    </row>
    <row r="300" spans="1:10" x14ac:dyDescent="0.55000000000000004">
      <c r="A300" s="1">
        <v>299</v>
      </c>
      <c r="B300" s="2">
        <v>43854</v>
      </c>
      <c r="C300" s="3" t="s">
        <v>24</v>
      </c>
      <c r="D300" s="14" t="s">
        <v>12</v>
      </c>
      <c r="E300" s="14" t="s">
        <v>21</v>
      </c>
      <c r="F300" s="4">
        <v>318</v>
      </c>
      <c r="G300" s="4">
        <v>799</v>
      </c>
      <c r="H300" s="4">
        <f>F300*G300</f>
        <v>254082</v>
      </c>
      <c r="I300" s="5">
        <f>H300*18%</f>
        <v>45734.759999999995</v>
      </c>
      <c r="J300" s="6">
        <f>H300+I300</f>
        <v>299816.76</v>
      </c>
    </row>
    <row r="301" spans="1:10" x14ac:dyDescent="0.55000000000000004">
      <c r="A301" s="1">
        <v>300</v>
      </c>
      <c r="B301" s="2">
        <v>43855</v>
      </c>
      <c r="C301" s="3" t="s">
        <v>25</v>
      </c>
      <c r="D301" s="14" t="s">
        <v>22</v>
      </c>
      <c r="E301" s="14" t="s">
        <v>18</v>
      </c>
      <c r="F301" s="4">
        <v>430</v>
      </c>
      <c r="G301" s="4">
        <v>659</v>
      </c>
      <c r="H301" s="4">
        <f>F301*G301</f>
        <v>283370</v>
      </c>
      <c r="I301" s="5">
        <f>H301*18%</f>
        <v>51006.6</v>
      </c>
      <c r="J301" s="6">
        <f>H301+I301</f>
        <v>334376.59999999998</v>
      </c>
    </row>
    <row r="302" spans="1:10" x14ac:dyDescent="0.55000000000000004">
      <c r="A302" s="1">
        <v>301</v>
      </c>
      <c r="B302" s="2">
        <v>43856</v>
      </c>
      <c r="C302" s="3" t="s">
        <v>26</v>
      </c>
      <c r="D302" s="14" t="s">
        <v>10</v>
      </c>
      <c r="E302" s="14" t="s">
        <v>13</v>
      </c>
      <c r="F302" s="4">
        <v>284</v>
      </c>
      <c r="G302" s="4">
        <v>996</v>
      </c>
      <c r="H302" s="4">
        <f>F302*G302</f>
        <v>282864</v>
      </c>
      <c r="I302" s="5">
        <f>H302*18%</f>
        <v>50915.519999999997</v>
      </c>
      <c r="J302" s="6">
        <f>H302+I302</f>
        <v>333779.52</v>
      </c>
    </row>
    <row r="303" spans="1:10" x14ac:dyDescent="0.55000000000000004">
      <c r="A303" s="1">
        <v>302</v>
      </c>
      <c r="B303" s="2">
        <v>43857</v>
      </c>
      <c r="C303" s="3" t="s">
        <v>27</v>
      </c>
      <c r="D303" s="14" t="s">
        <v>20</v>
      </c>
      <c r="E303" s="14" t="s">
        <v>16</v>
      </c>
      <c r="F303" s="4">
        <v>358</v>
      </c>
      <c r="G303" s="4">
        <v>748</v>
      </c>
      <c r="H303" s="4">
        <f>F303*G303</f>
        <v>267784</v>
      </c>
      <c r="I303" s="5">
        <f>H303*18%</f>
        <v>48201.119999999995</v>
      </c>
      <c r="J303" s="6">
        <f>H303+I303</f>
        <v>315985.12</v>
      </c>
    </row>
    <row r="304" spans="1:10" x14ac:dyDescent="0.55000000000000004">
      <c r="A304" s="1">
        <v>303</v>
      </c>
      <c r="B304" s="2">
        <v>43858</v>
      </c>
      <c r="C304" s="3" t="s">
        <v>28</v>
      </c>
      <c r="D304" s="14" t="s">
        <v>17</v>
      </c>
      <c r="E304" s="14" t="s">
        <v>11</v>
      </c>
      <c r="F304" s="4">
        <v>467</v>
      </c>
      <c r="G304" s="4">
        <v>975</v>
      </c>
      <c r="H304" s="4">
        <f>F304*G304</f>
        <v>455325</v>
      </c>
      <c r="I304" s="5">
        <f>H304*18%</f>
        <v>81958.5</v>
      </c>
      <c r="J304" s="6">
        <f>H304+I304</f>
        <v>537283.5</v>
      </c>
    </row>
    <row r="305" spans="1:10" x14ac:dyDescent="0.55000000000000004">
      <c r="A305" s="1">
        <v>304</v>
      </c>
      <c r="B305" s="2">
        <v>43859</v>
      </c>
      <c r="C305" s="3" t="s">
        <v>9</v>
      </c>
      <c r="D305" s="14" t="s">
        <v>15</v>
      </c>
      <c r="E305" s="14" t="s">
        <v>21</v>
      </c>
      <c r="F305" s="4">
        <v>399</v>
      </c>
      <c r="G305" s="4">
        <v>610</v>
      </c>
      <c r="H305" s="4">
        <f>F305*G305</f>
        <v>243390</v>
      </c>
      <c r="I305" s="5">
        <f>H305*18%</f>
        <v>43810.2</v>
      </c>
      <c r="J305" s="6">
        <f>H305+I305</f>
        <v>287200.2</v>
      </c>
    </row>
    <row r="306" spans="1:10" x14ac:dyDescent="0.55000000000000004">
      <c r="A306" s="1">
        <v>305</v>
      </c>
      <c r="B306" s="2">
        <v>43860</v>
      </c>
      <c r="C306" s="3" t="s">
        <v>19</v>
      </c>
      <c r="D306" s="14" t="s">
        <v>12</v>
      </c>
      <c r="E306" s="14" t="s">
        <v>18</v>
      </c>
      <c r="F306" s="4">
        <v>258</v>
      </c>
      <c r="G306" s="4">
        <v>573</v>
      </c>
      <c r="H306" s="4">
        <f>F306*G306</f>
        <v>147834</v>
      </c>
      <c r="I306" s="5">
        <f>H306*18%</f>
        <v>26610.12</v>
      </c>
      <c r="J306" s="6">
        <f>H306+I306</f>
        <v>174444.12</v>
      </c>
    </row>
    <row r="307" spans="1:10" x14ac:dyDescent="0.55000000000000004">
      <c r="A307" s="1">
        <v>306</v>
      </c>
      <c r="B307" s="2">
        <v>43861</v>
      </c>
      <c r="C307" s="3" t="s">
        <v>9</v>
      </c>
      <c r="D307" s="14" t="s">
        <v>22</v>
      </c>
      <c r="E307" s="14" t="s">
        <v>13</v>
      </c>
      <c r="F307" s="4">
        <v>416</v>
      </c>
      <c r="G307" s="4">
        <v>834</v>
      </c>
      <c r="H307" s="4">
        <f>F307*G307</f>
        <v>346944</v>
      </c>
      <c r="I307" s="5">
        <f>H307*18%</f>
        <v>62449.919999999998</v>
      </c>
      <c r="J307" s="6">
        <f>H307+I307</f>
        <v>409393.91999999998</v>
      </c>
    </row>
    <row r="308" spans="1:10" x14ac:dyDescent="0.55000000000000004">
      <c r="A308" s="1">
        <v>307</v>
      </c>
      <c r="B308" s="2">
        <v>43862</v>
      </c>
      <c r="C308" s="3" t="s">
        <v>9</v>
      </c>
      <c r="D308" s="14" t="s">
        <v>10</v>
      </c>
      <c r="E308" s="14" t="s">
        <v>16</v>
      </c>
      <c r="F308" s="4">
        <v>222</v>
      </c>
      <c r="G308" s="4">
        <v>645</v>
      </c>
      <c r="H308" s="4">
        <f>F308*G308</f>
        <v>143190</v>
      </c>
      <c r="I308" s="5">
        <f>H308*18%</f>
        <v>25774.2</v>
      </c>
      <c r="J308" s="6">
        <f>H308+I308</f>
        <v>168964.2</v>
      </c>
    </row>
    <row r="309" spans="1:10" x14ac:dyDescent="0.55000000000000004">
      <c r="A309" s="1">
        <v>308</v>
      </c>
      <c r="B309" s="2">
        <v>43863</v>
      </c>
      <c r="C309" s="3" t="s">
        <v>28</v>
      </c>
      <c r="D309" s="14" t="s">
        <v>20</v>
      </c>
      <c r="E309" s="14" t="s">
        <v>11</v>
      </c>
      <c r="F309" s="4">
        <v>470</v>
      </c>
      <c r="G309" s="4">
        <v>988</v>
      </c>
      <c r="H309" s="4">
        <f>F309*G309</f>
        <v>464360</v>
      </c>
      <c r="I309" s="5">
        <f>H309*18%</f>
        <v>83584.800000000003</v>
      </c>
      <c r="J309" s="6">
        <f>H309+I309</f>
        <v>547944.80000000005</v>
      </c>
    </row>
    <row r="310" spans="1:10" x14ac:dyDescent="0.55000000000000004">
      <c r="A310" s="1">
        <v>309</v>
      </c>
      <c r="B310" s="2">
        <v>43864</v>
      </c>
      <c r="C310" s="3" t="s">
        <v>9</v>
      </c>
      <c r="D310" s="14" t="s">
        <v>17</v>
      </c>
      <c r="E310" s="14" t="s">
        <v>21</v>
      </c>
      <c r="F310" s="4">
        <v>206</v>
      </c>
      <c r="G310" s="4">
        <v>711</v>
      </c>
      <c r="H310" s="4">
        <f>F310*G310</f>
        <v>146466</v>
      </c>
      <c r="I310" s="5">
        <f>H310*18%</f>
        <v>26363.879999999997</v>
      </c>
      <c r="J310" s="6">
        <f>H310+I310</f>
        <v>172829.88</v>
      </c>
    </row>
    <row r="311" spans="1:10" x14ac:dyDescent="0.55000000000000004">
      <c r="A311" s="1">
        <v>310</v>
      </c>
      <c r="B311" s="2">
        <v>43865</v>
      </c>
      <c r="C311" s="3" t="s">
        <v>29</v>
      </c>
      <c r="D311" s="14" t="s">
        <v>15</v>
      </c>
      <c r="E311" s="14" t="s">
        <v>18</v>
      </c>
      <c r="F311" s="4">
        <v>242</v>
      </c>
      <c r="G311" s="4">
        <v>741</v>
      </c>
      <c r="H311" s="4">
        <f>F311*G311</f>
        <v>179322</v>
      </c>
      <c r="I311" s="5">
        <f>H311*18%</f>
        <v>32277.96</v>
      </c>
      <c r="J311" s="6">
        <f>H311+I311</f>
        <v>211599.96</v>
      </c>
    </row>
    <row r="312" spans="1:10" x14ac:dyDescent="0.55000000000000004">
      <c r="A312" s="1">
        <v>311</v>
      </c>
      <c r="B312" s="2">
        <v>43866</v>
      </c>
      <c r="C312" s="3" t="s">
        <v>9</v>
      </c>
      <c r="D312" s="14" t="s">
        <v>12</v>
      </c>
      <c r="E312" s="14" t="s">
        <v>13</v>
      </c>
      <c r="F312" s="4">
        <v>158</v>
      </c>
      <c r="G312" s="4">
        <v>583</v>
      </c>
      <c r="H312" s="4">
        <f>F312*G312</f>
        <v>92114</v>
      </c>
      <c r="I312" s="5">
        <f>H312*18%</f>
        <v>16580.52</v>
      </c>
      <c r="J312" s="6">
        <f>H312+I312</f>
        <v>108694.52</v>
      </c>
    </row>
    <row r="313" spans="1:10" x14ac:dyDescent="0.55000000000000004">
      <c r="A313" s="1">
        <v>312</v>
      </c>
      <c r="B313" s="2">
        <v>43867</v>
      </c>
      <c r="C313" s="3" t="s">
        <v>23</v>
      </c>
      <c r="D313" s="14" t="s">
        <v>22</v>
      </c>
      <c r="E313" s="14" t="s">
        <v>16</v>
      </c>
      <c r="F313" s="4">
        <v>372</v>
      </c>
      <c r="G313" s="4">
        <v>906</v>
      </c>
      <c r="H313" s="4">
        <f>F313*G313</f>
        <v>337032</v>
      </c>
      <c r="I313" s="5">
        <f>H313*18%</f>
        <v>60665.759999999995</v>
      </c>
      <c r="J313" s="6">
        <f>H313+I313</f>
        <v>397697.76</v>
      </c>
    </row>
    <row r="314" spans="1:10" x14ac:dyDescent="0.55000000000000004">
      <c r="A314" s="1">
        <v>313</v>
      </c>
      <c r="B314" s="2">
        <v>43868</v>
      </c>
      <c r="C314" s="3" t="s">
        <v>14</v>
      </c>
      <c r="D314" s="14" t="s">
        <v>10</v>
      </c>
      <c r="E314" s="14" t="s">
        <v>11</v>
      </c>
      <c r="F314" s="4">
        <v>188</v>
      </c>
      <c r="G314" s="4">
        <v>832</v>
      </c>
      <c r="H314" s="4">
        <f>F314*G314</f>
        <v>156416</v>
      </c>
      <c r="I314" s="5">
        <f>H314*18%</f>
        <v>28154.879999999997</v>
      </c>
      <c r="J314" s="6">
        <f>H314+I314</f>
        <v>184570.88</v>
      </c>
    </row>
    <row r="315" spans="1:10" x14ac:dyDescent="0.55000000000000004">
      <c r="A315" s="1">
        <v>314</v>
      </c>
      <c r="B315" s="2">
        <v>43869</v>
      </c>
      <c r="C315" s="3" t="s">
        <v>9</v>
      </c>
      <c r="D315" s="14" t="s">
        <v>20</v>
      </c>
      <c r="E315" s="14" t="s">
        <v>21</v>
      </c>
      <c r="F315" s="4">
        <v>94</v>
      </c>
      <c r="G315" s="4">
        <v>777</v>
      </c>
      <c r="H315" s="4">
        <f>F315*G315</f>
        <v>73038</v>
      </c>
      <c r="I315" s="5">
        <f>H315*18%</f>
        <v>13146.84</v>
      </c>
      <c r="J315" s="6">
        <f>H315+I315</f>
        <v>86184.84</v>
      </c>
    </row>
    <row r="316" spans="1:10" x14ac:dyDescent="0.55000000000000004">
      <c r="A316" s="1">
        <v>315</v>
      </c>
      <c r="B316" s="2">
        <v>43870</v>
      </c>
      <c r="C316" s="3" t="s">
        <v>24</v>
      </c>
      <c r="D316" s="14" t="s">
        <v>17</v>
      </c>
      <c r="E316" s="14" t="s">
        <v>18</v>
      </c>
      <c r="F316" s="4">
        <v>174</v>
      </c>
      <c r="G316" s="4">
        <v>862</v>
      </c>
      <c r="H316" s="4">
        <f>F316*G316</f>
        <v>149988</v>
      </c>
      <c r="I316" s="5">
        <f>H316*18%</f>
        <v>26997.84</v>
      </c>
      <c r="J316" s="6">
        <f>H316+I316</f>
        <v>176985.84</v>
      </c>
    </row>
    <row r="317" spans="1:10" x14ac:dyDescent="0.55000000000000004">
      <c r="A317" s="1">
        <v>316</v>
      </c>
      <c r="B317" s="2">
        <v>43871</v>
      </c>
      <c r="C317" s="3" t="s">
        <v>25</v>
      </c>
      <c r="D317" s="14" t="s">
        <v>15</v>
      </c>
      <c r="E317" s="14" t="s">
        <v>13</v>
      </c>
      <c r="F317" s="4">
        <v>69</v>
      </c>
      <c r="G317" s="4">
        <v>915</v>
      </c>
      <c r="H317" s="4">
        <f>F317*G317</f>
        <v>63135</v>
      </c>
      <c r="I317" s="5">
        <f>H317*18%</f>
        <v>11364.3</v>
      </c>
      <c r="J317" s="6">
        <f>H317+I317</f>
        <v>74499.3</v>
      </c>
    </row>
    <row r="318" spans="1:10" x14ac:dyDescent="0.55000000000000004">
      <c r="A318" s="1">
        <v>317</v>
      </c>
      <c r="B318" s="2">
        <v>43872</v>
      </c>
      <c r="C318" s="3" t="s">
        <v>26</v>
      </c>
      <c r="D318" s="14" t="s">
        <v>12</v>
      </c>
      <c r="E318" s="14" t="s">
        <v>16</v>
      </c>
      <c r="F318" s="4">
        <v>383</v>
      </c>
      <c r="G318" s="4">
        <v>678</v>
      </c>
      <c r="H318" s="4">
        <f>F318*G318</f>
        <v>259674</v>
      </c>
      <c r="I318" s="5">
        <f>H318*18%</f>
        <v>46741.32</v>
      </c>
      <c r="J318" s="6">
        <f>H318+I318</f>
        <v>306415.32</v>
      </c>
    </row>
    <row r="319" spans="1:10" x14ac:dyDescent="0.55000000000000004">
      <c r="A319" s="1">
        <v>318</v>
      </c>
      <c r="B319" s="2">
        <v>43873</v>
      </c>
      <c r="C319" s="3" t="s">
        <v>27</v>
      </c>
      <c r="D319" s="14" t="s">
        <v>22</v>
      </c>
      <c r="E319" s="14" t="s">
        <v>11</v>
      </c>
      <c r="F319" s="4">
        <v>313</v>
      </c>
      <c r="G319" s="4">
        <v>792</v>
      </c>
      <c r="H319" s="4">
        <f>F319*G319</f>
        <v>247896</v>
      </c>
      <c r="I319" s="5">
        <f>H319*18%</f>
        <v>44621.279999999999</v>
      </c>
      <c r="J319" s="6">
        <f>H319+I319</f>
        <v>292517.28000000003</v>
      </c>
    </row>
    <row r="320" spans="1:10" x14ac:dyDescent="0.55000000000000004">
      <c r="A320" s="1">
        <v>319</v>
      </c>
      <c r="B320" s="2">
        <v>43874</v>
      </c>
      <c r="C320" s="3" t="s">
        <v>28</v>
      </c>
      <c r="D320" s="14" t="s">
        <v>10</v>
      </c>
      <c r="E320" s="14" t="s">
        <v>21</v>
      </c>
      <c r="F320" s="4">
        <v>215</v>
      </c>
      <c r="G320" s="4">
        <v>553</v>
      </c>
      <c r="H320" s="4">
        <f>F320*G320</f>
        <v>118895</v>
      </c>
      <c r="I320" s="5">
        <f>H320*18%</f>
        <v>21401.1</v>
      </c>
      <c r="J320" s="6">
        <f>H320+I320</f>
        <v>140296.1</v>
      </c>
    </row>
    <row r="321" spans="1:10" x14ac:dyDescent="0.55000000000000004">
      <c r="A321" s="1">
        <v>320</v>
      </c>
      <c r="B321" s="2">
        <v>43875</v>
      </c>
      <c r="C321" s="3" t="s">
        <v>9</v>
      </c>
      <c r="D321" s="14" t="s">
        <v>20</v>
      </c>
      <c r="E321" s="14" t="s">
        <v>18</v>
      </c>
      <c r="F321" s="4">
        <v>147</v>
      </c>
      <c r="G321" s="4">
        <v>891</v>
      </c>
      <c r="H321" s="4">
        <f>F321*G321</f>
        <v>130977</v>
      </c>
      <c r="I321" s="5">
        <f>H321*18%</f>
        <v>23575.86</v>
      </c>
      <c r="J321" s="6">
        <f>H321+I321</f>
        <v>154552.85999999999</v>
      </c>
    </row>
    <row r="322" spans="1:10" x14ac:dyDescent="0.55000000000000004">
      <c r="A322" s="1">
        <v>321</v>
      </c>
      <c r="B322" s="2">
        <v>43876</v>
      </c>
      <c r="C322" s="3" t="s">
        <v>19</v>
      </c>
      <c r="D322" s="14" t="s">
        <v>17</v>
      </c>
      <c r="E322" s="14" t="s">
        <v>13</v>
      </c>
      <c r="F322" s="4">
        <v>306</v>
      </c>
      <c r="G322" s="4">
        <v>559</v>
      </c>
      <c r="H322" s="4">
        <f>F322*G322</f>
        <v>171054</v>
      </c>
      <c r="I322" s="5">
        <f>H322*18%</f>
        <v>30789.719999999998</v>
      </c>
      <c r="J322" s="6">
        <f>H322+I322</f>
        <v>201843.72</v>
      </c>
    </row>
    <row r="323" spans="1:10" x14ac:dyDescent="0.55000000000000004">
      <c r="A323" s="1">
        <v>322</v>
      </c>
      <c r="B323" s="2">
        <v>43877</v>
      </c>
      <c r="C323" s="3" t="s">
        <v>9</v>
      </c>
      <c r="D323" s="14" t="s">
        <v>15</v>
      </c>
      <c r="E323" s="14" t="s">
        <v>16</v>
      </c>
      <c r="F323" s="4">
        <v>302</v>
      </c>
      <c r="G323" s="4">
        <v>586</v>
      </c>
      <c r="H323" s="4">
        <f>F323*G323</f>
        <v>176972</v>
      </c>
      <c r="I323" s="5">
        <f>H323*18%</f>
        <v>31854.959999999999</v>
      </c>
      <c r="J323" s="6">
        <f>H323+I323</f>
        <v>208826.96</v>
      </c>
    </row>
    <row r="324" spans="1:10" x14ac:dyDescent="0.55000000000000004">
      <c r="A324" s="1">
        <v>323</v>
      </c>
      <c r="B324" s="2">
        <v>43878</v>
      </c>
      <c r="C324" s="3" t="s">
        <v>9</v>
      </c>
      <c r="D324" s="14" t="s">
        <v>12</v>
      </c>
      <c r="E324" s="14" t="s">
        <v>11</v>
      </c>
      <c r="F324" s="4">
        <v>291</v>
      </c>
      <c r="G324" s="4">
        <v>614</v>
      </c>
      <c r="H324" s="4">
        <f>F324*G324</f>
        <v>178674</v>
      </c>
      <c r="I324" s="5">
        <f>H324*18%</f>
        <v>32161.32</v>
      </c>
      <c r="J324" s="6">
        <f>H324+I324</f>
        <v>210835.32</v>
      </c>
    </row>
    <row r="325" spans="1:10" x14ac:dyDescent="0.55000000000000004">
      <c r="A325" s="1">
        <v>324</v>
      </c>
      <c r="B325" s="2">
        <v>43879</v>
      </c>
      <c r="C325" s="3" t="s">
        <v>28</v>
      </c>
      <c r="D325" s="14" t="s">
        <v>22</v>
      </c>
      <c r="E325" s="14" t="s">
        <v>21</v>
      </c>
      <c r="F325" s="4">
        <v>153</v>
      </c>
      <c r="G325" s="4">
        <v>576</v>
      </c>
      <c r="H325" s="4">
        <f>F325*G325</f>
        <v>88128</v>
      </c>
      <c r="I325" s="5">
        <f>H325*18%</f>
        <v>15863.039999999999</v>
      </c>
      <c r="J325" s="6">
        <f>H325+I325</f>
        <v>103991.03999999999</v>
      </c>
    </row>
    <row r="326" spans="1:10" x14ac:dyDescent="0.55000000000000004">
      <c r="A326" s="1">
        <v>325</v>
      </c>
      <c r="B326" s="2">
        <v>43880</v>
      </c>
      <c r="C326" s="3" t="s">
        <v>9</v>
      </c>
      <c r="D326" s="14" t="s">
        <v>10</v>
      </c>
      <c r="E326" s="14" t="s">
        <v>18</v>
      </c>
      <c r="F326" s="4">
        <v>382</v>
      </c>
      <c r="G326" s="4">
        <v>720</v>
      </c>
      <c r="H326" s="4">
        <f>F326*G326</f>
        <v>275040</v>
      </c>
      <c r="I326" s="5">
        <f>H326*18%</f>
        <v>49507.199999999997</v>
      </c>
      <c r="J326" s="6">
        <f>H326+I326</f>
        <v>324547.20000000001</v>
      </c>
    </row>
    <row r="327" spans="1:10" x14ac:dyDescent="0.55000000000000004">
      <c r="A327" s="1">
        <v>326</v>
      </c>
      <c r="B327" s="2">
        <v>43881</v>
      </c>
      <c r="C327" s="3" t="s">
        <v>9</v>
      </c>
      <c r="D327" s="14" t="s">
        <v>20</v>
      </c>
      <c r="E327" s="14" t="s">
        <v>13</v>
      </c>
      <c r="F327" s="4">
        <v>266</v>
      </c>
      <c r="G327" s="4">
        <v>578</v>
      </c>
      <c r="H327" s="4">
        <f>F327*G327</f>
        <v>153748</v>
      </c>
      <c r="I327" s="5">
        <f>H327*18%</f>
        <v>27674.639999999999</v>
      </c>
      <c r="J327" s="6">
        <f>H327+I327</f>
        <v>181422.64</v>
      </c>
    </row>
    <row r="328" spans="1:10" x14ac:dyDescent="0.55000000000000004">
      <c r="A328" s="1">
        <v>327</v>
      </c>
      <c r="B328" s="2">
        <v>43882</v>
      </c>
      <c r="C328" s="3" t="s">
        <v>23</v>
      </c>
      <c r="D328" s="14" t="s">
        <v>17</v>
      </c>
      <c r="E328" s="14" t="s">
        <v>16</v>
      </c>
      <c r="F328" s="4">
        <v>314</v>
      </c>
      <c r="G328" s="4">
        <v>980</v>
      </c>
      <c r="H328" s="4">
        <f>F328*G328</f>
        <v>307720</v>
      </c>
      <c r="I328" s="5">
        <f>H328*18%</f>
        <v>55389.599999999999</v>
      </c>
      <c r="J328" s="6">
        <f>H328+I328</f>
        <v>363109.6</v>
      </c>
    </row>
    <row r="329" spans="1:10" x14ac:dyDescent="0.55000000000000004">
      <c r="A329" s="1">
        <v>328</v>
      </c>
      <c r="B329" s="2">
        <v>43883</v>
      </c>
      <c r="C329" s="3" t="s">
        <v>9</v>
      </c>
      <c r="D329" s="14" t="s">
        <v>15</v>
      </c>
      <c r="E329" s="14" t="s">
        <v>11</v>
      </c>
      <c r="F329" s="4">
        <v>10</v>
      </c>
      <c r="G329" s="4">
        <v>980</v>
      </c>
      <c r="H329" s="4">
        <f>F329*G329</f>
        <v>9800</v>
      </c>
      <c r="I329" s="5">
        <f>H329*18%</f>
        <v>1764</v>
      </c>
      <c r="J329" s="6">
        <f>H329+I329</f>
        <v>11564</v>
      </c>
    </row>
    <row r="330" spans="1:10" x14ac:dyDescent="0.55000000000000004">
      <c r="A330" s="1">
        <v>329</v>
      </c>
      <c r="B330" s="2">
        <v>43884</v>
      </c>
      <c r="C330" s="3" t="s">
        <v>24</v>
      </c>
      <c r="D330" s="14" t="s">
        <v>12</v>
      </c>
      <c r="E330" s="14" t="s">
        <v>21</v>
      </c>
      <c r="F330" s="4">
        <v>1</v>
      </c>
      <c r="G330" s="4">
        <v>250</v>
      </c>
      <c r="H330" s="4">
        <f>F330*G330</f>
        <v>250</v>
      </c>
      <c r="I330" s="5">
        <f>H330*18%</f>
        <v>45</v>
      </c>
      <c r="J330" s="6">
        <f>H330+I330</f>
        <v>295</v>
      </c>
    </row>
    <row r="331" spans="1:10" x14ac:dyDescent="0.55000000000000004">
      <c r="A331" s="1">
        <v>330</v>
      </c>
      <c r="B331" s="2">
        <v>43885</v>
      </c>
      <c r="C331" s="3" t="s">
        <v>25</v>
      </c>
      <c r="D331" s="14" t="s">
        <v>22</v>
      </c>
      <c r="E331" s="14" t="s">
        <v>18</v>
      </c>
      <c r="F331" s="4">
        <v>5000</v>
      </c>
      <c r="G331" s="4">
        <v>250</v>
      </c>
      <c r="H331" s="4">
        <f>F331*G331</f>
        <v>1250000</v>
      </c>
      <c r="I331" s="5">
        <f>H331*18%</f>
        <v>225000</v>
      </c>
      <c r="J331" s="6">
        <f>H331+I331</f>
        <v>1475000</v>
      </c>
    </row>
    <row r="332" spans="1:10" x14ac:dyDescent="0.55000000000000004">
      <c r="A332" s="1">
        <v>331</v>
      </c>
      <c r="B332" s="2">
        <v>43886</v>
      </c>
      <c r="C332" s="3" t="s">
        <v>26</v>
      </c>
      <c r="D332" s="14" t="s">
        <v>10</v>
      </c>
      <c r="E332" s="14" t="s">
        <v>13</v>
      </c>
      <c r="F332" s="4">
        <v>10000</v>
      </c>
      <c r="G332" s="4">
        <v>250</v>
      </c>
      <c r="H332" s="4">
        <f>F332*G332</f>
        <v>2500000</v>
      </c>
      <c r="I332" s="5">
        <f>H332*18%</f>
        <v>450000</v>
      </c>
      <c r="J332" s="6">
        <f>H332+I332</f>
        <v>2950000</v>
      </c>
    </row>
    <row r="333" spans="1:10" x14ac:dyDescent="0.55000000000000004">
      <c r="A333" s="1">
        <v>332</v>
      </c>
      <c r="B333" s="2">
        <v>43887</v>
      </c>
      <c r="C333" s="3" t="s">
        <v>27</v>
      </c>
      <c r="D333" s="14" t="s">
        <v>20</v>
      </c>
      <c r="E333" s="14" t="s">
        <v>16</v>
      </c>
      <c r="F333" s="4">
        <v>5000</v>
      </c>
      <c r="G333" s="4">
        <v>980</v>
      </c>
      <c r="H333" s="4">
        <f>F333*G333</f>
        <v>4900000</v>
      </c>
      <c r="I333" s="5">
        <f>H333*18%</f>
        <v>882000</v>
      </c>
      <c r="J333" s="6">
        <f>H333+I333</f>
        <v>5782000</v>
      </c>
    </row>
    <row r="334" spans="1:10" x14ac:dyDescent="0.55000000000000004">
      <c r="A334" s="1">
        <v>333</v>
      </c>
      <c r="B334" s="2">
        <v>43888</v>
      </c>
      <c r="C334" s="3" t="s">
        <v>29</v>
      </c>
      <c r="D334" s="14" t="s">
        <v>17</v>
      </c>
      <c r="E334" s="14" t="s">
        <v>11</v>
      </c>
      <c r="F334" s="4">
        <v>10000</v>
      </c>
      <c r="G334" s="4">
        <v>250</v>
      </c>
      <c r="H334" s="4">
        <f>F334*G334</f>
        <v>2500000</v>
      </c>
      <c r="I334" s="5">
        <f>H334*18%</f>
        <v>450000</v>
      </c>
      <c r="J334" s="6">
        <f>H334+I334</f>
        <v>2950000</v>
      </c>
    </row>
    <row r="335" spans="1:10" x14ac:dyDescent="0.55000000000000004">
      <c r="A335" s="1">
        <v>334</v>
      </c>
      <c r="B335" s="2">
        <v>43889</v>
      </c>
      <c r="C335" s="3" t="s">
        <v>26</v>
      </c>
      <c r="D335" s="14" t="s">
        <v>12</v>
      </c>
      <c r="E335" s="14" t="s">
        <v>16</v>
      </c>
      <c r="F335" s="4">
        <v>124</v>
      </c>
      <c r="G335" s="4">
        <v>909</v>
      </c>
      <c r="H335" s="4">
        <f>F335*G335</f>
        <v>112716</v>
      </c>
      <c r="I335" s="5">
        <f>H335*18%</f>
        <v>20288.88</v>
      </c>
      <c r="J335" s="6">
        <f>H335+I335</f>
        <v>133004.88</v>
      </c>
    </row>
    <row r="336" spans="1:10" x14ac:dyDescent="0.55000000000000004">
      <c r="A336" s="1">
        <v>335</v>
      </c>
      <c r="B336" s="2">
        <v>43890</v>
      </c>
      <c r="C336" s="3" t="s">
        <v>27</v>
      </c>
      <c r="D336" s="14" t="s">
        <v>22</v>
      </c>
      <c r="E336" s="14" t="s">
        <v>11</v>
      </c>
      <c r="F336" s="4">
        <v>193</v>
      </c>
      <c r="G336" s="4">
        <v>808</v>
      </c>
      <c r="H336" s="4">
        <f>F336*G336</f>
        <v>155944</v>
      </c>
      <c r="I336" s="5">
        <f>H336*18%</f>
        <v>28069.919999999998</v>
      </c>
      <c r="J336" s="6">
        <f>H336+I336</f>
        <v>184013.91999999998</v>
      </c>
    </row>
    <row r="337" spans="1:10" x14ac:dyDescent="0.55000000000000004">
      <c r="A337" s="1">
        <v>336</v>
      </c>
      <c r="B337" s="2">
        <v>43891</v>
      </c>
      <c r="C337" s="3" t="s">
        <v>28</v>
      </c>
      <c r="D337" s="14" t="s">
        <v>10</v>
      </c>
      <c r="E337" s="14" t="s">
        <v>21</v>
      </c>
      <c r="F337" s="4">
        <v>58</v>
      </c>
      <c r="G337" s="4">
        <v>648</v>
      </c>
      <c r="H337" s="4">
        <f>F337*G337</f>
        <v>37584</v>
      </c>
      <c r="I337" s="5">
        <f>H337*18%</f>
        <v>6765.12</v>
      </c>
      <c r="J337" s="6">
        <f>H337+I337</f>
        <v>44349.120000000003</v>
      </c>
    </row>
    <row r="338" spans="1:10" x14ac:dyDescent="0.55000000000000004">
      <c r="A338" s="1">
        <v>337</v>
      </c>
      <c r="B338" s="2">
        <v>43892</v>
      </c>
      <c r="C338" s="3" t="s">
        <v>9</v>
      </c>
      <c r="D338" s="14" t="s">
        <v>20</v>
      </c>
      <c r="E338" s="14" t="s">
        <v>18</v>
      </c>
      <c r="F338" s="4">
        <v>50</v>
      </c>
      <c r="G338" s="4">
        <v>932</v>
      </c>
      <c r="H338" s="4">
        <f>F338*G338</f>
        <v>46600</v>
      </c>
      <c r="I338" s="5">
        <f>H338*18%</f>
        <v>8388</v>
      </c>
      <c r="J338" s="6">
        <f>H338+I338</f>
        <v>54988</v>
      </c>
    </row>
    <row r="339" spans="1:10" x14ac:dyDescent="0.55000000000000004">
      <c r="A339" s="1">
        <v>338</v>
      </c>
      <c r="B339" s="2">
        <v>43893</v>
      </c>
      <c r="C339" s="3" t="s">
        <v>19</v>
      </c>
      <c r="D339" s="14" t="s">
        <v>17</v>
      </c>
      <c r="E339" s="14" t="s">
        <v>13</v>
      </c>
      <c r="F339" s="4">
        <v>50</v>
      </c>
      <c r="G339" s="4">
        <v>932</v>
      </c>
      <c r="H339" s="4">
        <f>F339*G339</f>
        <v>46600</v>
      </c>
      <c r="I339" s="5">
        <f>H339*18%</f>
        <v>8388</v>
      </c>
      <c r="J339" s="6">
        <f>H339+I339</f>
        <v>54988</v>
      </c>
    </row>
    <row r="340" spans="1:10" x14ac:dyDescent="0.55000000000000004">
      <c r="A340" s="1">
        <v>339</v>
      </c>
      <c r="B340" s="2">
        <v>43894</v>
      </c>
      <c r="C340" s="3" t="s">
        <v>9</v>
      </c>
      <c r="D340" s="14" t="s">
        <v>15</v>
      </c>
      <c r="E340" s="14" t="s">
        <v>16</v>
      </c>
      <c r="F340" s="4">
        <v>50</v>
      </c>
      <c r="G340" s="4">
        <v>932</v>
      </c>
      <c r="H340" s="4">
        <f>F340*G340</f>
        <v>46600</v>
      </c>
      <c r="I340" s="5">
        <f>H340*18%</f>
        <v>8388</v>
      </c>
      <c r="J340" s="6">
        <f>H340+I340</f>
        <v>54988</v>
      </c>
    </row>
    <row r="341" spans="1:10" x14ac:dyDescent="0.55000000000000004">
      <c r="A341" s="1">
        <v>340</v>
      </c>
      <c r="B341" s="2">
        <v>43895</v>
      </c>
      <c r="C341" s="3" t="s">
        <v>9</v>
      </c>
      <c r="D341" s="14" t="s">
        <v>12</v>
      </c>
      <c r="E341" s="14" t="s">
        <v>11</v>
      </c>
      <c r="F341" s="4">
        <v>50</v>
      </c>
      <c r="G341" s="4">
        <v>932</v>
      </c>
      <c r="H341" s="4">
        <f>F341*G341</f>
        <v>46600</v>
      </c>
      <c r="I341" s="5">
        <f>H341*18%</f>
        <v>8388</v>
      </c>
      <c r="J341" s="6">
        <f>H341+I341</f>
        <v>54988</v>
      </c>
    </row>
    <row r="342" spans="1:10" x14ac:dyDescent="0.55000000000000004">
      <c r="A342" s="1">
        <v>341</v>
      </c>
      <c r="B342" s="2">
        <v>43896</v>
      </c>
      <c r="C342" s="3" t="s">
        <v>28</v>
      </c>
      <c r="D342" s="14" t="s">
        <v>22</v>
      </c>
      <c r="E342" s="14" t="s">
        <v>21</v>
      </c>
      <c r="F342" s="4">
        <v>50</v>
      </c>
      <c r="G342" s="4">
        <v>932</v>
      </c>
      <c r="H342" s="4">
        <f>F342*G342</f>
        <v>46600</v>
      </c>
      <c r="I342" s="5">
        <f>H342*18%</f>
        <v>8388</v>
      </c>
      <c r="J342" s="6">
        <f>H342+I342</f>
        <v>54988</v>
      </c>
    </row>
    <row r="343" spans="1:10" x14ac:dyDescent="0.55000000000000004">
      <c r="A343" s="1">
        <v>342</v>
      </c>
      <c r="B343" s="2">
        <v>43897</v>
      </c>
      <c r="C343" s="3" t="s">
        <v>9</v>
      </c>
      <c r="D343" s="14" t="s">
        <v>10</v>
      </c>
      <c r="E343" s="14" t="s">
        <v>18</v>
      </c>
      <c r="F343" s="4">
        <v>50</v>
      </c>
      <c r="G343" s="4">
        <v>932</v>
      </c>
      <c r="H343" s="4">
        <f>F343*G343</f>
        <v>46600</v>
      </c>
      <c r="I343" s="5">
        <f>H343*18%</f>
        <v>8388</v>
      </c>
      <c r="J343" s="6">
        <f>H343+I343</f>
        <v>54988</v>
      </c>
    </row>
    <row r="344" spans="1:10" x14ac:dyDescent="0.55000000000000004">
      <c r="A344" s="1">
        <v>343</v>
      </c>
      <c r="B344" s="2">
        <v>43898</v>
      </c>
      <c r="C344" s="3" t="s">
        <v>9</v>
      </c>
      <c r="D344" s="14" t="s">
        <v>20</v>
      </c>
      <c r="E344" s="14" t="s">
        <v>13</v>
      </c>
      <c r="F344" s="4">
        <v>50</v>
      </c>
      <c r="G344" s="4">
        <v>932</v>
      </c>
      <c r="H344" s="4">
        <f>F344*G344</f>
        <v>46600</v>
      </c>
      <c r="I344" s="5">
        <f>H344*18%</f>
        <v>8388</v>
      </c>
      <c r="J344" s="6">
        <f>H344+I344</f>
        <v>54988</v>
      </c>
    </row>
    <row r="345" spans="1:10" x14ac:dyDescent="0.55000000000000004">
      <c r="A345" s="1">
        <v>344</v>
      </c>
      <c r="B345" s="2">
        <v>43899</v>
      </c>
      <c r="C345" s="3" t="s">
        <v>23</v>
      </c>
      <c r="D345" s="14" t="s">
        <v>17</v>
      </c>
      <c r="E345" s="14" t="s">
        <v>16</v>
      </c>
      <c r="F345" s="4">
        <v>1000</v>
      </c>
      <c r="G345" s="4">
        <v>1500</v>
      </c>
      <c r="H345" s="4">
        <f>F345*G345</f>
        <v>1500000</v>
      </c>
      <c r="I345" s="5">
        <f>H345*18%</f>
        <v>270000</v>
      </c>
      <c r="J345" s="6">
        <f>H345+I345</f>
        <v>1770000</v>
      </c>
    </row>
    <row r="346" spans="1:10" x14ac:dyDescent="0.55000000000000004">
      <c r="A346" s="1">
        <v>345</v>
      </c>
      <c r="B346" s="2">
        <v>43900</v>
      </c>
      <c r="C346" s="3" t="s">
        <v>9</v>
      </c>
      <c r="D346" s="14" t="s">
        <v>15</v>
      </c>
      <c r="E346" s="14" t="s">
        <v>11</v>
      </c>
      <c r="F346" s="4">
        <v>1000</v>
      </c>
      <c r="G346" s="4">
        <v>1500</v>
      </c>
      <c r="H346" s="4">
        <f>F346*G346</f>
        <v>1500000</v>
      </c>
      <c r="I346" s="5">
        <f>H346*18%</f>
        <v>270000</v>
      </c>
      <c r="J346" s="6">
        <f>H346+I346</f>
        <v>1770000</v>
      </c>
    </row>
    <row r="347" spans="1:10" x14ac:dyDescent="0.55000000000000004">
      <c r="A347" s="1">
        <v>346</v>
      </c>
      <c r="B347" s="2">
        <v>43901</v>
      </c>
      <c r="C347" s="3" t="s">
        <v>24</v>
      </c>
      <c r="D347" s="14" t="s">
        <v>12</v>
      </c>
      <c r="E347" s="14" t="s">
        <v>21</v>
      </c>
      <c r="F347" s="4">
        <v>1000</v>
      </c>
      <c r="G347" s="4">
        <v>1500</v>
      </c>
      <c r="H347" s="4">
        <f>F347*G347</f>
        <v>1500000</v>
      </c>
      <c r="I347" s="5">
        <f>H347*18%</f>
        <v>270000</v>
      </c>
      <c r="J347" s="6">
        <f>H347+I347</f>
        <v>1770000</v>
      </c>
    </row>
    <row r="348" spans="1:10" x14ac:dyDescent="0.55000000000000004">
      <c r="A348" s="1">
        <v>347</v>
      </c>
      <c r="B348" s="2">
        <v>43902</v>
      </c>
      <c r="C348" s="3" t="s">
        <v>25</v>
      </c>
      <c r="D348" s="14" t="s">
        <v>22</v>
      </c>
      <c r="E348" s="14" t="s">
        <v>18</v>
      </c>
      <c r="F348" s="4">
        <v>1000</v>
      </c>
      <c r="G348" s="4">
        <v>1500</v>
      </c>
      <c r="H348" s="4">
        <f>F348*G348</f>
        <v>1500000</v>
      </c>
      <c r="I348" s="5">
        <f>H348*18%</f>
        <v>270000</v>
      </c>
      <c r="J348" s="6">
        <f>H348+I348</f>
        <v>1770000</v>
      </c>
    </row>
    <row r="349" spans="1:10" x14ac:dyDescent="0.55000000000000004">
      <c r="A349" s="1">
        <v>348</v>
      </c>
      <c r="B349" s="2">
        <v>43903</v>
      </c>
      <c r="C349" s="3" t="s">
        <v>26</v>
      </c>
      <c r="D349" s="14" t="s">
        <v>10</v>
      </c>
      <c r="E349" s="14" t="s">
        <v>13</v>
      </c>
      <c r="F349" s="4">
        <v>1000</v>
      </c>
      <c r="G349" s="4">
        <v>1500</v>
      </c>
      <c r="H349" s="4">
        <f>F349*G349</f>
        <v>1500000</v>
      </c>
      <c r="I349" s="5">
        <f>H349*18%</f>
        <v>270000</v>
      </c>
      <c r="J349" s="6">
        <f>H349+I349</f>
        <v>1770000</v>
      </c>
    </row>
    <row r="350" spans="1:10" x14ac:dyDescent="0.55000000000000004">
      <c r="A350" s="1">
        <v>349</v>
      </c>
      <c r="B350" s="2">
        <v>43904</v>
      </c>
      <c r="C350" s="3" t="s">
        <v>27</v>
      </c>
      <c r="D350" s="14" t="s">
        <v>20</v>
      </c>
      <c r="E350" s="14" t="s">
        <v>16</v>
      </c>
      <c r="F350" s="4">
        <v>1000</v>
      </c>
      <c r="G350" s="4">
        <v>1500</v>
      </c>
      <c r="H350" s="4">
        <f>F350*G350</f>
        <v>1500000</v>
      </c>
      <c r="I350" s="5">
        <f>H350*18%</f>
        <v>270000</v>
      </c>
      <c r="J350" s="6">
        <f>H350+I350</f>
        <v>1770000</v>
      </c>
    </row>
    <row r="351" spans="1:10" x14ac:dyDescent="0.55000000000000004">
      <c r="A351" s="1">
        <v>350</v>
      </c>
      <c r="B351" s="2">
        <v>43905</v>
      </c>
      <c r="C351" s="3" t="s">
        <v>26</v>
      </c>
      <c r="D351" s="14" t="s">
        <v>12</v>
      </c>
      <c r="E351" s="14" t="s">
        <v>16</v>
      </c>
      <c r="F351" s="4">
        <v>1000</v>
      </c>
      <c r="G351" s="4">
        <v>1500</v>
      </c>
      <c r="H351" s="4">
        <f>F351*G351</f>
        <v>1500000</v>
      </c>
      <c r="I351" s="5">
        <f>H351*18%</f>
        <v>270000</v>
      </c>
      <c r="J351" s="6">
        <f>H351+I351</f>
        <v>1770000</v>
      </c>
    </row>
    <row r="352" spans="1:10" x14ac:dyDescent="0.55000000000000004">
      <c r="A352" s="1">
        <v>351</v>
      </c>
      <c r="B352" s="2">
        <v>43906</v>
      </c>
      <c r="C352" s="3" t="s">
        <v>27</v>
      </c>
      <c r="D352" s="14" t="s">
        <v>22</v>
      </c>
      <c r="E352" s="14" t="s">
        <v>11</v>
      </c>
      <c r="F352" s="4">
        <v>1000</v>
      </c>
      <c r="G352" s="4">
        <v>1500</v>
      </c>
      <c r="H352" s="4">
        <f>F352*G352</f>
        <v>1500000</v>
      </c>
      <c r="I352" s="5">
        <f>H352*18%</f>
        <v>270000</v>
      </c>
      <c r="J352" s="6">
        <f>H352+I352</f>
        <v>1770000</v>
      </c>
    </row>
    <row r="353" spans="1:10" x14ac:dyDescent="0.55000000000000004">
      <c r="A353" s="1">
        <v>352</v>
      </c>
      <c r="B353" s="2">
        <v>43907</v>
      </c>
      <c r="C353" s="3" t="s">
        <v>28</v>
      </c>
      <c r="D353" s="14" t="s">
        <v>10</v>
      </c>
      <c r="E353" s="14" t="s">
        <v>21</v>
      </c>
      <c r="F353" s="4">
        <v>1000</v>
      </c>
      <c r="G353" s="4">
        <v>1500</v>
      </c>
      <c r="H353" s="4">
        <f>F353*G353</f>
        <v>1500000</v>
      </c>
      <c r="I353" s="5">
        <f>H353*18%</f>
        <v>270000</v>
      </c>
      <c r="J353" s="6">
        <f>H353+I353</f>
        <v>1770000</v>
      </c>
    </row>
    <row r="354" spans="1:10" x14ac:dyDescent="0.55000000000000004">
      <c r="A354" s="1">
        <v>353</v>
      </c>
      <c r="B354" s="2">
        <v>43908</v>
      </c>
      <c r="C354" s="3" t="s">
        <v>9</v>
      </c>
      <c r="D354" s="14" t="s">
        <v>20</v>
      </c>
      <c r="E354" s="14" t="s">
        <v>18</v>
      </c>
      <c r="F354" s="4">
        <v>429</v>
      </c>
      <c r="G354" s="4">
        <v>792</v>
      </c>
      <c r="H354" s="4">
        <v>339768</v>
      </c>
      <c r="I354" s="5">
        <v>61158.239999999998</v>
      </c>
      <c r="J354" s="6">
        <v>400926.24</v>
      </c>
    </row>
    <row r="355" spans="1:10" x14ac:dyDescent="0.55000000000000004">
      <c r="A355" s="1">
        <v>354</v>
      </c>
      <c r="B355" s="2">
        <v>43909</v>
      </c>
      <c r="C355" s="3" t="s">
        <v>19</v>
      </c>
      <c r="D355" s="14" t="s">
        <v>17</v>
      </c>
      <c r="E355" s="14" t="s">
        <v>13</v>
      </c>
      <c r="F355" s="4">
        <v>291</v>
      </c>
      <c r="G355" s="4">
        <v>614</v>
      </c>
      <c r="H355" s="4">
        <f>F355*G355</f>
        <v>178674</v>
      </c>
      <c r="I355" s="5">
        <f>H355*18%</f>
        <v>32161.32</v>
      </c>
      <c r="J355" s="6">
        <f>H355+I355</f>
        <v>210835.32</v>
      </c>
    </row>
    <row r="356" spans="1:10" x14ac:dyDescent="0.55000000000000004">
      <c r="A356" s="1">
        <v>355</v>
      </c>
      <c r="B356" s="2">
        <v>43910</v>
      </c>
      <c r="C356" s="3" t="s">
        <v>9</v>
      </c>
      <c r="D356" s="14" t="s">
        <v>15</v>
      </c>
      <c r="E356" s="14" t="s">
        <v>16</v>
      </c>
      <c r="F356" s="4">
        <v>153</v>
      </c>
      <c r="G356" s="4">
        <v>576</v>
      </c>
      <c r="H356" s="4">
        <f>F356*G356</f>
        <v>88128</v>
      </c>
      <c r="I356" s="5">
        <f>H356*18%</f>
        <v>15863.039999999999</v>
      </c>
      <c r="J356" s="6">
        <f>H356+I356</f>
        <v>103991.03999999999</v>
      </c>
    </row>
    <row r="357" spans="1:10" x14ac:dyDescent="0.55000000000000004">
      <c r="A357" s="1">
        <v>356</v>
      </c>
      <c r="B357" s="2">
        <v>43911</v>
      </c>
      <c r="C357" s="3" t="s">
        <v>9</v>
      </c>
      <c r="D357" s="14" t="s">
        <v>12</v>
      </c>
      <c r="E357" s="14" t="s">
        <v>11</v>
      </c>
      <c r="F357" s="4">
        <v>382</v>
      </c>
      <c r="G357" s="4">
        <v>720</v>
      </c>
      <c r="H357" s="4">
        <f>F357*G357</f>
        <v>275040</v>
      </c>
      <c r="I357" s="5">
        <f>H357*18%</f>
        <v>49507.199999999997</v>
      </c>
      <c r="J357" s="6">
        <f>H357+I357</f>
        <v>324547.20000000001</v>
      </c>
    </row>
    <row r="358" spans="1:10" x14ac:dyDescent="0.55000000000000004">
      <c r="A358" s="1">
        <v>357</v>
      </c>
      <c r="B358" s="2">
        <v>43912</v>
      </c>
      <c r="C358" s="3" t="s">
        <v>28</v>
      </c>
      <c r="D358" s="14" t="s">
        <v>22</v>
      </c>
      <c r="E358" s="14" t="s">
        <v>21</v>
      </c>
      <c r="F358" s="4">
        <v>266</v>
      </c>
      <c r="G358" s="4">
        <v>578</v>
      </c>
      <c r="H358" s="4">
        <f>F358*G358</f>
        <v>153748</v>
      </c>
      <c r="I358" s="5">
        <f>H358*18%</f>
        <v>27674.639999999999</v>
      </c>
      <c r="J358" s="6">
        <f>H358+I358</f>
        <v>181422.64</v>
      </c>
    </row>
    <row r="359" spans="1:10" x14ac:dyDescent="0.55000000000000004">
      <c r="A359" s="1">
        <v>358</v>
      </c>
      <c r="B359" s="2">
        <v>43913</v>
      </c>
      <c r="C359" s="3" t="s">
        <v>9</v>
      </c>
      <c r="D359" s="14" t="s">
        <v>10</v>
      </c>
      <c r="E359" s="14" t="s">
        <v>18</v>
      </c>
      <c r="F359" s="4">
        <v>314</v>
      </c>
      <c r="G359" s="4">
        <v>980</v>
      </c>
      <c r="H359" s="4">
        <f>F359*G359</f>
        <v>307720</v>
      </c>
      <c r="I359" s="5">
        <f>H359*18%</f>
        <v>55389.599999999999</v>
      </c>
      <c r="J359" s="6">
        <f>H359+I359</f>
        <v>363109.6</v>
      </c>
    </row>
    <row r="360" spans="1:10" x14ac:dyDescent="0.55000000000000004">
      <c r="A360" s="1">
        <v>359</v>
      </c>
      <c r="B360" s="2">
        <v>43914</v>
      </c>
      <c r="C360" s="3" t="s">
        <v>9</v>
      </c>
      <c r="D360" s="14" t="s">
        <v>20</v>
      </c>
      <c r="E360" s="14" t="s">
        <v>13</v>
      </c>
      <c r="F360" s="4">
        <v>10</v>
      </c>
      <c r="G360" s="4">
        <v>980</v>
      </c>
      <c r="H360" s="4">
        <f>F360*G360</f>
        <v>9800</v>
      </c>
      <c r="I360" s="5">
        <f>H360*18%</f>
        <v>1764</v>
      </c>
      <c r="J360" s="6">
        <f>H360+I360</f>
        <v>11564</v>
      </c>
    </row>
    <row r="361" spans="1:10" x14ac:dyDescent="0.55000000000000004">
      <c r="A361" s="1">
        <v>360</v>
      </c>
      <c r="B361" s="2">
        <v>43915</v>
      </c>
      <c r="C361" s="3" t="s">
        <v>23</v>
      </c>
      <c r="D361" s="14" t="s">
        <v>17</v>
      </c>
      <c r="E361" s="14" t="s">
        <v>16</v>
      </c>
      <c r="F361" s="4">
        <v>1</v>
      </c>
      <c r="G361" s="4">
        <v>250</v>
      </c>
      <c r="H361" s="4">
        <f>F361*G361</f>
        <v>250</v>
      </c>
      <c r="I361" s="5">
        <f>H361*18%</f>
        <v>45</v>
      </c>
      <c r="J361" s="6">
        <f>H361+I361</f>
        <v>295</v>
      </c>
    </row>
    <row r="362" spans="1:10" x14ac:dyDescent="0.55000000000000004">
      <c r="A362" s="1">
        <v>361</v>
      </c>
      <c r="B362" s="2">
        <v>43916</v>
      </c>
      <c r="C362" s="3" t="s">
        <v>9</v>
      </c>
      <c r="D362" s="14" t="s">
        <v>15</v>
      </c>
      <c r="E362" s="14" t="s">
        <v>11</v>
      </c>
      <c r="F362" s="4">
        <v>5000</v>
      </c>
      <c r="G362" s="4">
        <v>250</v>
      </c>
      <c r="H362" s="4">
        <f>F362*G362</f>
        <v>1250000</v>
      </c>
      <c r="I362" s="5">
        <f>H362*18%</f>
        <v>225000</v>
      </c>
      <c r="J362" s="6">
        <f>H362+I362</f>
        <v>1475000</v>
      </c>
    </row>
    <row r="363" spans="1:10" x14ac:dyDescent="0.55000000000000004">
      <c r="A363" s="1">
        <v>362</v>
      </c>
      <c r="B363" s="2">
        <v>43917</v>
      </c>
      <c r="C363" s="3" t="s">
        <v>24</v>
      </c>
      <c r="D363" s="14" t="s">
        <v>12</v>
      </c>
      <c r="E363" s="14" t="s">
        <v>21</v>
      </c>
      <c r="F363" s="4">
        <v>10000</v>
      </c>
      <c r="G363" s="4">
        <v>250</v>
      </c>
      <c r="H363" s="4">
        <f>F363*G363</f>
        <v>2500000</v>
      </c>
      <c r="I363" s="5">
        <f>H363*18%</f>
        <v>450000</v>
      </c>
      <c r="J363" s="6">
        <f>H363+I363</f>
        <v>2950000</v>
      </c>
    </row>
    <row r="364" spans="1:10" x14ac:dyDescent="0.55000000000000004">
      <c r="A364" s="1">
        <v>363</v>
      </c>
      <c r="B364" s="2">
        <v>43918</v>
      </c>
      <c r="C364" s="3" t="s">
        <v>25</v>
      </c>
      <c r="D364" s="14" t="s">
        <v>22</v>
      </c>
      <c r="E364" s="14" t="s">
        <v>18</v>
      </c>
      <c r="F364" s="4">
        <v>5000</v>
      </c>
      <c r="G364" s="4">
        <v>980</v>
      </c>
      <c r="H364" s="4">
        <f>F364*G364</f>
        <v>4900000</v>
      </c>
      <c r="I364" s="5">
        <f>H364*18%</f>
        <v>882000</v>
      </c>
      <c r="J364" s="6">
        <f>H364+I364</f>
        <v>5782000</v>
      </c>
    </row>
    <row r="365" spans="1:10" x14ac:dyDescent="0.55000000000000004">
      <c r="A365" s="1">
        <v>364</v>
      </c>
      <c r="B365" s="2">
        <v>43919</v>
      </c>
      <c r="C365" s="3" t="s">
        <v>26</v>
      </c>
      <c r="D365" s="14" t="s">
        <v>10</v>
      </c>
      <c r="E365" s="14" t="s">
        <v>13</v>
      </c>
      <c r="F365" s="4">
        <v>10000</v>
      </c>
      <c r="G365" s="4">
        <v>250</v>
      </c>
      <c r="H365" s="4">
        <f>F365*G365</f>
        <v>2500000</v>
      </c>
      <c r="I365" s="5">
        <f>H365*18%</f>
        <v>450000</v>
      </c>
      <c r="J365" s="6">
        <f>H365+I365</f>
        <v>2950000</v>
      </c>
    </row>
    <row r="366" spans="1:10" x14ac:dyDescent="0.55000000000000004">
      <c r="A366" s="1">
        <v>365</v>
      </c>
      <c r="B366" s="2">
        <v>43920</v>
      </c>
      <c r="C366" s="3" t="s">
        <v>27</v>
      </c>
      <c r="D366" s="14" t="s">
        <v>20</v>
      </c>
      <c r="E366" s="14" t="s">
        <v>16</v>
      </c>
      <c r="F366" s="4">
        <v>124</v>
      </c>
      <c r="G366" s="4">
        <v>909</v>
      </c>
      <c r="H366" s="4">
        <f>F366*G366</f>
        <v>112716</v>
      </c>
      <c r="I366" s="5">
        <f>H366*18%</f>
        <v>20288.88</v>
      </c>
      <c r="J366" s="6">
        <f>H366+I366</f>
        <v>133004.88</v>
      </c>
    </row>
    <row r="367" spans="1:10" x14ac:dyDescent="0.55000000000000004">
      <c r="A367" s="1">
        <v>366</v>
      </c>
      <c r="B367" s="2">
        <v>43921</v>
      </c>
      <c r="C367" s="3" t="s">
        <v>25</v>
      </c>
      <c r="D367" s="14" t="s">
        <v>22</v>
      </c>
      <c r="E367" s="14" t="s">
        <v>18</v>
      </c>
      <c r="F367" s="4">
        <v>193</v>
      </c>
      <c r="G367" s="4">
        <v>808</v>
      </c>
      <c r="H367" s="4">
        <f>F367*G367</f>
        <v>155944</v>
      </c>
      <c r="I367" s="5">
        <f>H367*18%</f>
        <v>28069.919999999998</v>
      </c>
      <c r="J367" s="6">
        <f>H367+I367</f>
        <v>184013.91999999998</v>
      </c>
    </row>
    <row r="368" spans="1:10" x14ac:dyDescent="0.55000000000000004">
      <c r="A368" s="1">
        <v>367</v>
      </c>
      <c r="B368" s="2">
        <v>43922</v>
      </c>
      <c r="C368" s="3" t="s">
        <v>26</v>
      </c>
      <c r="D368" s="14" t="s">
        <v>10</v>
      </c>
      <c r="E368" s="14" t="s">
        <v>13</v>
      </c>
      <c r="F368" s="4">
        <v>58</v>
      </c>
      <c r="G368" s="4">
        <v>648</v>
      </c>
      <c r="H368" s="4">
        <f>F368*G368</f>
        <v>37584</v>
      </c>
      <c r="I368" s="5">
        <f>H368*18%</f>
        <v>6765.12</v>
      </c>
      <c r="J368" s="6">
        <f>H368+I368</f>
        <v>44349.120000000003</v>
      </c>
    </row>
    <row r="369" spans="1:10" x14ac:dyDescent="0.55000000000000004">
      <c r="A369" s="1">
        <v>368</v>
      </c>
      <c r="B369" s="2">
        <v>43923</v>
      </c>
      <c r="C369" s="3" t="s">
        <v>26</v>
      </c>
      <c r="D369" s="14" t="s">
        <v>10</v>
      </c>
      <c r="E369" s="14" t="s">
        <v>13</v>
      </c>
      <c r="F369" s="4">
        <v>284</v>
      </c>
      <c r="G369" s="4">
        <v>996</v>
      </c>
      <c r="H369" s="4">
        <f>F369*G369</f>
        <v>282864</v>
      </c>
      <c r="I369" s="5">
        <f>H369*18%</f>
        <v>50915.519999999997</v>
      </c>
      <c r="J369" s="6">
        <f>H369+I369</f>
        <v>333779.52</v>
      </c>
    </row>
    <row r="370" spans="1:10" x14ac:dyDescent="0.55000000000000004">
      <c r="A370" s="1">
        <v>369</v>
      </c>
      <c r="B370" s="2">
        <v>43924</v>
      </c>
      <c r="C370" s="3" t="s">
        <v>27</v>
      </c>
      <c r="D370" s="14" t="s">
        <v>20</v>
      </c>
      <c r="E370" s="14" t="s">
        <v>16</v>
      </c>
      <c r="F370" s="4">
        <v>358</v>
      </c>
      <c r="G370" s="4">
        <v>748</v>
      </c>
      <c r="H370" s="4">
        <f>F370*G370</f>
        <v>267784</v>
      </c>
      <c r="I370" s="5">
        <f>H370*18%</f>
        <v>48201.119999999995</v>
      </c>
      <c r="J370" s="6">
        <f>H370+I370</f>
        <v>315985.12</v>
      </c>
    </row>
    <row r="371" spans="1:10" x14ac:dyDescent="0.55000000000000004">
      <c r="A371" s="1">
        <v>370</v>
      </c>
      <c r="B371" s="2">
        <v>43925</v>
      </c>
      <c r="C371" s="3" t="s">
        <v>28</v>
      </c>
      <c r="D371" s="14" t="s">
        <v>17</v>
      </c>
      <c r="E371" s="14" t="s">
        <v>11</v>
      </c>
      <c r="F371" s="4">
        <v>467</v>
      </c>
      <c r="G371" s="4">
        <v>975</v>
      </c>
      <c r="H371" s="4">
        <f>F371*G371</f>
        <v>455325</v>
      </c>
      <c r="I371" s="5">
        <f>H371*18%</f>
        <v>81958.5</v>
      </c>
      <c r="J371" s="6">
        <f>H371+I371</f>
        <v>537283.5</v>
      </c>
    </row>
    <row r="372" spans="1:10" x14ac:dyDescent="0.55000000000000004">
      <c r="A372" s="1">
        <v>371</v>
      </c>
      <c r="B372" s="2">
        <v>43926</v>
      </c>
      <c r="C372" s="3" t="s">
        <v>9</v>
      </c>
      <c r="D372" s="14" t="s">
        <v>15</v>
      </c>
      <c r="E372" s="14" t="s">
        <v>21</v>
      </c>
      <c r="F372" s="4">
        <v>399</v>
      </c>
      <c r="G372" s="4">
        <v>610</v>
      </c>
      <c r="H372" s="4">
        <f>F372*G372</f>
        <v>243390</v>
      </c>
      <c r="I372" s="5">
        <f>H372*18%</f>
        <v>43810.2</v>
      </c>
      <c r="J372" s="6">
        <f>H372+I372</f>
        <v>287200.2</v>
      </c>
    </row>
    <row r="373" spans="1:10" x14ac:dyDescent="0.55000000000000004">
      <c r="A373" s="1">
        <v>372</v>
      </c>
      <c r="B373" s="2">
        <v>43927</v>
      </c>
      <c r="C373" s="3" t="s">
        <v>19</v>
      </c>
      <c r="D373" s="14" t="s">
        <v>12</v>
      </c>
      <c r="E373" s="14" t="s">
        <v>18</v>
      </c>
      <c r="F373" s="4">
        <v>258</v>
      </c>
      <c r="G373" s="4">
        <v>573</v>
      </c>
      <c r="H373" s="4">
        <f>F373*G373</f>
        <v>147834</v>
      </c>
      <c r="I373" s="5">
        <f>H373*18%</f>
        <v>26610.12</v>
      </c>
      <c r="J373" s="6">
        <f>H373+I373</f>
        <v>174444.12</v>
      </c>
    </row>
    <row r="374" spans="1:10" x14ac:dyDescent="0.55000000000000004">
      <c r="A374" s="1">
        <v>373</v>
      </c>
      <c r="B374" s="2">
        <v>43928</v>
      </c>
      <c r="C374" s="3" t="s">
        <v>9</v>
      </c>
      <c r="D374" s="14" t="s">
        <v>22</v>
      </c>
      <c r="E374" s="14" t="s">
        <v>13</v>
      </c>
      <c r="F374" s="4">
        <v>416</v>
      </c>
      <c r="G374" s="4">
        <v>834</v>
      </c>
      <c r="H374" s="4">
        <f>F374*G374</f>
        <v>346944</v>
      </c>
      <c r="I374" s="5">
        <f>H374*18%</f>
        <v>62449.919999999998</v>
      </c>
      <c r="J374" s="6">
        <f>H374+I374</f>
        <v>409393.91999999998</v>
      </c>
    </row>
    <row r="375" spans="1:10" x14ac:dyDescent="0.55000000000000004">
      <c r="A375" s="1">
        <v>374</v>
      </c>
      <c r="B375" s="2">
        <v>43929</v>
      </c>
      <c r="C375" s="3" t="s">
        <v>9</v>
      </c>
      <c r="D375" s="14" t="s">
        <v>10</v>
      </c>
      <c r="E375" s="14" t="s">
        <v>16</v>
      </c>
      <c r="F375" s="4">
        <v>222</v>
      </c>
      <c r="G375" s="4">
        <v>645</v>
      </c>
      <c r="H375" s="4">
        <f>F375*G375</f>
        <v>143190</v>
      </c>
      <c r="I375" s="5">
        <f>H375*18%</f>
        <v>25774.2</v>
      </c>
      <c r="J375" s="6">
        <f>H375+I375</f>
        <v>168964.2</v>
      </c>
    </row>
    <row r="376" spans="1:10" x14ac:dyDescent="0.55000000000000004">
      <c r="A376" s="1">
        <v>375</v>
      </c>
      <c r="B376" s="2">
        <v>43930</v>
      </c>
      <c r="C376" s="3" t="s">
        <v>28</v>
      </c>
      <c r="D376" s="14" t="s">
        <v>20</v>
      </c>
      <c r="E376" s="14" t="s">
        <v>11</v>
      </c>
      <c r="F376" s="4">
        <v>470</v>
      </c>
      <c r="G376" s="4">
        <v>988</v>
      </c>
      <c r="H376" s="4">
        <f>F376*G376</f>
        <v>464360</v>
      </c>
      <c r="I376" s="5">
        <f>H376*18%</f>
        <v>83584.800000000003</v>
      </c>
      <c r="J376" s="6">
        <f>H376+I376</f>
        <v>547944.80000000005</v>
      </c>
    </row>
    <row r="377" spans="1:10" x14ac:dyDescent="0.55000000000000004">
      <c r="A377" s="1">
        <v>376</v>
      </c>
      <c r="B377" s="2">
        <v>43931</v>
      </c>
      <c r="C377" s="3" t="s">
        <v>9</v>
      </c>
      <c r="D377" s="14" t="s">
        <v>17</v>
      </c>
      <c r="E377" s="14" t="s">
        <v>21</v>
      </c>
      <c r="F377" s="4">
        <v>206</v>
      </c>
      <c r="G377" s="4">
        <v>711</v>
      </c>
      <c r="H377" s="4">
        <f>F377*G377</f>
        <v>146466</v>
      </c>
      <c r="I377" s="5">
        <f>H377*18%</f>
        <v>26363.879999999997</v>
      </c>
      <c r="J377" s="6">
        <f>H377+I377</f>
        <v>172829.88</v>
      </c>
    </row>
    <row r="378" spans="1:10" x14ac:dyDescent="0.55000000000000004">
      <c r="A378" s="1">
        <v>377</v>
      </c>
      <c r="B378" s="2">
        <v>43932</v>
      </c>
      <c r="C378" s="3" t="s">
        <v>29</v>
      </c>
      <c r="D378" s="14" t="s">
        <v>15</v>
      </c>
      <c r="E378" s="14" t="s">
        <v>18</v>
      </c>
      <c r="F378" s="4">
        <v>242</v>
      </c>
      <c r="G378" s="4">
        <v>741</v>
      </c>
      <c r="H378" s="4">
        <f>F378*G378</f>
        <v>179322</v>
      </c>
      <c r="I378" s="5">
        <f>H378*18%</f>
        <v>32277.96</v>
      </c>
      <c r="J378" s="6">
        <f>H378+I378</f>
        <v>211599.96</v>
      </c>
    </row>
    <row r="379" spans="1:10" x14ac:dyDescent="0.55000000000000004">
      <c r="A379" s="1">
        <v>378</v>
      </c>
      <c r="B379" s="2">
        <v>43933</v>
      </c>
      <c r="C379" s="3" t="s">
        <v>9</v>
      </c>
      <c r="D379" s="14" t="s">
        <v>12</v>
      </c>
      <c r="E379" s="14" t="s">
        <v>13</v>
      </c>
      <c r="F379" s="4">
        <v>158</v>
      </c>
      <c r="G379" s="4">
        <v>583</v>
      </c>
      <c r="H379" s="4">
        <f>F379*G379</f>
        <v>92114</v>
      </c>
      <c r="I379" s="5">
        <f>H379*18%</f>
        <v>16580.52</v>
      </c>
      <c r="J379" s="6">
        <f>H379+I379</f>
        <v>108694.52</v>
      </c>
    </row>
    <row r="380" spans="1:10" x14ac:dyDescent="0.55000000000000004">
      <c r="A380" s="1">
        <v>379</v>
      </c>
      <c r="B380" s="2">
        <v>43934</v>
      </c>
      <c r="C380" s="3" t="s">
        <v>23</v>
      </c>
      <c r="D380" s="14" t="s">
        <v>22</v>
      </c>
      <c r="E380" s="14" t="s">
        <v>16</v>
      </c>
      <c r="F380" s="4">
        <v>372</v>
      </c>
      <c r="G380" s="4">
        <v>906</v>
      </c>
      <c r="H380" s="4">
        <f>F380*G380</f>
        <v>337032</v>
      </c>
      <c r="I380" s="5">
        <f>H380*18%</f>
        <v>60665.759999999995</v>
      </c>
      <c r="J380" s="6">
        <f>H380+I380</f>
        <v>397697.76</v>
      </c>
    </row>
    <row r="381" spans="1:10" x14ac:dyDescent="0.55000000000000004">
      <c r="A381" s="1">
        <v>380</v>
      </c>
      <c r="B381" s="2">
        <v>43935</v>
      </c>
      <c r="C381" s="3" t="s">
        <v>14</v>
      </c>
      <c r="D381" s="14" t="s">
        <v>10</v>
      </c>
      <c r="E381" s="14" t="s">
        <v>11</v>
      </c>
      <c r="F381" s="4">
        <v>188</v>
      </c>
      <c r="G381" s="4">
        <v>832</v>
      </c>
      <c r="H381" s="4">
        <f>F381*G381</f>
        <v>156416</v>
      </c>
      <c r="I381" s="5">
        <f>H381*18%</f>
        <v>28154.879999999997</v>
      </c>
      <c r="J381" s="6">
        <f>H381+I381</f>
        <v>184570.88</v>
      </c>
    </row>
    <row r="382" spans="1:10" x14ac:dyDescent="0.55000000000000004">
      <c r="A382" s="1">
        <v>381</v>
      </c>
      <c r="B382" s="2">
        <v>43936</v>
      </c>
      <c r="C382" s="3" t="s">
        <v>9</v>
      </c>
      <c r="D382" s="14" t="s">
        <v>20</v>
      </c>
      <c r="E382" s="14" t="s">
        <v>21</v>
      </c>
      <c r="F382" s="4">
        <v>94</v>
      </c>
      <c r="G382" s="4">
        <v>777</v>
      </c>
      <c r="H382" s="4">
        <f>F382*G382</f>
        <v>73038</v>
      </c>
      <c r="I382" s="5">
        <f>H382*18%</f>
        <v>13146.84</v>
      </c>
      <c r="J382" s="6">
        <f>H382+I382</f>
        <v>86184.84</v>
      </c>
    </row>
    <row r="383" spans="1:10" x14ac:dyDescent="0.55000000000000004">
      <c r="A383" s="1">
        <v>382</v>
      </c>
      <c r="B383" s="2">
        <v>43937</v>
      </c>
      <c r="C383" s="3" t="s">
        <v>24</v>
      </c>
      <c r="D383" s="14" t="s">
        <v>17</v>
      </c>
      <c r="E383" s="14" t="s">
        <v>18</v>
      </c>
      <c r="F383" s="4">
        <v>174</v>
      </c>
      <c r="G383" s="4">
        <v>862</v>
      </c>
      <c r="H383" s="4">
        <f>F383*G383</f>
        <v>149988</v>
      </c>
      <c r="I383" s="5">
        <f>H383*18%</f>
        <v>26997.84</v>
      </c>
      <c r="J383" s="6">
        <f>H383+I383</f>
        <v>176985.84</v>
      </c>
    </row>
    <row r="384" spans="1:10" x14ac:dyDescent="0.55000000000000004">
      <c r="A384" s="1">
        <v>383</v>
      </c>
      <c r="B384" s="2">
        <v>43938</v>
      </c>
      <c r="C384" s="3" t="s">
        <v>25</v>
      </c>
      <c r="D384" s="14" t="s">
        <v>15</v>
      </c>
      <c r="E384" s="14" t="s">
        <v>13</v>
      </c>
      <c r="F384" s="4">
        <v>69</v>
      </c>
      <c r="G384" s="4">
        <v>915</v>
      </c>
      <c r="H384" s="4">
        <f>F384*G384</f>
        <v>63135</v>
      </c>
      <c r="I384" s="5">
        <f>H384*18%</f>
        <v>11364.3</v>
      </c>
      <c r="J384" s="6">
        <f>H384+I384</f>
        <v>74499.3</v>
      </c>
    </row>
    <row r="385" spans="1:10" x14ac:dyDescent="0.55000000000000004">
      <c r="A385" s="1">
        <v>384</v>
      </c>
      <c r="B385" s="2">
        <v>43939</v>
      </c>
      <c r="C385" s="3" t="s">
        <v>26</v>
      </c>
      <c r="D385" s="14" t="s">
        <v>12</v>
      </c>
      <c r="E385" s="14" t="s">
        <v>16</v>
      </c>
      <c r="F385" s="4">
        <v>383</v>
      </c>
      <c r="G385" s="4">
        <v>678</v>
      </c>
      <c r="H385" s="4">
        <f>F385*G385</f>
        <v>259674</v>
      </c>
      <c r="I385" s="5">
        <f>H385*18%</f>
        <v>46741.32</v>
      </c>
      <c r="J385" s="6">
        <f>H385+I385</f>
        <v>306415.32</v>
      </c>
    </row>
    <row r="386" spans="1:10" x14ac:dyDescent="0.55000000000000004">
      <c r="A386" s="1">
        <v>385</v>
      </c>
      <c r="B386" s="2">
        <v>43940</v>
      </c>
      <c r="C386" s="3" t="s">
        <v>27</v>
      </c>
      <c r="D386" s="14" t="s">
        <v>22</v>
      </c>
      <c r="E386" s="14" t="s">
        <v>11</v>
      </c>
      <c r="F386" s="4">
        <v>313</v>
      </c>
      <c r="G386" s="4">
        <v>792</v>
      </c>
      <c r="H386" s="4">
        <f>F386*G386</f>
        <v>247896</v>
      </c>
      <c r="I386" s="5">
        <f>H386*18%</f>
        <v>44621.279999999999</v>
      </c>
      <c r="J386" s="6">
        <f>H386+I386</f>
        <v>292517.28000000003</v>
      </c>
    </row>
    <row r="387" spans="1:10" x14ac:dyDescent="0.55000000000000004">
      <c r="A387" s="1">
        <v>386</v>
      </c>
      <c r="B387" s="2">
        <v>43941</v>
      </c>
      <c r="C387" s="3" t="s">
        <v>28</v>
      </c>
      <c r="D387" s="14" t="s">
        <v>10</v>
      </c>
      <c r="E387" s="14" t="s">
        <v>21</v>
      </c>
      <c r="F387" s="4">
        <v>215</v>
      </c>
      <c r="G387" s="4">
        <v>553</v>
      </c>
      <c r="H387" s="4">
        <f>F387*G387</f>
        <v>118895</v>
      </c>
      <c r="I387" s="5">
        <f>H387*18%</f>
        <v>21401.1</v>
      </c>
      <c r="J387" s="6">
        <f>H387+I387</f>
        <v>140296.1</v>
      </c>
    </row>
    <row r="388" spans="1:10" x14ac:dyDescent="0.55000000000000004">
      <c r="A388" s="1">
        <v>387</v>
      </c>
      <c r="B388" s="2">
        <v>43942</v>
      </c>
      <c r="C388" s="3" t="s">
        <v>9</v>
      </c>
      <c r="D388" s="14" t="s">
        <v>20</v>
      </c>
      <c r="E388" s="14" t="s">
        <v>18</v>
      </c>
      <c r="F388" s="4">
        <v>147</v>
      </c>
      <c r="G388" s="4">
        <v>891</v>
      </c>
      <c r="H388" s="4">
        <f>F388*G388</f>
        <v>130977</v>
      </c>
      <c r="I388" s="5">
        <f>H388*18%</f>
        <v>23575.86</v>
      </c>
      <c r="J388" s="6">
        <f>H388+I388</f>
        <v>154552.85999999999</v>
      </c>
    </row>
    <row r="389" spans="1:10" x14ac:dyDescent="0.55000000000000004">
      <c r="A389" s="1">
        <v>388</v>
      </c>
      <c r="B389" s="2">
        <v>43943</v>
      </c>
      <c r="C389" s="3" t="s">
        <v>19</v>
      </c>
      <c r="D389" s="14" t="s">
        <v>17</v>
      </c>
      <c r="E389" s="14" t="s">
        <v>13</v>
      </c>
      <c r="F389" s="4">
        <v>306</v>
      </c>
      <c r="G389" s="4">
        <v>559</v>
      </c>
      <c r="H389" s="4">
        <f>F389*G389</f>
        <v>171054</v>
      </c>
      <c r="I389" s="5">
        <f>H389*18%</f>
        <v>30789.719999999998</v>
      </c>
      <c r="J389" s="6">
        <f>H389+I389</f>
        <v>201843.72</v>
      </c>
    </row>
    <row r="390" spans="1:10" x14ac:dyDescent="0.55000000000000004">
      <c r="A390" s="1">
        <v>389</v>
      </c>
      <c r="B390" s="2">
        <v>43944</v>
      </c>
      <c r="C390" s="3" t="s">
        <v>9</v>
      </c>
      <c r="D390" s="14" t="s">
        <v>15</v>
      </c>
      <c r="E390" s="14" t="s">
        <v>16</v>
      </c>
      <c r="F390" s="4">
        <v>302</v>
      </c>
      <c r="G390" s="4">
        <v>586</v>
      </c>
      <c r="H390" s="4">
        <f>F390*G390</f>
        <v>176972</v>
      </c>
      <c r="I390" s="5">
        <f>H390*18%</f>
        <v>31854.959999999999</v>
      </c>
      <c r="J390" s="6">
        <f>H390+I390</f>
        <v>208826.96</v>
      </c>
    </row>
    <row r="391" spans="1:10" x14ac:dyDescent="0.55000000000000004">
      <c r="A391" s="1">
        <v>390</v>
      </c>
      <c r="B391" s="2">
        <v>43945</v>
      </c>
      <c r="C391" s="3" t="s">
        <v>9</v>
      </c>
      <c r="D391" s="14" t="s">
        <v>12</v>
      </c>
      <c r="E391" s="14" t="s">
        <v>11</v>
      </c>
      <c r="F391" s="4">
        <v>291</v>
      </c>
      <c r="G391" s="4">
        <v>614</v>
      </c>
      <c r="H391" s="4">
        <f>F391*G391</f>
        <v>178674</v>
      </c>
      <c r="I391" s="5">
        <f>H391*18%</f>
        <v>32161.32</v>
      </c>
      <c r="J391" s="6">
        <f>H391+I391</f>
        <v>210835.32</v>
      </c>
    </row>
    <row r="392" spans="1:10" x14ac:dyDescent="0.55000000000000004">
      <c r="A392" s="1">
        <v>391</v>
      </c>
      <c r="B392" s="2">
        <v>43946</v>
      </c>
      <c r="C392" s="3" t="s">
        <v>28</v>
      </c>
      <c r="D392" s="14" t="s">
        <v>22</v>
      </c>
      <c r="E392" s="14" t="s">
        <v>21</v>
      </c>
      <c r="F392" s="4">
        <v>153</v>
      </c>
      <c r="G392" s="4">
        <v>576</v>
      </c>
      <c r="H392" s="4">
        <f>F392*G392</f>
        <v>88128</v>
      </c>
      <c r="I392" s="5">
        <f>H392*18%</f>
        <v>15863.039999999999</v>
      </c>
      <c r="J392" s="6">
        <f>H392+I392</f>
        <v>103991.03999999999</v>
      </c>
    </row>
    <row r="393" spans="1:10" x14ac:dyDescent="0.55000000000000004">
      <c r="A393" s="1">
        <v>392</v>
      </c>
      <c r="B393" s="2">
        <v>43947</v>
      </c>
      <c r="C393" s="3" t="s">
        <v>9</v>
      </c>
      <c r="D393" s="14" t="s">
        <v>10</v>
      </c>
      <c r="E393" s="14" t="s">
        <v>18</v>
      </c>
      <c r="F393" s="4">
        <v>382</v>
      </c>
      <c r="G393" s="4">
        <v>720</v>
      </c>
      <c r="H393" s="4">
        <f>F393*G393</f>
        <v>275040</v>
      </c>
      <c r="I393" s="5">
        <f>H393*18%</f>
        <v>49507.199999999997</v>
      </c>
      <c r="J393" s="6">
        <f>H393+I393</f>
        <v>324547.20000000001</v>
      </c>
    </row>
    <row r="394" spans="1:10" x14ac:dyDescent="0.55000000000000004">
      <c r="A394" s="1">
        <v>393</v>
      </c>
      <c r="B394" s="2">
        <v>43948</v>
      </c>
      <c r="C394" s="3" t="s">
        <v>9</v>
      </c>
      <c r="D394" s="14" t="s">
        <v>20</v>
      </c>
      <c r="E394" s="14" t="s">
        <v>13</v>
      </c>
      <c r="F394" s="4">
        <v>266</v>
      </c>
      <c r="G394" s="4">
        <v>578</v>
      </c>
      <c r="H394" s="4">
        <f>F394*G394</f>
        <v>153748</v>
      </c>
      <c r="I394" s="5">
        <f>H394*18%</f>
        <v>27674.639999999999</v>
      </c>
      <c r="J394" s="6">
        <f>H394+I394</f>
        <v>181422.64</v>
      </c>
    </row>
    <row r="395" spans="1:10" x14ac:dyDescent="0.55000000000000004">
      <c r="A395" s="1">
        <v>394</v>
      </c>
      <c r="B395" s="2">
        <v>43949</v>
      </c>
      <c r="C395" s="3" t="s">
        <v>23</v>
      </c>
      <c r="D395" s="14" t="s">
        <v>17</v>
      </c>
      <c r="E395" s="14" t="s">
        <v>16</v>
      </c>
      <c r="F395" s="4">
        <v>314</v>
      </c>
      <c r="G395" s="4">
        <v>980</v>
      </c>
      <c r="H395" s="4">
        <f>F395*G395</f>
        <v>307720</v>
      </c>
      <c r="I395" s="5">
        <f>H395*18%</f>
        <v>55389.599999999999</v>
      </c>
      <c r="J395" s="6">
        <f>H395+I395</f>
        <v>363109.6</v>
      </c>
    </row>
    <row r="396" spans="1:10" x14ac:dyDescent="0.55000000000000004">
      <c r="A396" s="1">
        <v>395</v>
      </c>
      <c r="B396" s="2">
        <v>43950</v>
      </c>
      <c r="C396" s="3" t="s">
        <v>9</v>
      </c>
      <c r="D396" s="14" t="s">
        <v>15</v>
      </c>
      <c r="E396" s="14" t="s">
        <v>11</v>
      </c>
      <c r="F396" s="4">
        <v>10</v>
      </c>
      <c r="G396" s="4">
        <v>980</v>
      </c>
      <c r="H396" s="4">
        <f>F396*G396</f>
        <v>9800</v>
      </c>
      <c r="I396" s="5">
        <f>H396*18%</f>
        <v>1764</v>
      </c>
      <c r="J396" s="6">
        <f>H396+I396</f>
        <v>11564</v>
      </c>
    </row>
    <row r="397" spans="1:10" x14ac:dyDescent="0.55000000000000004">
      <c r="A397" s="1">
        <v>396</v>
      </c>
      <c r="B397" s="2">
        <v>43951</v>
      </c>
      <c r="C397" s="3" t="s">
        <v>24</v>
      </c>
      <c r="D397" s="14" t="s">
        <v>12</v>
      </c>
      <c r="E397" s="14" t="s">
        <v>21</v>
      </c>
      <c r="F397" s="4">
        <v>1</v>
      </c>
      <c r="G397" s="4">
        <v>250</v>
      </c>
      <c r="H397" s="4">
        <f>F397*G397</f>
        <v>250</v>
      </c>
      <c r="I397" s="5">
        <f>H397*18%</f>
        <v>45</v>
      </c>
      <c r="J397" s="6">
        <f>H397+I397</f>
        <v>295</v>
      </c>
    </row>
    <row r="398" spans="1:10" x14ac:dyDescent="0.55000000000000004">
      <c r="A398" s="1">
        <v>397</v>
      </c>
      <c r="B398" s="2">
        <v>43952</v>
      </c>
      <c r="C398" s="3" t="s">
        <v>25</v>
      </c>
      <c r="D398" s="14" t="s">
        <v>22</v>
      </c>
      <c r="E398" s="14" t="s">
        <v>18</v>
      </c>
      <c r="F398" s="4">
        <v>5000</v>
      </c>
      <c r="G398" s="4">
        <v>250</v>
      </c>
      <c r="H398" s="4">
        <f>F398*G398</f>
        <v>1250000</v>
      </c>
      <c r="I398" s="5">
        <f>H398*18%</f>
        <v>225000</v>
      </c>
      <c r="J398" s="6">
        <f>H398+I398</f>
        <v>1475000</v>
      </c>
    </row>
    <row r="399" spans="1:10" x14ac:dyDescent="0.55000000000000004">
      <c r="A399" s="1">
        <v>398</v>
      </c>
      <c r="B399" s="2">
        <v>43953</v>
      </c>
      <c r="C399" s="3" t="s">
        <v>26</v>
      </c>
      <c r="D399" s="14" t="s">
        <v>10</v>
      </c>
      <c r="E399" s="14" t="s">
        <v>13</v>
      </c>
      <c r="F399" s="4">
        <v>10000</v>
      </c>
      <c r="G399" s="4">
        <v>250</v>
      </c>
      <c r="H399" s="4">
        <f>F399*G399</f>
        <v>2500000</v>
      </c>
      <c r="I399" s="5">
        <f>H399*18%</f>
        <v>450000</v>
      </c>
      <c r="J399" s="6">
        <f>H399+I399</f>
        <v>2950000</v>
      </c>
    </row>
    <row r="400" spans="1:10" x14ac:dyDescent="0.55000000000000004">
      <c r="A400" s="1">
        <v>399</v>
      </c>
      <c r="B400" s="2">
        <v>43954</v>
      </c>
      <c r="C400" s="3" t="s">
        <v>27</v>
      </c>
      <c r="D400" s="14" t="s">
        <v>20</v>
      </c>
      <c r="E400" s="14" t="s">
        <v>16</v>
      </c>
      <c r="F400" s="4">
        <v>5000</v>
      </c>
      <c r="G400" s="4">
        <v>980</v>
      </c>
      <c r="H400" s="4">
        <f>F400*G400</f>
        <v>4900000</v>
      </c>
      <c r="I400" s="5">
        <f>H400*18%</f>
        <v>882000</v>
      </c>
      <c r="J400" s="6">
        <f>H400+I400</f>
        <v>5782000</v>
      </c>
    </row>
    <row r="401" spans="1:10" x14ac:dyDescent="0.55000000000000004">
      <c r="A401" s="1">
        <v>400</v>
      </c>
      <c r="B401" s="2">
        <v>43955</v>
      </c>
      <c r="C401" s="3" t="s">
        <v>29</v>
      </c>
      <c r="D401" s="14" t="s">
        <v>17</v>
      </c>
      <c r="E401" s="14" t="s">
        <v>11</v>
      </c>
      <c r="F401" s="4">
        <v>10000</v>
      </c>
      <c r="G401" s="4">
        <v>250</v>
      </c>
      <c r="H401" s="4">
        <f>F401*G401</f>
        <v>2500000</v>
      </c>
      <c r="I401" s="5">
        <f>H401*18%</f>
        <v>450000</v>
      </c>
      <c r="J401" s="6">
        <f>H401+I401</f>
        <v>2950000</v>
      </c>
    </row>
    <row r="402" spans="1:10" x14ac:dyDescent="0.55000000000000004">
      <c r="A402" s="1">
        <v>401</v>
      </c>
      <c r="B402" s="2">
        <v>43956</v>
      </c>
      <c r="C402" s="3" t="s">
        <v>26</v>
      </c>
      <c r="D402" s="14" t="s">
        <v>12</v>
      </c>
      <c r="E402" s="14" t="s">
        <v>16</v>
      </c>
      <c r="F402" s="4">
        <v>124</v>
      </c>
      <c r="G402" s="4">
        <v>909</v>
      </c>
      <c r="H402" s="4">
        <f>F402*G402</f>
        <v>112716</v>
      </c>
      <c r="I402" s="5">
        <f>H402*18%</f>
        <v>20288.88</v>
      </c>
      <c r="J402" s="6">
        <f>H402+I402</f>
        <v>133004.88</v>
      </c>
    </row>
    <row r="403" spans="1:10" x14ac:dyDescent="0.55000000000000004">
      <c r="A403" s="1">
        <v>402</v>
      </c>
      <c r="B403" s="2">
        <v>43957</v>
      </c>
      <c r="C403" s="3" t="s">
        <v>27</v>
      </c>
      <c r="D403" s="14" t="s">
        <v>22</v>
      </c>
      <c r="E403" s="14" t="s">
        <v>11</v>
      </c>
      <c r="F403" s="4">
        <v>193</v>
      </c>
      <c r="G403" s="4">
        <v>808</v>
      </c>
      <c r="H403" s="4">
        <f>F403*G403</f>
        <v>155944</v>
      </c>
      <c r="I403" s="5">
        <f>H403*18%</f>
        <v>28069.919999999998</v>
      </c>
      <c r="J403" s="6">
        <f>H403+I403</f>
        <v>184013.91999999998</v>
      </c>
    </row>
    <row r="404" spans="1:10" x14ac:dyDescent="0.55000000000000004">
      <c r="A404" s="1">
        <v>403</v>
      </c>
      <c r="B404" s="2">
        <v>43958</v>
      </c>
      <c r="C404" s="3" t="s">
        <v>28</v>
      </c>
      <c r="D404" s="14" t="s">
        <v>10</v>
      </c>
      <c r="E404" s="14" t="s">
        <v>21</v>
      </c>
      <c r="F404" s="4">
        <v>58</v>
      </c>
      <c r="G404" s="4">
        <v>648</v>
      </c>
      <c r="H404" s="4">
        <f>F404*G404</f>
        <v>37584</v>
      </c>
      <c r="I404" s="5">
        <f>H404*18%</f>
        <v>6765.12</v>
      </c>
      <c r="J404" s="6">
        <f>H404+I404</f>
        <v>44349.120000000003</v>
      </c>
    </row>
    <row r="405" spans="1:10" x14ac:dyDescent="0.55000000000000004">
      <c r="A405" s="1">
        <v>404</v>
      </c>
      <c r="B405" s="2">
        <v>43959</v>
      </c>
      <c r="C405" s="3" t="s">
        <v>9</v>
      </c>
      <c r="D405" s="14" t="s">
        <v>20</v>
      </c>
      <c r="E405" s="14" t="s">
        <v>18</v>
      </c>
      <c r="F405" s="4">
        <v>50</v>
      </c>
      <c r="G405" s="4">
        <v>932</v>
      </c>
      <c r="H405" s="4">
        <f>F405*G405</f>
        <v>46600</v>
      </c>
      <c r="I405" s="5">
        <f>H405*18%</f>
        <v>8388</v>
      </c>
      <c r="J405" s="6">
        <f>H405+I405</f>
        <v>54988</v>
      </c>
    </row>
    <row r="406" spans="1:10" x14ac:dyDescent="0.55000000000000004">
      <c r="A406" s="1">
        <v>405</v>
      </c>
      <c r="B406" s="2">
        <v>43960</v>
      </c>
      <c r="C406" s="3" t="s">
        <v>19</v>
      </c>
      <c r="D406" s="14" t="s">
        <v>17</v>
      </c>
      <c r="E406" s="14" t="s">
        <v>13</v>
      </c>
      <c r="F406" s="4">
        <v>50</v>
      </c>
      <c r="G406" s="4">
        <v>932</v>
      </c>
      <c r="H406" s="4">
        <f>F406*G406</f>
        <v>46600</v>
      </c>
      <c r="I406" s="5">
        <f>H406*18%</f>
        <v>8388</v>
      </c>
      <c r="J406" s="6">
        <f>H406+I406</f>
        <v>54988</v>
      </c>
    </row>
    <row r="407" spans="1:10" x14ac:dyDescent="0.55000000000000004">
      <c r="A407" s="1">
        <v>406</v>
      </c>
      <c r="B407" s="2">
        <v>43961</v>
      </c>
      <c r="C407" s="3" t="s">
        <v>9</v>
      </c>
      <c r="D407" s="14" t="s">
        <v>15</v>
      </c>
      <c r="E407" s="14" t="s">
        <v>16</v>
      </c>
      <c r="F407" s="4">
        <v>50</v>
      </c>
      <c r="G407" s="4">
        <v>932</v>
      </c>
      <c r="H407" s="4">
        <f>F407*G407</f>
        <v>46600</v>
      </c>
      <c r="I407" s="5">
        <f>H407*18%</f>
        <v>8388</v>
      </c>
      <c r="J407" s="6">
        <f>H407+I407</f>
        <v>54988</v>
      </c>
    </row>
    <row r="408" spans="1:10" x14ac:dyDescent="0.55000000000000004">
      <c r="A408" s="1">
        <v>407</v>
      </c>
      <c r="B408" s="2">
        <v>43962</v>
      </c>
      <c r="C408" s="3" t="s">
        <v>9</v>
      </c>
      <c r="D408" s="14" t="s">
        <v>12</v>
      </c>
      <c r="E408" s="14" t="s">
        <v>11</v>
      </c>
      <c r="F408" s="4">
        <v>50</v>
      </c>
      <c r="G408" s="4">
        <v>932</v>
      </c>
      <c r="H408" s="4">
        <f>F408*G408</f>
        <v>46600</v>
      </c>
      <c r="I408" s="5">
        <f>H408*18%</f>
        <v>8388</v>
      </c>
      <c r="J408" s="6">
        <f>H408+I408</f>
        <v>54988</v>
      </c>
    </row>
    <row r="409" spans="1:10" x14ac:dyDescent="0.55000000000000004">
      <c r="A409" s="1">
        <v>408</v>
      </c>
      <c r="B409" s="2">
        <v>43963</v>
      </c>
      <c r="C409" s="3" t="s">
        <v>28</v>
      </c>
      <c r="D409" s="14" t="s">
        <v>22</v>
      </c>
      <c r="E409" s="14" t="s">
        <v>21</v>
      </c>
      <c r="F409" s="4">
        <v>50</v>
      </c>
      <c r="G409" s="4">
        <v>932</v>
      </c>
      <c r="H409" s="4">
        <f>F409*G409</f>
        <v>46600</v>
      </c>
      <c r="I409" s="5">
        <f>H409*18%</f>
        <v>8388</v>
      </c>
      <c r="J409" s="6">
        <f>H409+I409</f>
        <v>54988</v>
      </c>
    </row>
    <row r="410" spans="1:10" x14ac:dyDescent="0.55000000000000004">
      <c r="A410" s="1">
        <v>409</v>
      </c>
      <c r="B410" s="2">
        <v>43964</v>
      </c>
      <c r="C410" s="3" t="s">
        <v>9</v>
      </c>
      <c r="D410" s="14" t="s">
        <v>10</v>
      </c>
      <c r="E410" s="14" t="s">
        <v>18</v>
      </c>
      <c r="F410" s="4">
        <v>50</v>
      </c>
      <c r="G410" s="4">
        <v>932</v>
      </c>
      <c r="H410" s="4">
        <f>F410*G410</f>
        <v>46600</v>
      </c>
      <c r="I410" s="5">
        <f>H410*18%</f>
        <v>8388</v>
      </c>
      <c r="J410" s="6">
        <f>H410+I410</f>
        <v>54988</v>
      </c>
    </row>
    <row r="411" spans="1:10" x14ac:dyDescent="0.55000000000000004">
      <c r="A411" s="1">
        <v>410</v>
      </c>
      <c r="B411" s="2">
        <v>43965</v>
      </c>
      <c r="C411" s="3" t="s">
        <v>9</v>
      </c>
      <c r="D411" s="14" t="s">
        <v>20</v>
      </c>
      <c r="E411" s="14" t="s">
        <v>13</v>
      </c>
      <c r="F411" s="4">
        <v>50</v>
      </c>
      <c r="G411" s="4">
        <v>932</v>
      </c>
      <c r="H411" s="4">
        <f>F411*G411</f>
        <v>46600</v>
      </c>
      <c r="I411" s="5">
        <f>H411*18%</f>
        <v>8388</v>
      </c>
      <c r="J411" s="6">
        <f>H411+I411</f>
        <v>54988</v>
      </c>
    </row>
    <row r="412" spans="1:10" x14ac:dyDescent="0.55000000000000004">
      <c r="A412" s="1">
        <v>411</v>
      </c>
      <c r="B412" s="2">
        <v>43966</v>
      </c>
      <c r="C412" s="3" t="s">
        <v>26</v>
      </c>
      <c r="D412" s="14" t="s">
        <v>10</v>
      </c>
      <c r="E412" s="14" t="s">
        <v>13</v>
      </c>
      <c r="F412" s="4">
        <v>284</v>
      </c>
      <c r="G412" s="4">
        <v>996</v>
      </c>
      <c r="H412" s="4">
        <f>F412*G412</f>
        <v>282864</v>
      </c>
      <c r="I412" s="5">
        <f>H412*18%</f>
        <v>50915.519999999997</v>
      </c>
      <c r="J412" s="6">
        <f>H412+I412</f>
        <v>333779.52</v>
      </c>
    </row>
    <row r="413" spans="1:10" x14ac:dyDescent="0.55000000000000004">
      <c r="A413" s="1">
        <v>412</v>
      </c>
      <c r="B413" s="2">
        <v>43967</v>
      </c>
      <c r="C413" s="3" t="s">
        <v>27</v>
      </c>
      <c r="D413" s="14" t="s">
        <v>20</v>
      </c>
      <c r="E413" s="14" t="s">
        <v>16</v>
      </c>
      <c r="F413" s="4">
        <v>358</v>
      </c>
      <c r="G413" s="4">
        <v>748</v>
      </c>
      <c r="H413" s="4">
        <f>F413*G413</f>
        <v>267784</v>
      </c>
      <c r="I413" s="5">
        <f>H413*18%</f>
        <v>48201.119999999995</v>
      </c>
      <c r="J413" s="6">
        <f>H413+I413</f>
        <v>315985.12</v>
      </c>
    </row>
    <row r="414" spans="1:10" x14ac:dyDescent="0.55000000000000004">
      <c r="A414" s="1">
        <v>413</v>
      </c>
      <c r="B414" s="2">
        <v>43968</v>
      </c>
      <c r="C414" s="3" t="s">
        <v>28</v>
      </c>
      <c r="D414" s="14" t="s">
        <v>17</v>
      </c>
      <c r="E414" s="14" t="s">
        <v>11</v>
      </c>
      <c r="F414" s="4">
        <v>467</v>
      </c>
      <c r="G414" s="4">
        <v>975</v>
      </c>
      <c r="H414" s="4">
        <f>F414*G414</f>
        <v>455325</v>
      </c>
      <c r="I414" s="5">
        <f>H414*18%</f>
        <v>81958.5</v>
      </c>
      <c r="J414" s="6">
        <f>H414+I414</f>
        <v>537283.5</v>
      </c>
    </row>
    <row r="415" spans="1:10" x14ac:dyDescent="0.55000000000000004">
      <c r="A415" s="1">
        <v>414</v>
      </c>
      <c r="B415" s="2">
        <v>43969</v>
      </c>
      <c r="C415" s="3" t="s">
        <v>9</v>
      </c>
      <c r="D415" s="14" t="s">
        <v>15</v>
      </c>
      <c r="E415" s="14" t="s">
        <v>21</v>
      </c>
      <c r="F415" s="4">
        <v>399</v>
      </c>
      <c r="G415" s="4">
        <v>610</v>
      </c>
      <c r="H415" s="4">
        <f>F415*G415</f>
        <v>243390</v>
      </c>
      <c r="I415" s="5">
        <f>H415*18%</f>
        <v>43810.2</v>
      </c>
      <c r="J415" s="6">
        <f>H415+I415</f>
        <v>287200.2</v>
      </c>
    </row>
    <row r="416" spans="1:10" x14ac:dyDescent="0.55000000000000004">
      <c r="A416" s="1">
        <v>415</v>
      </c>
      <c r="B416" s="2">
        <v>43970</v>
      </c>
      <c r="C416" s="3" t="s">
        <v>19</v>
      </c>
      <c r="D416" s="14" t="s">
        <v>12</v>
      </c>
      <c r="E416" s="14" t="s">
        <v>18</v>
      </c>
      <c r="F416" s="4">
        <v>258</v>
      </c>
      <c r="G416" s="4">
        <v>573</v>
      </c>
      <c r="H416" s="4">
        <f>F416*G416</f>
        <v>147834</v>
      </c>
      <c r="I416" s="5">
        <f>H416*18%</f>
        <v>26610.12</v>
      </c>
      <c r="J416" s="6">
        <f>H416+I416</f>
        <v>174444.12</v>
      </c>
    </row>
    <row r="417" spans="1:10" x14ac:dyDescent="0.55000000000000004">
      <c r="A417" s="1">
        <v>416</v>
      </c>
      <c r="B417" s="2">
        <v>43971</v>
      </c>
      <c r="C417" s="3" t="s">
        <v>9</v>
      </c>
      <c r="D417" s="14" t="s">
        <v>22</v>
      </c>
      <c r="E417" s="14" t="s">
        <v>13</v>
      </c>
      <c r="F417" s="4">
        <v>416</v>
      </c>
      <c r="G417" s="4">
        <v>834</v>
      </c>
      <c r="H417" s="4">
        <f>F417*G417</f>
        <v>346944</v>
      </c>
      <c r="I417" s="5">
        <f>H417*18%</f>
        <v>62449.919999999998</v>
      </c>
      <c r="J417" s="6">
        <f>H417+I417</f>
        <v>409393.91999999998</v>
      </c>
    </row>
    <row r="418" spans="1:10" x14ac:dyDescent="0.55000000000000004">
      <c r="A418" s="1">
        <v>417</v>
      </c>
      <c r="B418" s="2">
        <v>43972</v>
      </c>
      <c r="C418" s="3" t="s">
        <v>9</v>
      </c>
      <c r="D418" s="14" t="s">
        <v>10</v>
      </c>
      <c r="E418" s="14" t="s">
        <v>16</v>
      </c>
      <c r="F418" s="4">
        <v>222</v>
      </c>
      <c r="G418" s="4">
        <v>645</v>
      </c>
      <c r="H418" s="4">
        <f>F418*G418</f>
        <v>143190</v>
      </c>
      <c r="I418" s="5">
        <f>H418*18%</f>
        <v>25774.2</v>
      </c>
      <c r="J418" s="6">
        <f>H418+I418</f>
        <v>168964.2</v>
      </c>
    </row>
    <row r="419" spans="1:10" x14ac:dyDescent="0.55000000000000004">
      <c r="A419" s="1">
        <v>418</v>
      </c>
      <c r="B419" s="2">
        <v>43973</v>
      </c>
      <c r="C419" s="3" t="s">
        <v>28</v>
      </c>
      <c r="D419" s="14" t="s">
        <v>20</v>
      </c>
      <c r="E419" s="14" t="s">
        <v>11</v>
      </c>
      <c r="F419" s="4">
        <v>470</v>
      </c>
      <c r="G419" s="4">
        <v>988</v>
      </c>
      <c r="H419" s="4">
        <f>F419*G419</f>
        <v>464360</v>
      </c>
      <c r="I419" s="5">
        <f>H419*18%</f>
        <v>83584.800000000003</v>
      </c>
      <c r="J419" s="6">
        <f>H419+I419</f>
        <v>547944.80000000005</v>
      </c>
    </row>
    <row r="420" spans="1:10" x14ac:dyDescent="0.55000000000000004">
      <c r="A420" s="1">
        <v>419</v>
      </c>
      <c r="B420" s="2">
        <v>43974</v>
      </c>
      <c r="C420" s="3" t="s">
        <v>9</v>
      </c>
      <c r="D420" s="14" t="s">
        <v>17</v>
      </c>
      <c r="E420" s="14" t="s">
        <v>21</v>
      </c>
      <c r="F420" s="4">
        <v>206</v>
      </c>
      <c r="G420" s="4">
        <v>711</v>
      </c>
      <c r="H420" s="4">
        <f>F420*G420</f>
        <v>146466</v>
      </c>
      <c r="I420" s="5">
        <f>H420*18%</f>
        <v>26363.879999999997</v>
      </c>
      <c r="J420" s="6">
        <f>H420+I420</f>
        <v>172829.88</v>
      </c>
    </row>
    <row r="421" spans="1:10" x14ac:dyDescent="0.55000000000000004">
      <c r="A421" s="1">
        <v>420</v>
      </c>
      <c r="B421" s="2">
        <v>43975</v>
      </c>
      <c r="C421" s="3" t="s">
        <v>29</v>
      </c>
      <c r="D421" s="14" t="s">
        <v>15</v>
      </c>
      <c r="E421" s="14" t="s">
        <v>18</v>
      </c>
      <c r="F421" s="4">
        <v>242</v>
      </c>
      <c r="G421" s="4">
        <v>741</v>
      </c>
      <c r="H421" s="4">
        <f>F421*G421</f>
        <v>179322</v>
      </c>
      <c r="I421" s="5">
        <f>H421*18%</f>
        <v>32277.96</v>
      </c>
      <c r="J421" s="6">
        <f>H421+I421</f>
        <v>211599.96</v>
      </c>
    </row>
    <row r="422" spans="1:10" x14ac:dyDescent="0.55000000000000004">
      <c r="A422" s="1">
        <v>421</v>
      </c>
      <c r="B422" s="2">
        <v>43976</v>
      </c>
      <c r="C422" s="3" t="s">
        <v>9</v>
      </c>
      <c r="D422" s="14" t="s">
        <v>12</v>
      </c>
      <c r="E422" s="14" t="s">
        <v>13</v>
      </c>
      <c r="F422" s="4">
        <v>158</v>
      </c>
      <c r="G422" s="4">
        <v>583</v>
      </c>
      <c r="H422" s="4">
        <f>F422*G422</f>
        <v>92114</v>
      </c>
      <c r="I422" s="5">
        <f>H422*18%</f>
        <v>16580.52</v>
      </c>
      <c r="J422" s="6">
        <f>H422+I422</f>
        <v>108694.52</v>
      </c>
    </row>
    <row r="423" spans="1:10" x14ac:dyDescent="0.55000000000000004">
      <c r="A423" s="1">
        <v>422</v>
      </c>
      <c r="B423" s="2">
        <v>43977</v>
      </c>
      <c r="C423" s="3" t="s">
        <v>23</v>
      </c>
      <c r="D423" s="14" t="s">
        <v>22</v>
      </c>
      <c r="E423" s="14" t="s">
        <v>16</v>
      </c>
      <c r="F423" s="4">
        <v>372</v>
      </c>
      <c r="G423" s="4">
        <v>906</v>
      </c>
      <c r="H423" s="4">
        <f>F423*G423</f>
        <v>337032</v>
      </c>
      <c r="I423" s="5">
        <f>H423*18%</f>
        <v>60665.759999999995</v>
      </c>
      <c r="J423" s="6">
        <f>H423+I423</f>
        <v>397697.76</v>
      </c>
    </row>
    <row r="424" spans="1:10" x14ac:dyDescent="0.55000000000000004">
      <c r="A424" s="1">
        <v>423</v>
      </c>
      <c r="B424" s="2">
        <v>43978</v>
      </c>
      <c r="C424" s="3" t="s">
        <v>14</v>
      </c>
      <c r="D424" s="14" t="s">
        <v>10</v>
      </c>
      <c r="E424" s="14" t="s">
        <v>11</v>
      </c>
      <c r="F424" s="4">
        <v>188</v>
      </c>
      <c r="G424" s="4">
        <v>832</v>
      </c>
      <c r="H424" s="4">
        <f>F424*G424</f>
        <v>156416</v>
      </c>
      <c r="I424" s="5">
        <f>H424*18%</f>
        <v>28154.879999999997</v>
      </c>
      <c r="J424" s="6">
        <f>H424+I424</f>
        <v>184570.88</v>
      </c>
    </row>
    <row r="425" spans="1:10" x14ac:dyDescent="0.55000000000000004">
      <c r="A425" s="1">
        <v>424</v>
      </c>
      <c r="B425" s="2">
        <v>43979</v>
      </c>
      <c r="C425" s="3" t="s">
        <v>9</v>
      </c>
      <c r="D425" s="14" t="s">
        <v>20</v>
      </c>
      <c r="E425" s="14" t="s">
        <v>21</v>
      </c>
      <c r="F425" s="4">
        <v>94</v>
      </c>
      <c r="G425" s="4">
        <v>777</v>
      </c>
      <c r="H425" s="4">
        <f>F425*G425</f>
        <v>73038</v>
      </c>
      <c r="I425" s="5">
        <f>H425*18%</f>
        <v>13146.84</v>
      </c>
      <c r="J425" s="6">
        <f>H425+I425</f>
        <v>86184.84</v>
      </c>
    </row>
    <row r="426" spans="1:10" x14ac:dyDescent="0.55000000000000004">
      <c r="A426" s="1">
        <v>425</v>
      </c>
      <c r="B426" s="2">
        <v>43980</v>
      </c>
      <c r="C426" s="3" t="s">
        <v>24</v>
      </c>
      <c r="D426" s="14" t="s">
        <v>17</v>
      </c>
      <c r="E426" s="14" t="s">
        <v>18</v>
      </c>
      <c r="F426" s="4">
        <v>174</v>
      </c>
      <c r="G426" s="4">
        <v>862</v>
      </c>
      <c r="H426" s="4">
        <f>F426*G426</f>
        <v>149988</v>
      </c>
      <c r="I426" s="5">
        <f>H426*18%</f>
        <v>26997.84</v>
      </c>
      <c r="J426" s="6">
        <f>H426+I426</f>
        <v>176985.84</v>
      </c>
    </row>
    <row r="427" spans="1:10" x14ac:dyDescent="0.55000000000000004">
      <c r="A427" s="1">
        <v>426</v>
      </c>
      <c r="B427" s="2">
        <v>43981</v>
      </c>
      <c r="C427" s="3" t="s">
        <v>25</v>
      </c>
      <c r="D427" s="14" t="s">
        <v>15</v>
      </c>
      <c r="E427" s="14" t="s">
        <v>13</v>
      </c>
      <c r="F427" s="4">
        <v>69</v>
      </c>
      <c r="G427" s="4">
        <v>915</v>
      </c>
      <c r="H427" s="4">
        <f>F427*G427</f>
        <v>63135</v>
      </c>
      <c r="I427" s="5">
        <f>H427*18%</f>
        <v>11364.3</v>
      </c>
      <c r="J427" s="6">
        <f>H427+I427</f>
        <v>74499.3</v>
      </c>
    </row>
    <row r="428" spans="1:10" x14ac:dyDescent="0.55000000000000004">
      <c r="A428" s="1">
        <v>427</v>
      </c>
      <c r="B428" s="2">
        <v>43982</v>
      </c>
      <c r="C428" s="3" t="s">
        <v>26</v>
      </c>
      <c r="D428" s="14" t="s">
        <v>12</v>
      </c>
      <c r="E428" s="14" t="s">
        <v>16</v>
      </c>
      <c r="F428" s="4">
        <v>383</v>
      </c>
      <c r="G428" s="4">
        <v>678</v>
      </c>
      <c r="H428" s="4">
        <f>F428*G428</f>
        <v>259674</v>
      </c>
      <c r="I428" s="5">
        <f>H428*18%</f>
        <v>46741.32</v>
      </c>
      <c r="J428" s="6">
        <f>H428+I428</f>
        <v>306415.32</v>
      </c>
    </row>
    <row r="429" spans="1:10" x14ac:dyDescent="0.55000000000000004">
      <c r="A429" s="1">
        <v>428</v>
      </c>
      <c r="B429" s="2">
        <v>43983</v>
      </c>
      <c r="C429" s="3" t="s">
        <v>27</v>
      </c>
      <c r="D429" s="14" t="s">
        <v>22</v>
      </c>
      <c r="E429" s="14" t="s">
        <v>11</v>
      </c>
      <c r="F429" s="4">
        <v>313</v>
      </c>
      <c r="G429" s="4">
        <v>792</v>
      </c>
      <c r="H429" s="4">
        <f>F429*G429</f>
        <v>247896</v>
      </c>
      <c r="I429" s="5">
        <f>H429*18%</f>
        <v>44621.279999999999</v>
      </c>
      <c r="J429" s="6">
        <f>H429+I429</f>
        <v>292517.28000000003</v>
      </c>
    </row>
    <row r="430" spans="1:10" x14ac:dyDescent="0.55000000000000004">
      <c r="A430" s="1">
        <v>429</v>
      </c>
      <c r="B430" s="2">
        <v>43984</v>
      </c>
      <c r="C430" s="3" t="s">
        <v>28</v>
      </c>
      <c r="D430" s="14" t="s">
        <v>10</v>
      </c>
      <c r="E430" s="14" t="s">
        <v>21</v>
      </c>
      <c r="F430" s="4">
        <v>215</v>
      </c>
      <c r="G430" s="4">
        <v>553</v>
      </c>
      <c r="H430" s="4">
        <f>F430*G430</f>
        <v>118895</v>
      </c>
      <c r="I430" s="5">
        <f>H430*18%</f>
        <v>21401.1</v>
      </c>
      <c r="J430" s="6">
        <f>H430+I430</f>
        <v>140296.1</v>
      </c>
    </row>
    <row r="431" spans="1:10" x14ac:dyDescent="0.55000000000000004">
      <c r="A431" s="1">
        <v>430</v>
      </c>
      <c r="B431" s="2">
        <v>43985</v>
      </c>
      <c r="C431" s="3" t="s">
        <v>9</v>
      </c>
      <c r="D431" s="14" t="s">
        <v>20</v>
      </c>
      <c r="E431" s="14" t="s">
        <v>18</v>
      </c>
      <c r="F431" s="4">
        <v>147</v>
      </c>
      <c r="G431" s="4">
        <v>891</v>
      </c>
      <c r="H431" s="4">
        <f>F431*G431</f>
        <v>130977</v>
      </c>
      <c r="I431" s="5">
        <f>H431*18%</f>
        <v>23575.86</v>
      </c>
      <c r="J431" s="6">
        <f>H431+I431</f>
        <v>154552.85999999999</v>
      </c>
    </row>
    <row r="432" spans="1:10" x14ac:dyDescent="0.55000000000000004">
      <c r="A432" s="1">
        <v>431</v>
      </c>
      <c r="B432" s="2">
        <v>43986</v>
      </c>
      <c r="C432" s="3" t="s">
        <v>19</v>
      </c>
      <c r="D432" s="14" t="s">
        <v>17</v>
      </c>
      <c r="E432" s="14" t="s">
        <v>13</v>
      </c>
      <c r="F432" s="4">
        <v>306</v>
      </c>
      <c r="G432" s="4">
        <v>559</v>
      </c>
      <c r="H432" s="4">
        <f>F432*G432</f>
        <v>171054</v>
      </c>
      <c r="I432" s="5">
        <f>H432*18%</f>
        <v>30789.719999999998</v>
      </c>
      <c r="J432" s="6">
        <f>H432+I432</f>
        <v>201843.72</v>
      </c>
    </row>
    <row r="433" spans="1:10" x14ac:dyDescent="0.55000000000000004">
      <c r="A433" s="1">
        <v>432</v>
      </c>
      <c r="B433" s="2">
        <v>43987</v>
      </c>
      <c r="C433" s="3" t="s">
        <v>9</v>
      </c>
      <c r="D433" s="14" t="s">
        <v>15</v>
      </c>
      <c r="E433" s="14" t="s">
        <v>16</v>
      </c>
      <c r="F433" s="4">
        <v>302</v>
      </c>
      <c r="G433" s="4">
        <v>586</v>
      </c>
      <c r="H433" s="4">
        <f>F433*G433</f>
        <v>176972</v>
      </c>
      <c r="I433" s="5">
        <f>H433*18%</f>
        <v>31854.959999999999</v>
      </c>
      <c r="J433" s="6">
        <f>H433+I433</f>
        <v>208826.96</v>
      </c>
    </row>
    <row r="434" spans="1:10" x14ac:dyDescent="0.55000000000000004">
      <c r="A434" s="1">
        <v>433</v>
      </c>
      <c r="B434" s="2">
        <v>43988</v>
      </c>
      <c r="C434" s="3" t="s">
        <v>9</v>
      </c>
      <c r="D434" s="14" t="s">
        <v>12</v>
      </c>
      <c r="E434" s="14" t="s">
        <v>11</v>
      </c>
      <c r="F434" s="4">
        <v>291</v>
      </c>
      <c r="G434" s="4">
        <v>614</v>
      </c>
      <c r="H434" s="4">
        <f>F434*G434</f>
        <v>178674</v>
      </c>
      <c r="I434" s="5">
        <f>H434*18%</f>
        <v>32161.32</v>
      </c>
      <c r="J434" s="6">
        <f>H434+I434</f>
        <v>210835.32</v>
      </c>
    </row>
    <row r="435" spans="1:10" x14ac:dyDescent="0.55000000000000004">
      <c r="A435" s="1">
        <v>434</v>
      </c>
      <c r="B435" s="2">
        <v>43989</v>
      </c>
      <c r="C435" s="3" t="s">
        <v>28</v>
      </c>
      <c r="D435" s="14" t="s">
        <v>22</v>
      </c>
      <c r="E435" s="14" t="s">
        <v>21</v>
      </c>
      <c r="F435" s="4">
        <v>153</v>
      </c>
      <c r="G435" s="4">
        <v>576</v>
      </c>
      <c r="H435" s="4">
        <f>F435*G435</f>
        <v>88128</v>
      </c>
      <c r="I435" s="5">
        <f>H435*18%</f>
        <v>15863.039999999999</v>
      </c>
      <c r="J435" s="6">
        <f>H435+I435</f>
        <v>103991.03999999999</v>
      </c>
    </row>
    <row r="436" spans="1:10" x14ac:dyDescent="0.55000000000000004">
      <c r="A436" s="1">
        <v>435</v>
      </c>
      <c r="B436" s="2">
        <v>43990</v>
      </c>
      <c r="C436" s="3" t="s">
        <v>9</v>
      </c>
      <c r="D436" s="14" t="s">
        <v>10</v>
      </c>
      <c r="E436" s="14" t="s">
        <v>18</v>
      </c>
      <c r="F436" s="4">
        <v>382</v>
      </c>
      <c r="G436" s="4">
        <v>720</v>
      </c>
      <c r="H436" s="4">
        <f>F436*G436</f>
        <v>275040</v>
      </c>
      <c r="I436" s="5">
        <f>H436*18%</f>
        <v>49507.199999999997</v>
      </c>
      <c r="J436" s="6">
        <f>H436+I436</f>
        <v>324547.20000000001</v>
      </c>
    </row>
    <row r="437" spans="1:10" x14ac:dyDescent="0.55000000000000004">
      <c r="A437" s="1">
        <v>436</v>
      </c>
      <c r="B437" s="2">
        <v>43991</v>
      </c>
      <c r="C437" s="3" t="s">
        <v>9</v>
      </c>
      <c r="D437" s="14" t="s">
        <v>20</v>
      </c>
      <c r="E437" s="14" t="s">
        <v>13</v>
      </c>
      <c r="F437" s="4">
        <v>266</v>
      </c>
      <c r="G437" s="4">
        <v>578</v>
      </c>
      <c r="H437" s="4">
        <f>F437*G437</f>
        <v>153748</v>
      </c>
      <c r="I437" s="5">
        <f>H437*18%</f>
        <v>27674.639999999999</v>
      </c>
      <c r="J437" s="6">
        <f>H437+I437</f>
        <v>181422.64</v>
      </c>
    </row>
    <row r="438" spans="1:10" x14ac:dyDescent="0.55000000000000004">
      <c r="A438" s="1">
        <v>437</v>
      </c>
      <c r="B438" s="2">
        <v>43992</v>
      </c>
      <c r="C438" s="3" t="s">
        <v>23</v>
      </c>
      <c r="D438" s="14" t="s">
        <v>17</v>
      </c>
      <c r="E438" s="14" t="s">
        <v>16</v>
      </c>
      <c r="F438" s="4">
        <v>314</v>
      </c>
      <c r="G438" s="4">
        <v>980</v>
      </c>
      <c r="H438" s="4">
        <f>F438*G438</f>
        <v>307720</v>
      </c>
      <c r="I438" s="5">
        <f>H438*18%</f>
        <v>55389.599999999999</v>
      </c>
      <c r="J438" s="6">
        <f>H438+I438</f>
        <v>363109.6</v>
      </c>
    </row>
    <row r="439" spans="1:10" x14ac:dyDescent="0.55000000000000004">
      <c r="A439" s="1">
        <v>438</v>
      </c>
      <c r="B439" s="2">
        <v>43993</v>
      </c>
      <c r="C439" s="3" t="s">
        <v>9</v>
      </c>
      <c r="D439" s="14" t="s">
        <v>15</v>
      </c>
      <c r="E439" s="14" t="s">
        <v>11</v>
      </c>
      <c r="F439" s="4">
        <v>10</v>
      </c>
      <c r="G439" s="4">
        <v>980</v>
      </c>
      <c r="H439" s="4">
        <f>F439*G439</f>
        <v>9800</v>
      </c>
      <c r="I439" s="5">
        <f>H439*18%</f>
        <v>1764</v>
      </c>
      <c r="J439" s="6">
        <f>H439+I439</f>
        <v>11564</v>
      </c>
    </row>
    <row r="440" spans="1:10" x14ac:dyDescent="0.55000000000000004">
      <c r="A440" s="1">
        <v>439</v>
      </c>
      <c r="B440" s="2">
        <v>43994</v>
      </c>
      <c r="C440" s="3" t="s">
        <v>24</v>
      </c>
      <c r="D440" s="14" t="s">
        <v>12</v>
      </c>
      <c r="E440" s="14" t="s">
        <v>21</v>
      </c>
      <c r="F440" s="4">
        <v>1</v>
      </c>
      <c r="G440" s="4">
        <v>250</v>
      </c>
      <c r="H440" s="4">
        <f>F440*G440</f>
        <v>250</v>
      </c>
      <c r="I440" s="5">
        <f>H440*18%</f>
        <v>45</v>
      </c>
      <c r="J440" s="6">
        <f>H440+I440</f>
        <v>295</v>
      </c>
    </row>
    <row r="441" spans="1:10" x14ac:dyDescent="0.55000000000000004">
      <c r="A441" s="1">
        <v>440</v>
      </c>
      <c r="B441" s="2">
        <v>43995</v>
      </c>
      <c r="C441" s="3" t="s">
        <v>25</v>
      </c>
      <c r="D441" s="14" t="s">
        <v>22</v>
      </c>
      <c r="E441" s="14" t="s">
        <v>18</v>
      </c>
      <c r="F441" s="4">
        <v>5000</v>
      </c>
      <c r="G441" s="4">
        <v>250</v>
      </c>
      <c r="H441" s="4">
        <f>F441*G441</f>
        <v>1250000</v>
      </c>
      <c r="I441" s="5">
        <f>H441*18%</f>
        <v>225000</v>
      </c>
      <c r="J441" s="6">
        <f>H441+I441</f>
        <v>1475000</v>
      </c>
    </row>
    <row r="442" spans="1:10" x14ac:dyDescent="0.55000000000000004">
      <c r="A442" s="1">
        <v>441</v>
      </c>
      <c r="B442" s="2">
        <v>43996</v>
      </c>
      <c r="C442" s="3" t="s">
        <v>26</v>
      </c>
      <c r="D442" s="14" t="s">
        <v>10</v>
      </c>
      <c r="E442" s="14" t="s">
        <v>13</v>
      </c>
      <c r="F442" s="4">
        <v>10000</v>
      </c>
      <c r="G442" s="4">
        <v>250</v>
      </c>
      <c r="H442" s="4">
        <f>F442*G442</f>
        <v>2500000</v>
      </c>
      <c r="I442" s="5">
        <f>H442*18%</f>
        <v>450000</v>
      </c>
      <c r="J442" s="6">
        <f>H442+I442</f>
        <v>2950000</v>
      </c>
    </row>
    <row r="443" spans="1:10" x14ac:dyDescent="0.55000000000000004">
      <c r="A443" s="1">
        <v>442</v>
      </c>
      <c r="B443" s="2">
        <v>43997</v>
      </c>
      <c r="C443" s="3" t="s">
        <v>27</v>
      </c>
      <c r="D443" s="14" t="s">
        <v>20</v>
      </c>
      <c r="E443" s="14" t="s">
        <v>16</v>
      </c>
      <c r="F443" s="4">
        <v>5000</v>
      </c>
      <c r="G443" s="4">
        <v>980</v>
      </c>
      <c r="H443" s="4">
        <f>F443*G443</f>
        <v>4900000</v>
      </c>
      <c r="I443" s="5">
        <f>H443*18%</f>
        <v>882000</v>
      </c>
      <c r="J443" s="6">
        <f>H443+I443</f>
        <v>5782000</v>
      </c>
    </row>
    <row r="444" spans="1:10" x14ac:dyDescent="0.55000000000000004">
      <c r="A444" s="1">
        <v>443</v>
      </c>
      <c r="B444" s="2">
        <v>43998</v>
      </c>
      <c r="C444" s="3" t="s">
        <v>29</v>
      </c>
      <c r="D444" s="14" t="s">
        <v>17</v>
      </c>
      <c r="E444" s="14" t="s">
        <v>11</v>
      </c>
      <c r="F444" s="4">
        <v>10000</v>
      </c>
      <c r="G444" s="4">
        <v>250</v>
      </c>
      <c r="H444" s="4">
        <f>F444*G444</f>
        <v>2500000</v>
      </c>
      <c r="I444" s="5">
        <f>H444*18%</f>
        <v>450000</v>
      </c>
      <c r="J444" s="6">
        <f>H444+I444</f>
        <v>2950000</v>
      </c>
    </row>
    <row r="445" spans="1:10" x14ac:dyDescent="0.55000000000000004">
      <c r="A445" s="1">
        <v>444</v>
      </c>
      <c r="B445" s="2">
        <v>43999</v>
      </c>
      <c r="C445" s="3" t="s">
        <v>26</v>
      </c>
      <c r="D445" s="14" t="s">
        <v>12</v>
      </c>
      <c r="E445" s="14" t="s">
        <v>16</v>
      </c>
      <c r="F445" s="4">
        <v>124</v>
      </c>
      <c r="G445" s="4">
        <v>909</v>
      </c>
      <c r="H445" s="4">
        <f>F445*G445</f>
        <v>112716</v>
      </c>
      <c r="I445" s="5">
        <f>H445*18%</f>
        <v>20288.88</v>
      </c>
      <c r="J445" s="6">
        <f>H445+I445</f>
        <v>133004.88</v>
      </c>
    </row>
    <row r="446" spans="1:10" x14ac:dyDescent="0.55000000000000004">
      <c r="A446" s="1">
        <v>445</v>
      </c>
      <c r="B446" s="2">
        <v>44000</v>
      </c>
      <c r="C446" s="3" t="s">
        <v>27</v>
      </c>
      <c r="D446" s="14" t="s">
        <v>22</v>
      </c>
      <c r="E446" s="14" t="s">
        <v>11</v>
      </c>
      <c r="F446" s="4">
        <v>193</v>
      </c>
      <c r="G446" s="4">
        <v>808</v>
      </c>
      <c r="H446" s="4">
        <f>F446*G446</f>
        <v>155944</v>
      </c>
      <c r="I446" s="5">
        <f>H446*18%</f>
        <v>28069.919999999998</v>
      </c>
      <c r="J446" s="6">
        <f>H446+I446</f>
        <v>184013.91999999998</v>
      </c>
    </row>
    <row r="447" spans="1:10" x14ac:dyDescent="0.55000000000000004">
      <c r="A447" s="1">
        <v>446</v>
      </c>
      <c r="B447" s="2">
        <v>44001</v>
      </c>
      <c r="C447" s="3" t="s">
        <v>28</v>
      </c>
      <c r="D447" s="14" t="s">
        <v>10</v>
      </c>
      <c r="E447" s="14" t="s">
        <v>21</v>
      </c>
      <c r="F447" s="4">
        <v>58</v>
      </c>
      <c r="G447" s="4">
        <v>648</v>
      </c>
      <c r="H447" s="4">
        <f>F447*G447</f>
        <v>37584</v>
      </c>
      <c r="I447" s="5">
        <f>H447*18%</f>
        <v>6765.12</v>
      </c>
      <c r="J447" s="6">
        <f>H447+I447</f>
        <v>44349.120000000003</v>
      </c>
    </row>
    <row r="448" spans="1:10" x14ac:dyDescent="0.55000000000000004">
      <c r="A448" s="1">
        <v>447</v>
      </c>
      <c r="B448" s="2">
        <v>44002</v>
      </c>
      <c r="C448" s="3" t="s">
        <v>9</v>
      </c>
      <c r="D448" s="14" t="s">
        <v>20</v>
      </c>
      <c r="E448" s="14" t="s">
        <v>18</v>
      </c>
      <c r="F448" s="4">
        <v>50</v>
      </c>
      <c r="G448" s="4">
        <v>932</v>
      </c>
      <c r="H448" s="4">
        <f>F448*G448</f>
        <v>46600</v>
      </c>
      <c r="I448" s="5">
        <f>H448*18%</f>
        <v>8388</v>
      </c>
      <c r="J448" s="6">
        <f>H448+I448</f>
        <v>54988</v>
      </c>
    </row>
    <row r="449" spans="1:10" x14ac:dyDescent="0.55000000000000004">
      <c r="A449" s="1">
        <v>448</v>
      </c>
      <c r="B449" s="2">
        <v>44003</v>
      </c>
      <c r="C449" s="3" t="s">
        <v>19</v>
      </c>
      <c r="D449" s="14" t="s">
        <v>17</v>
      </c>
      <c r="E449" s="14" t="s">
        <v>13</v>
      </c>
      <c r="F449" s="4">
        <v>50</v>
      </c>
      <c r="G449" s="4">
        <v>932</v>
      </c>
      <c r="H449" s="4">
        <f>F449*G449</f>
        <v>46600</v>
      </c>
      <c r="I449" s="5">
        <f>H449*18%</f>
        <v>8388</v>
      </c>
      <c r="J449" s="6">
        <f>H449+I449</f>
        <v>54988</v>
      </c>
    </row>
    <row r="450" spans="1:10" x14ac:dyDescent="0.55000000000000004">
      <c r="A450" s="1">
        <v>449</v>
      </c>
      <c r="B450" s="2">
        <v>44004</v>
      </c>
      <c r="C450" s="3" t="s">
        <v>9</v>
      </c>
      <c r="D450" s="14" t="s">
        <v>15</v>
      </c>
      <c r="E450" s="14" t="s">
        <v>16</v>
      </c>
      <c r="F450" s="4">
        <v>50</v>
      </c>
      <c r="G450" s="4">
        <v>932</v>
      </c>
      <c r="H450" s="4">
        <f>F450*G450</f>
        <v>46600</v>
      </c>
      <c r="I450" s="5">
        <f>H450*18%</f>
        <v>8388</v>
      </c>
      <c r="J450" s="6">
        <f>H450+I450</f>
        <v>54988</v>
      </c>
    </row>
    <row r="451" spans="1:10" x14ac:dyDescent="0.55000000000000004">
      <c r="A451" s="1">
        <v>450</v>
      </c>
      <c r="B451" s="2">
        <v>44005</v>
      </c>
      <c r="C451" s="3" t="s">
        <v>9</v>
      </c>
      <c r="D451" s="14" t="s">
        <v>12</v>
      </c>
      <c r="E451" s="14" t="s">
        <v>11</v>
      </c>
      <c r="F451" s="4">
        <v>50</v>
      </c>
      <c r="G451" s="4">
        <v>932</v>
      </c>
      <c r="H451" s="4">
        <f>F451*G451</f>
        <v>46600</v>
      </c>
      <c r="I451" s="5">
        <f>H451*18%</f>
        <v>8388</v>
      </c>
      <c r="J451" s="6">
        <f>H451+I451</f>
        <v>54988</v>
      </c>
    </row>
    <row r="452" spans="1:10" x14ac:dyDescent="0.55000000000000004">
      <c r="A452" s="1">
        <v>451</v>
      </c>
      <c r="B452" s="2">
        <v>44006</v>
      </c>
      <c r="C452" s="3" t="s">
        <v>28</v>
      </c>
      <c r="D452" s="14" t="s">
        <v>22</v>
      </c>
      <c r="E452" s="14" t="s">
        <v>21</v>
      </c>
      <c r="F452" s="4">
        <v>50</v>
      </c>
      <c r="G452" s="4">
        <v>932</v>
      </c>
      <c r="H452" s="4">
        <f>F452*G452</f>
        <v>46600</v>
      </c>
      <c r="I452" s="5">
        <f>H452*18%</f>
        <v>8388</v>
      </c>
      <c r="J452" s="6">
        <f>H452+I452</f>
        <v>54988</v>
      </c>
    </row>
    <row r="453" spans="1:10" x14ac:dyDescent="0.55000000000000004">
      <c r="A453" s="1">
        <v>452</v>
      </c>
      <c r="B453" s="2">
        <v>44007</v>
      </c>
      <c r="C453" s="3" t="s">
        <v>9</v>
      </c>
      <c r="D453" s="14" t="s">
        <v>10</v>
      </c>
      <c r="E453" s="14" t="s">
        <v>18</v>
      </c>
      <c r="F453" s="4">
        <v>50</v>
      </c>
      <c r="G453" s="4">
        <v>932</v>
      </c>
      <c r="H453" s="4">
        <f>F453*G453</f>
        <v>46600</v>
      </c>
      <c r="I453" s="5">
        <f>H453*18%</f>
        <v>8388</v>
      </c>
      <c r="J453" s="6">
        <f>H453+I453</f>
        <v>54988</v>
      </c>
    </row>
    <row r="454" spans="1:10" x14ac:dyDescent="0.55000000000000004">
      <c r="A454" s="1">
        <v>453</v>
      </c>
      <c r="B454" s="2">
        <v>44008</v>
      </c>
      <c r="C454" s="3" t="s">
        <v>9</v>
      </c>
      <c r="D454" s="14" t="s">
        <v>20</v>
      </c>
      <c r="E454" s="14" t="s">
        <v>13</v>
      </c>
      <c r="F454" s="4">
        <v>50</v>
      </c>
      <c r="G454" s="4">
        <v>932</v>
      </c>
      <c r="H454" s="4">
        <f>F454*G454</f>
        <v>46600</v>
      </c>
      <c r="I454" s="5">
        <f>H454*18%</f>
        <v>8388</v>
      </c>
      <c r="J454" s="6">
        <f>H454+I454</f>
        <v>54988</v>
      </c>
    </row>
    <row r="455" spans="1:10" x14ac:dyDescent="0.55000000000000004">
      <c r="A455" s="1">
        <v>454</v>
      </c>
      <c r="B455" s="2">
        <v>44009</v>
      </c>
      <c r="C455" s="3" t="s">
        <v>26</v>
      </c>
      <c r="D455" s="14" t="s">
        <v>10</v>
      </c>
      <c r="E455" s="14" t="s">
        <v>13</v>
      </c>
      <c r="F455" s="4">
        <v>284</v>
      </c>
      <c r="G455" s="4">
        <v>996</v>
      </c>
      <c r="H455" s="4">
        <f>F455*G455</f>
        <v>282864</v>
      </c>
      <c r="I455" s="5">
        <f>H455*18%</f>
        <v>50915.519999999997</v>
      </c>
      <c r="J455" s="6">
        <f>H455+I455</f>
        <v>333779.52</v>
      </c>
    </row>
    <row r="456" spans="1:10" x14ac:dyDescent="0.55000000000000004">
      <c r="A456" s="1">
        <v>455</v>
      </c>
      <c r="B456" s="2">
        <v>44010</v>
      </c>
      <c r="C456" s="3" t="s">
        <v>27</v>
      </c>
      <c r="D456" s="14" t="s">
        <v>20</v>
      </c>
      <c r="E456" s="14" t="s">
        <v>16</v>
      </c>
      <c r="F456" s="4">
        <v>358</v>
      </c>
      <c r="G456" s="4">
        <v>748</v>
      </c>
      <c r="H456" s="4">
        <f>F456*G456</f>
        <v>267784</v>
      </c>
      <c r="I456" s="5">
        <f>H456*18%</f>
        <v>48201.119999999995</v>
      </c>
      <c r="J456" s="6">
        <f>H456+I456</f>
        <v>315985.12</v>
      </c>
    </row>
    <row r="457" spans="1:10" x14ac:dyDescent="0.55000000000000004">
      <c r="A457" s="1">
        <v>456</v>
      </c>
      <c r="B457" s="2">
        <v>44011</v>
      </c>
      <c r="C457" s="3" t="s">
        <v>28</v>
      </c>
      <c r="D457" s="14" t="s">
        <v>17</v>
      </c>
      <c r="E457" s="14" t="s">
        <v>11</v>
      </c>
      <c r="F457" s="4">
        <v>467</v>
      </c>
      <c r="G457" s="4">
        <v>975</v>
      </c>
      <c r="H457" s="4">
        <f>F457*G457</f>
        <v>455325</v>
      </c>
      <c r="I457" s="5">
        <f>H457*18%</f>
        <v>81958.5</v>
      </c>
      <c r="J457" s="6">
        <f>H457+I457</f>
        <v>537283.5</v>
      </c>
    </row>
    <row r="458" spans="1:10" x14ac:dyDescent="0.55000000000000004">
      <c r="A458" s="1">
        <v>457</v>
      </c>
      <c r="B458" s="2">
        <v>44012</v>
      </c>
      <c r="C458" s="3" t="s">
        <v>9</v>
      </c>
      <c r="D458" s="14" t="s">
        <v>15</v>
      </c>
      <c r="E458" s="14" t="s">
        <v>21</v>
      </c>
      <c r="F458" s="4">
        <v>399</v>
      </c>
      <c r="G458" s="4">
        <v>610</v>
      </c>
      <c r="H458" s="4">
        <f>F458*G458</f>
        <v>243390</v>
      </c>
      <c r="I458" s="5">
        <f>H458*18%</f>
        <v>43810.2</v>
      </c>
      <c r="J458" s="6">
        <f>H458+I458</f>
        <v>287200.2</v>
      </c>
    </row>
    <row r="459" spans="1:10" x14ac:dyDescent="0.55000000000000004">
      <c r="A459" s="1">
        <v>458</v>
      </c>
      <c r="B459" s="2">
        <v>44013</v>
      </c>
      <c r="C459" s="3" t="s">
        <v>19</v>
      </c>
      <c r="D459" s="14" t="s">
        <v>12</v>
      </c>
      <c r="E459" s="14" t="s">
        <v>18</v>
      </c>
      <c r="F459" s="4">
        <v>258</v>
      </c>
      <c r="G459" s="4">
        <v>573</v>
      </c>
      <c r="H459" s="4">
        <f>F459*G459</f>
        <v>147834</v>
      </c>
      <c r="I459" s="5">
        <f>H459*18%</f>
        <v>26610.12</v>
      </c>
      <c r="J459" s="6">
        <f>H459+I459</f>
        <v>174444.12</v>
      </c>
    </row>
    <row r="460" spans="1:10" x14ac:dyDescent="0.55000000000000004">
      <c r="A460" s="1">
        <v>459</v>
      </c>
      <c r="B460" s="2">
        <v>44014</v>
      </c>
      <c r="C460" s="3" t="s">
        <v>9</v>
      </c>
      <c r="D460" s="14" t="s">
        <v>22</v>
      </c>
      <c r="E460" s="14" t="s">
        <v>13</v>
      </c>
      <c r="F460" s="4">
        <v>416</v>
      </c>
      <c r="G460" s="4">
        <v>834</v>
      </c>
      <c r="H460" s="4">
        <f>F460*G460</f>
        <v>346944</v>
      </c>
      <c r="I460" s="5">
        <f>H460*18%</f>
        <v>62449.919999999998</v>
      </c>
      <c r="J460" s="6">
        <f>H460+I460</f>
        <v>409393.91999999998</v>
      </c>
    </row>
    <row r="461" spans="1:10" x14ac:dyDescent="0.55000000000000004">
      <c r="A461" s="1">
        <v>460</v>
      </c>
      <c r="B461" s="2">
        <v>44015</v>
      </c>
      <c r="C461" s="3" t="s">
        <v>9</v>
      </c>
      <c r="D461" s="14" t="s">
        <v>10</v>
      </c>
      <c r="E461" s="14" t="s">
        <v>16</v>
      </c>
      <c r="F461" s="4">
        <v>222</v>
      </c>
      <c r="G461" s="4">
        <v>645</v>
      </c>
      <c r="H461" s="4">
        <f>F461*G461</f>
        <v>143190</v>
      </c>
      <c r="I461" s="5">
        <f>H461*18%</f>
        <v>25774.2</v>
      </c>
      <c r="J461" s="6">
        <f>H461+I461</f>
        <v>168964.2</v>
      </c>
    </row>
    <row r="462" spans="1:10" x14ac:dyDescent="0.55000000000000004">
      <c r="A462" s="1">
        <v>461</v>
      </c>
      <c r="B462" s="2">
        <v>44016</v>
      </c>
      <c r="C462" s="3" t="s">
        <v>28</v>
      </c>
      <c r="D462" s="14" t="s">
        <v>20</v>
      </c>
      <c r="E462" s="14" t="s">
        <v>11</v>
      </c>
      <c r="F462" s="4">
        <v>470</v>
      </c>
      <c r="G462" s="4">
        <v>988</v>
      </c>
      <c r="H462" s="4">
        <f>F462*G462</f>
        <v>464360</v>
      </c>
      <c r="I462" s="5">
        <f>H462*18%</f>
        <v>83584.800000000003</v>
      </c>
      <c r="J462" s="6">
        <f>H462+I462</f>
        <v>547944.80000000005</v>
      </c>
    </row>
    <row r="463" spans="1:10" x14ac:dyDescent="0.55000000000000004">
      <c r="A463" s="1">
        <v>462</v>
      </c>
      <c r="B463" s="2">
        <v>44017</v>
      </c>
      <c r="C463" s="3" t="s">
        <v>9</v>
      </c>
      <c r="D463" s="14" t="s">
        <v>17</v>
      </c>
      <c r="E463" s="14" t="s">
        <v>21</v>
      </c>
      <c r="F463" s="4">
        <v>206</v>
      </c>
      <c r="G463" s="4">
        <v>711</v>
      </c>
      <c r="H463" s="4">
        <f>F463*G463</f>
        <v>146466</v>
      </c>
      <c r="I463" s="5">
        <f>H463*18%</f>
        <v>26363.879999999997</v>
      </c>
      <c r="J463" s="6">
        <f>H463+I463</f>
        <v>172829.88</v>
      </c>
    </row>
    <row r="464" spans="1:10" x14ac:dyDescent="0.55000000000000004">
      <c r="A464" s="1">
        <v>463</v>
      </c>
      <c r="B464" s="2">
        <v>44018</v>
      </c>
      <c r="C464" s="3" t="s">
        <v>29</v>
      </c>
      <c r="D464" s="14" t="s">
        <v>15</v>
      </c>
      <c r="E464" s="14" t="s">
        <v>18</v>
      </c>
      <c r="F464" s="4">
        <v>242</v>
      </c>
      <c r="G464" s="4">
        <v>741</v>
      </c>
      <c r="H464" s="4">
        <f>F464*G464</f>
        <v>179322</v>
      </c>
      <c r="I464" s="5">
        <f>H464*18%</f>
        <v>32277.96</v>
      </c>
      <c r="J464" s="6">
        <f>H464+I464</f>
        <v>211599.96</v>
      </c>
    </row>
    <row r="465" spans="1:10" x14ac:dyDescent="0.55000000000000004">
      <c r="A465" s="1">
        <v>464</v>
      </c>
      <c r="B465" s="2">
        <v>44019</v>
      </c>
      <c r="C465" s="3" t="s">
        <v>9</v>
      </c>
      <c r="D465" s="14" t="s">
        <v>12</v>
      </c>
      <c r="E465" s="14" t="s">
        <v>13</v>
      </c>
      <c r="F465" s="4">
        <v>158</v>
      </c>
      <c r="G465" s="4">
        <v>583</v>
      </c>
      <c r="H465" s="4">
        <f>F465*G465</f>
        <v>92114</v>
      </c>
      <c r="I465" s="5">
        <f>H465*18%</f>
        <v>16580.52</v>
      </c>
      <c r="J465" s="6">
        <f>H465+I465</f>
        <v>108694.52</v>
      </c>
    </row>
    <row r="466" spans="1:10" x14ac:dyDescent="0.55000000000000004">
      <c r="A466" s="1">
        <v>465</v>
      </c>
      <c r="B466" s="2">
        <v>44020</v>
      </c>
      <c r="C466" s="3" t="s">
        <v>23</v>
      </c>
      <c r="D466" s="14" t="s">
        <v>22</v>
      </c>
      <c r="E466" s="14" t="s">
        <v>16</v>
      </c>
      <c r="F466" s="4">
        <v>372</v>
      </c>
      <c r="G466" s="4">
        <v>906</v>
      </c>
      <c r="H466" s="4">
        <f>F466*G466</f>
        <v>337032</v>
      </c>
      <c r="I466" s="5">
        <f>H466*18%</f>
        <v>60665.759999999995</v>
      </c>
      <c r="J466" s="6">
        <f>H466+I466</f>
        <v>397697.76</v>
      </c>
    </row>
    <row r="467" spans="1:10" x14ac:dyDescent="0.55000000000000004">
      <c r="A467" s="1">
        <v>466</v>
      </c>
      <c r="B467" s="2">
        <v>44021</v>
      </c>
      <c r="C467" s="3" t="s">
        <v>14</v>
      </c>
      <c r="D467" s="14" t="s">
        <v>10</v>
      </c>
      <c r="E467" s="14" t="s">
        <v>11</v>
      </c>
      <c r="F467" s="4">
        <v>188</v>
      </c>
      <c r="G467" s="4">
        <v>832</v>
      </c>
      <c r="H467" s="4">
        <f>F467*G467</f>
        <v>156416</v>
      </c>
      <c r="I467" s="5">
        <f>H467*18%</f>
        <v>28154.879999999997</v>
      </c>
      <c r="J467" s="6">
        <f>H467+I467</f>
        <v>184570.88</v>
      </c>
    </row>
    <row r="468" spans="1:10" x14ac:dyDescent="0.55000000000000004">
      <c r="A468" s="1">
        <v>467</v>
      </c>
      <c r="B468" s="2">
        <v>44022</v>
      </c>
      <c r="C468" s="3" t="s">
        <v>9</v>
      </c>
      <c r="D468" s="14" t="s">
        <v>20</v>
      </c>
      <c r="E468" s="14" t="s">
        <v>21</v>
      </c>
      <c r="F468" s="4">
        <v>94</v>
      </c>
      <c r="G468" s="4">
        <v>777</v>
      </c>
      <c r="H468" s="4">
        <f>F468*G468</f>
        <v>73038</v>
      </c>
      <c r="I468" s="5">
        <f>H468*18%</f>
        <v>13146.84</v>
      </c>
      <c r="J468" s="6">
        <f>H468+I468</f>
        <v>86184.84</v>
      </c>
    </row>
    <row r="469" spans="1:10" x14ac:dyDescent="0.55000000000000004">
      <c r="A469" s="1">
        <v>468</v>
      </c>
      <c r="B469" s="2">
        <v>44023</v>
      </c>
      <c r="C469" s="3" t="s">
        <v>24</v>
      </c>
      <c r="D469" s="14" t="s">
        <v>17</v>
      </c>
      <c r="E469" s="14" t="s">
        <v>18</v>
      </c>
      <c r="F469" s="4">
        <v>174</v>
      </c>
      <c r="G469" s="4">
        <v>862</v>
      </c>
      <c r="H469" s="4">
        <f>F469*G469</f>
        <v>149988</v>
      </c>
      <c r="I469" s="5">
        <f>H469*18%</f>
        <v>26997.84</v>
      </c>
      <c r="J469" s="6">
        <f>H469+I469</f>
        <v>176985.84</v>
      </c>
    </row>
    <row r="470" spans="1:10" x14ac:dyDescent="0.55000000000000004">
      <c r="A470" s="1">
        <v>469</v>
      </c>
      <c r="B470" s="2">
        <v>44024</v>
      </c>
      <c r="C470" s="3" t="s">
        <v>25</v>
      </c>
      <c r="D470" s="14" t="s">
        <v>15</v>
      </c>
      <c r="E470" s="14" t="s">
        <v>13</v>
      </c>
      <c r="F470" s="4">
        <v>69</v>
      </c>
      <c r="G470" s="4">
        <v>915</v>
      </c>
      <c r="H470" s="4">
        <f>F470*G470</f>
        <v>63135</v>
      </c>
      <c r="I470" s="5">
        <f>H470*18%</f>
        <v>11364.3</v>
      </c>
      <c r="J470" s="6">
        <f>H470+I470</f>
        <v>74499.3</v>
      </c>
    </row>
    <row r="471" spans="1:10" x14ac:dyDescent="0.55000000000000004">
      <c r="A471" s="1">
        <v>470</v>
      </c>
      <c r="B471" s="2">
        <v>44025</v>
      </c>
      <c r="C471" s="3" t="s">
        <v>26</v>
      </c>
      <c r="D471" s="14" t="s">
        <v>12</v>
      </c>
      <c r="E471" s="14" t="s">
        <v>16</v>
      </c>
      <c r="F471" s="4">
        <v>383</v>
      </c>
      <c r="G471" s="4">
        <v>678</v>
      </c>
      <c r="H471" s="4">
        <f>F471*G471</f>
        <v>259674</v>
      </c>
      <c r="I471" s="5">
        <f>H471*18%</f>
        <v>46741.32</v>
      </c>
      <c r="J471" s="6">
        <f>H471+I471</f>
        <v>306415.32</v>
      </c>
    </row>
    <row r="472" spans="1:10" x14ac:dyDescent="0.55000000000000004">
      <c r="A472" s="1">
        <v>471</v>
      </c>
      <c r="B472" s="2">
        <v>44026</v>
      </c>
      <c r="C472" s="3" t="s">
        <v>27</v>
      </c>
      <c r="D472" s="14" t="s">
        <v>22</v>
      </c>
      <c r="E472" s="14" t="s">
        <v>11</v>
      </c>
      <c r="F472" s="4">
        <v>313</v>
      </c>
      <c r="G472" s="4">
        <v>792</v>
      </c>
      <c r="H472" s="4">
        <f>F472*G472</f>
        <v>247896</v>
      </c>
      <c r="I472" s="5">
        <f>H472*18%</f>
        <v>44621.279999999999</v>
      </c>
      <c r="J472" s="6">
        <f>H472+I472</f>
        <v>292517.28000000003</v>
      </c>
    </row>
    <row r="473" spans="1:10" x14ac:dyDescent="0.55000000000000004">
      <c r="A473" s="1">
        <v>472</v>
      </c>
      <c r="B473" s="2">
        <v>44027</v>
      </c>
      <c r="C473" s="3" t="s">
        <v>28</v>
      </c>
      <c r="D473" s="14" t="s">
        <v>10</v>
      </c>
      <c r="E473" s="14" t="s">
        <v>21</v>
      </c>
      <c r="F473" s="4">
        <v>215</v>
      </c>
      <c r="G473" s="4">
        <v>553</v>
      </c>
      <c r="H473" s="4">
        <f>F473*G473</f>
        <v>118895</v>
      </c>
      <c r="I473" s="5">
        <f>H473*18%</f>
        <v>21401.1</v>
      </c>
      <c r="J473" s="6">
        <f>H473+I473</f>
        <v>140296.1</v>
      </c>
    </row>
    <row r="474" spans="1:10" x14ac:dyDescent="0.55000000000000004">
      <c r="A474" s="1">
        <v>473</v>
      </c>
      <c r="B474" s="2">
        <v>44028</v>
      </c>
      <c r="C474" s="3" t="s">
        <v>9</v>
      </c>
      <c r="D474" s="14" t="s">
        <v>20</v>
      </c>
      <c r="E474" s="14" t="s">
        <v>18</v>
      </c>
      <c r="F474" s="4">
        <v>147</v>
      </c>
      <c r="G474" s="4">
        <v>891</v>
      </c>
      <c r="H474" s="4">
        <f>F474*G474</f>
        <v>130977</v>
      </c>
      <c r="I474" s="5">
        <f>H474*18%</f>
        <v>23575.86</v>
      </c>
      <c r="J474" s="6">
        <f>H474+I474</f>
        <v>154552.85999999999</v>
      </c>
    </row>
    <row r="475" spans="1:10" x14ac:dyDescent="0.55000000000000004">
      <c r="A475" s="1">
        <v>474</v>
      </c>
      <c r="B475" s="2">
        <v>44029</v>
      </c>
      <c r="C475" s="3" t="s">
        <v>19</v>
      </c>
      <c r="D475" s="14" t="s">
        <v>17</v>
      </c>
      <c r="E475" s="14" t="s">
        <v>13</v>
      </c>
      <c r="F475" s="4">
        <v>306</v>
      </c>
      <c r="G475" s="4">
        <v>559</v>
      </c>
      <c r="H475" s="4">
        <f>F475*G475</f>
        <v>171054</v>
      </c>
      <c r="I475" s="5">
        <f>H475*18%</f>
        <v>30789.719999999998</v>
      </c>
      <c r="J475" s="6">
        <f>H475+I475</f>
        <v>201843.72</v>
      </c>
    </row>
    <row r="476" spans="1:10" x14ac:dyDescent="0.55000000000000004">
      <c r="A476" s="1">
        <v>475</v>
      </c>
      <c r="B476" s="2">
        <v>44030</v>
      </c>
      <c r="C476" s="3" t="s">
        <v>9</v>
      </c>
      <c r="D476" s="14" t="s">
        <v>15</v>
      </c>
      <c r="E476" s="14" t="s">
        <v>16</v>
      </c>
      <c r="F476" s="4">
        <v>302</v>
      </c>
      <c r="G476" s="4">
        <v>586</v>
      </c>
      <c r="H476" s="4">
        <f>F476*G476</f>
        <v>176972</v>
      </c>
      <c r="I476" s="5">
        <f>H476*18%</f>
        <v>31854.959999999999</v>
      </c>
      <c r="J476" s="6">
        <f>H476+I476</f>
        <v>208826.96</v>
      </c>
    </row>
    <row r="477" spans="1:10" x14ac:dyDescent="0.55000000000000004">
      <c r="A477" s="1">
        <v>476</v>
      </c>
      <c r="B477" s="2">
        <v>44031</v>
      </c>
      <c r="C477" s="3" t="s">
        <v>9</v>
      </c>
      <c r="D477" s="14" t="s">
        <v>12</v>
      </c>
      <c r="E477" s="14" t="s">
        <v>11</v>
      </c>
      <c r="F477" s="4">
        <v>291</v>
      </c>
      <c r="G477" s="4">
        <v>614</v>
      </c>
      <c r="H477" s="4">
        <f>F477*G477</f>
        <v>178674</v>
      </c>
      <c r="I477" s="5">
        <f>H477*18%</f>
        <v>32161.32</v>
      </c>
      <c r="J477" s="6">
        <f>H477+I477</f>
        <v>210835.32</v>
      </c>
    </row>
    <row r="478" spans="1:10" x14ac:dyDescent="0.55000000000000004">
      <c r="A478" s="1">
        <v>477</v>
      </c>
      <c r="B478" s="2">
        <v>44032</v>
      </c>
      <c r="C478" s="3" t="s">
        <v>28</v>
      </c>
      <c r="D478" s="14" t="s">
        <v>22</v>
      </c>
      <c r="E478" s="14" t="s">
        <v>21</v>
      </c>
      <c r="F478" s="4">
        <v>153</v>
      </c>
      <c r="G478" s="4">
        <v>576</v>
      </c>
      <c r="H478" s="4">
        <f>F478*G478</f>
        <v>88128</v>
      </c>
      <c r="I478" s="5">
        <f>H478*18%</f>
        <v>15863.039999999999</v>
      </c>
      <c r="J478" s="6">
        <f>H478+I478</f>
        <v>103991.03999999999</v>
      </c>
    </row>
    <row r="479" spans="1:10" x14ac:dyDescent="0.55000000000000004">
      <c r="A479" s="1">
        <v>478</v>
      </c>
      <c r="B479" s="2">
        <v>44033</v>
      </c>
      <c r="C479" s="3" t="s">
        <v>9</v>
      </c>
      <c r="D479" s="14" t="s">
        <v>10</v>
      </c>
      <c r="E479" s="14" t="s">
        <v>18</v>
      </c>
      <c r="F479" s="4">
        <v>382</v>
      </c>
      <c r="G479" s="4">
        <v>720</v>
      </c>
      <c r="H479" s="4">
        <f>F479*G479</f>
        <v>275040</v>
      </c>
      <c r="I479" s="5">
        <f>H479*18%</f>
        <v>49507.199999999997</v>
      </c>
      <c r="J479" s="6">
        <f>H479+I479</f>
        <v>324547.20000000001</v>
      </c>
    </row>
    <row r="480" spans="1:10" x14ac:dyDescent="0.55000000000000004">
      <c r="A480" s="1">
        <v>479</v>
      </c>
      <c r="B480" s="2">
        <v>44034</v>
      </c>
      <c r="C480" s="3" t="s">
        <v>9</v>
      </c>
      <c r="D480" s="14" t="s">
        <v>20</v>
      </c>
      <c r="E480" s="14" t="s">
        <v>13</v>
      </c>
      <c r="F480" s="4">
        <v>266</v>
      </c>
      <c r="G480" s="4">
        <v>578</v>
      </c>
      <c r="H480" s="4">
        <f>F480*G480</f>
        <v>153748</v>
      </c>
      <c r="I480" s="5">
        <f>H480*18%</f>
        <v>27674.639999999999</v>
      </c>
      <c r="J480" s="6">
        <f>H480+I480</f>
        <v>181422.64</v>
      </c>
    </row>
    <row r="481" spans="1:10" x14ac:dyDescent="0.55000000000000004">
      <c r="A481" s="1">
        <v>480</v>
      </c>
      <c r="B481" s="2">
        <v>44035</v>
      </c>
      <c r="C481" s="3" t="s">
        <v>23</v>
      </c>
      <c r="D481" s="14" t="s">
        <v>17</v>
      </c>
      <c r="E481" s="14" t="s">
        <v>16</v>
      </c>
      <c r="F481" s="4">
        <v>314</v>
      </c>
      <c r="G481" s="4">
        <v>980</v>
      </c>
      <c r="H481" s="4">
        <f>F481*G481</f>
        <v>307720</v>
      </c>
      <c r="I481" s="5">
        <f>H481*18%</f>
        <v>55389.599999999999</v>
      </c>
      <c r="J481" s="6">
        <f>H481+I481</f>
        <v>363109.6</v>
      </c>
    </row>
    <row r="482" spans="1:10" x14ac:dyDescent="0.55000000000000004">
      <c r="A482" s="1">
        <v>481</v>
      </c>
      <c r="B482" s="2">
        <v>44036</v>
      </c>
      <c r="C482" s="3" t="s">
        <v>9</v>
      </c>
      <c r="D482" s="14" t="s">
        <v>15</v>
      </c>
      <c r="E482" s="14" t="s">
        <v>11</v>
      </c>
      <c r="F482" s="4">
        <v>10</v>
      </c>
      <c r="G482" s="4">
        <v>980</v>
      </c>
      <c r="H482" s="4">
        <f>F482*G482</f>
        <v>9800</v>
      </c>
      <c r="I482" s="5">
        <f>H482*18%</f>
        <v>1764</v>
      </c>
      <c r="J482" s="6">
        <f>H482+I482</f>
        <v>11564</v>
      </c>
    </row>
    <row r="483" spans="1:10" x14ac:dyDescent="0.55000000000000004">
      <c r="A483" s="1">
        <v>482</v>
      </c>
      <c r="B483" s="2">
        <v>44037</v>
      </c>
      <c r="C483" s="3" t="s">
        <v>24</v>
      </c>
      <c r="D483" s="14" t="s">
        <v>12</v>
      </c>
      <c r="E483" s="14" t="s">
        <v>21</v>
      </c>
      <c r="F483" s="4">
        <v>1</v>
      </c>
      <c r="G483" s="4">
        <v>250</v>
      </c>
      <c r="H483" s="4">
        <f>F483*G483</f>
        <v>250</v>
      </c>
      <c r="I483" s="5">
        <f>H483*18%</f>
        <v>45</v>
      </c>
      <c r="J483" s="6">
        <f>H483+I483</f>
        <v>295</v>
      </c>
    </row>
    <row r="484" spans="1:10" x14ac:dyDescent="0.55000000000000004">
      <c r="A484" s="1">
        <v>483</v>
      </c>
      <c r="B484" s="2">
        <v>44038</v>
      </c>
      <c r="C484" s="3" t="s">
        <v>25</v>
      </c>
      <c r="D484" s="14" t="s">
        <v>22</v>
      </c>
      <c r="E484" s="14" t="s">
        <v>18</v>
      </c>
      <c r="F484" s="4">
        <v>5000</v>
      </c>
      <c r="G484" s="4">
        <v>250</v>
      </c>
      <c r="H484" s="4">
        <f>F484*G484</f>
        <v>1250000</v>
      </c>
      <c r="I484" s="5">
        <f>H484*18%</f>
        <v>225000</v>
      </c>
      <c r="J484" s="6">
        <f>H484+I484</f>
        <v>1475000</v>
      </c>
    </row>
    <row r="485" spans="1:10" x14ac:dyDescent="0.55000000000000004">
      <c r="A485" s="1">
        <v>484</v>
      </c>
      <c r="B485" s="2">
        <v>44039</v>
      </c>
      <c r="C485" s="3" t="s">
        <v>26</v>
      </c>
      <c r="D485" s="14" t="s">
        <v>10</v>
      </c>
      <c r="E485" s="14" t="s">
        <v>13</v>
      </c>
      <c r="F485" s="4">
        <v>10000</v>
      </c>
      <c r="G485" s="4">
        <v>250</v>
      </c>
      <c r="H485" s="4">
        <f>F485*G485</f>
        <v>2500000</v>
      </c>
      <c r="I485" s="5">
        <f>H485*18%</f>
        <v>450000</v>
      </c>
      <c r="J485" s="6">
        <f>H485+I485</f>
        <v>2950000</v>
      </c>
    </row>
    <row r="486" spans="1:10" x14ac:dyDescent="0.55000000000000004">
      <c r="A486" s="1">
        <v>485</v>
      </c>
      <c r="B486" s="2">
        <v>44040</v>
      </c>
      <c r="C486" s="3" t="s">
        <v>27</v>
      </c>
      <c r="D486" s="14" t="s">
        <v>20</v>
      </c>
      <c r="E486" s="14" t="s">
        <v>16</v>
      </c>
      <c r="F486" s="4">
        <v>5000</v>
      </c>
      <c r="G486" s="4">
        <v>980</v>
      </c>
      <c r="H486" s="4">
        <f>F486*G486</f>
        <v>4900000</v>
      </c>
      <c r="I486" s="5">
        <f>H486*18%</f>
        <v>882000</v>
      </c>
      <c r="J486" s="6">
        <f>H486+I486</f>
        <v>5782000</v>
      </c>
    </row>
    <row r="487" spans="1:10" x14ac:dyDescent="0.55000000000000004">
      <c r="A487" s="1">
        <v>486</v>
      </c>
      <c r="B487" s="2">
        <v>44041</v>
      </c>
      <c r="C487" s="3" t="s">
        <v>29</v>
      </c>
      <c r="D487" s="14" t="s">
        <v>17</v>
      </c>
      <c r="E487" s="14" t="s">
        <v>11</v>
      </c>
      <c r="F487" s="4">
        <v>10000</v>
      </c>
      <c r="G487" s="4">
        <v>250</v>
      </c>
      <c r="H487" s="4">
        <f>F487*G487</f>
        <v>2500000</v>
      </c>
      <c r="I487" s="5">
        <f>H487*18%</f>
        <v>450000</v>
      </c>
      <c r="J487" s="6">
        <f>H487+I487</f>
        <v>2950000</v>
      </c>
    </row>
    <row r="488" spans="1:10" x14ac:dyDescent="0.55000000000000004">
      <c r="A488" s="1">
        <v>487</v>
      </c>
      <c r="B488" s="2">
        <v>44042</v>
      </c>
      <c r="C488" s="3" t="s">
        <v>26</v>
      </c>
      <c r="D488" s="14" t="s">
        <v>12</v>
      </c>
      <c r="E488" s="14" t="s">
        <v>16</v>
      </c>
      <c r="F488" s="4">
        <v>124</v>
      </c>
      <c r="G488" s="4">
        <v>909</v>
      </c>
      <c r="H488" s="4">
        <f>F488*G488</f>
        <v>112716</v>
      </c>
      <c r="I488" s="5">
        <f>H488*18%</f>
        <v>20288.88</v>
      </c>
      <c r="J488" s="6">
        <f>H488+I488</f>
        <v>133004.88</v>
      </c>
    </row>
    <row r="489" spans="1:10" x14ac:dyDescent="0.55000000000000004">
      <c r="A489" s="1">
        <v>488</v>
      </c>
      <c r="B489" s="2">
        <v>44043</v>
      </c>
      <c r="C489" s="3" t="s">
        <v>27</v>
      </c>
      <c r="D489" s="14" t="s">
        <v>22</v>
      </c>
      <c r="E489" s="14" t="s">
        <v>11</v>
      </c>
      <c r="F489" s="4">
        <v>193</v>
      </c>
      <c r="G489" s="4">
        <v>808</v>
      </c>
      <c r="H489" s="4">
        <f>F489*G489</f>
        <v>155944</v>
      </c>
      <c r="I489" s="5">
        <f>H489*18%</f>
        <v>28069.919999999998</v>
      </c>
      <c r="J489" s="6">
        <f>H489+I489</f>
        <v>184013.91999999998</v>
      </c>
    </row>
    <row r="490" spans="1:10" x14ac:dyDescent="0.55000000000000004">
      <c r="A490" s="1">
        <v>489</v>
      </c>
      <c r="B490" s="2">
        <v>44044</v>
      </c>
      <c r="C490" s="3" t="s">
        <v>28</v>
      </c>
      <c r="D490" s="14" t="s">
        <v>10</v>
      </c>
      <c r="E490" s="14" t="s">
        <v>21</v>
      </c>
      <c r="F490" s="4">
        <v>58</v>
      </c>
      <c r="G490" s="4">
        <v>648</v>
      </c>
      <c r="H490" s="4">
        <f>F490*G490</f>
        <v>37584</v>
      </c>
      <c r="I490" s="5">
        <f>H490*18%</f>
        <v>6765.12</v>
      </c>
      <c r="J490" s="6">
        <f>H490+I490</f>
        <v>44349.120000000003</v>
      </c>
    </row>
    <row r="491" spans="1:10" x14ac:dyDescent="0.55000000000000004">
      <c r="A491" s="1">
        <v>490</v>
      </c>
      <c r="B491" s="2">
        <v>44045</v>
      </c>
      <c r="C491" s="3" t="s">
        <v>9</v>
      </c>
      <c r="D491" s="14" t="s">
        <v>20</v>
      </c>
      <c r="E491" s="14" t="s">
        <v>18</v>
      </c>
      <c r="F491" s="4">
        <v>50</v>
      </c>
      <c r="G491" s="4">
        <v>932</v>
      </c>
      <c r="H491" s="4">
        <f>F491*G491</f>
        <v>46600</v>
      </c>
      <c r="I491" s="5">
        <f>H491*18%</f>
        <v>8388</v>
      </c>
      <c r="J491" s="6">
        <f>H491+I491</f>
        <v>54988</v>
      </c>
    </row>
    <row r="492" spans="1:10" x14ac:dyDescent="0.55000000000000004">
      <c r="A492" s="1">
        <v>491</v>
      </c>
      <c r="B492" s="2">
        <v>44046</v>
      </c>
      <c r="C492" s="3" t="s">
        <v>19</v>
      </c>
      <c r="D492" s="14" t="s">
        <v>17</v>
      </c>
      <c r="E492" s="14" t="s">
        <v>13</v>
      </c>
      <c r="F492" s="4">
        <v>50</v>
      </c>
      <c r="G492" s="4">
        <v>932</v>
      </c>
      <c r="H492" s="4">
        <f>F492*G492</f>
        <v>46600</v>
      </c>
      <c r="I492" s="5">
        <f>H492*18%</f>
        <v>8388</v>
      </c>
      <c r="J492" s="6">
        <f>H492+I492</f>
        <v>54988</v>
      </c>
    </row>
    <row r="493" spans="1:10" x14ac:dyDescent="0.55000000000000004">
      <c r="A493" s="1">
        <v>492</v>
      </c>
      <c r="B493" s="2">
        <v>44047</v>
      </c>
      <c r="C493" s="3" t="s">
        <v>9</v>
      </c>
      <c r="D493" s="14" t="s">
        <v>15</v>
      </c>
      <c r="E493" s="14" t="s">
        <v>16</v>
      </c>
      <c r="F493" s="4">
        <v>50</v>
      </c>
      <c r="G493" s="4">
        <v>932</v>
      </c>
      <c r="H493" s="4">
        <f>F493*G493</f>
        <v>46600</v>
      </c>
      <c r="I493" s="5">
        <f>H493*18%</f>
        <v>8388</v>
      </c>
      <c r="J493" s="6">
        <f>H493+I493</f>
        <v>54988</v>
      </c>
    </row>
    <row r="494" spans="1:10" x14ac:dyDescent="0.55000000000000004">
      <c r="A494" s="1">
        <v>493</v>
      </c>
      <c r="B494" s="2">
        <v>44048</v>
      </c>
      <c r="C494" s="3" t="s">
        <v>9</v>
      </c>
      <c r="D494" s="14" t="s">
        <v>12</v>
      </c>
      <c r="E494" s="14" t="s">
        <v>11</v>
      </c>
      <c r="F494" s="4">
        <v>50</v>
      </c>
      <c r="G494" s="4">
        <v>932</v>
      </c>
      <c r="H494" s="4">
        <f>F494*G494</f>
        <v>46600</v>
      </c>
      <c r="I494" s="5">
        <f>H494*18%</f>
        <v>8388</v>
      </c>
      <c r="J494" s="6">
        <f>H494+I494</f>
        <v>54988</v>
      </c>
    </row>
    <row r="495" spans="1:10" x14ac:dyDescent="0.55000000000000004">
      <c r="A495" s="1">
        <v>494</v>
      </c>
      <c r="B495" s="2">
        <v>44049</v>
      </c>
      <c r="C495" s="3" t="s">
        <v>28</v>
      </c>
      <c r="D495" s="14" t="s">
        <v>22</v>
      </c>
      <c r="E495" s="14" t="s">
        <v>21</v>
      </c>
      <c r="F495" s="4">
        <v>50</v>
      </c>
      <c r="G495" s="4">
        <v>932</v>
      </c>
      <c r="H495" s="4">
        <f>F495*G495</f>
        <v>46600</v>
      </c>
      <c r="I495" s="5">
        <f>H495*18%</f>
        <v>8388</v>
      </c>
      <c r="J495" s="6">
        <f>H495+I495</f>
        <v>54988</v>
      </c>
    </row>
    <row r="496" spans="1:10" x14ac:dyDescent="0.55000000000000004">
      <c r="A496" s="1">
        <v>495</v>
      </c>
      <c r="B496" s="2">
        <v>44050</v>
      </c>
      <c r="C496" s="3" t="s">
        <v>9</v>
      </c>
      <c r="D496" s="14" t="s">
        <v>10</v>
      </c>
      <c r="E496" s="14" t="s">
        <v>18</v>
      </c>
      <c r="F496" s="4">
        <v>50</v>
      </c>
      <c r="G496" s="4">
        <v>932</v>
      </c>
      <c r="H496" s="4">
        <f>F496*G496</f>
        <v>46600</v>
      </c>
      <c r="I496" s="5">
        <f>H496*18%</f>
        <v>8388</v>
      </c>
      <c r="J496" s="6">
        <f>H496+I496</f>
        <v>54988</v>
      </c>
    </row>
    <row r="497" spans="1:10" x14ac:dyDescent="0.55000000000000004">
      <c r="A497" s="1">
        <v>496</v>
      </c>
      <c r="B497" s="2">
        <v>44051</v>
      </c>
      <c r="C497" s="3" t="s">
        <v>9</v>
      </c>
      <c r="D497" s="14" t="s">
        <v>20</v>
      </c>
      <c r="E497" s="14" t="s">
        <v>13</v>
      </c>
      <c r="F497" s="4">
        <v>50</v>
      </c>
      <c r="G497" s="4">
        <v>932</v>
      </c>
      <c r="H497" s="4">
        <f>F497*G497</f>
        <v>46600</v>
      </c>
      <c r="I497" s="5">
        <f>H497*18%</f>
        <v>8388</v>
      </c>
      <c r="J497" s="6">
        <f>H497+I497</f>
        <v>54988</v>
      </c>
    </row>
    <row r="498" spans="1:10" x14ac:dyDescent="0.55000000000000004">
      <c r="A498" s="1">
        <v>497</v>
      </c>
      <c r="B498" s="2">
        <v>44052</v>
      </c>
      <c r="C498" s="3" t="s">
        <v>27</v>
      </c>
      <c r="D498" s="14" t="s">
        <v>22</v>
      </c>
      <c r="E498" s="14" t="s">
        <v>11</v>
      </c>
      <c r="F498" s="4">
        <v>193</v>
      </c>
      <c r="G498" s="4">
        <v>808</v>
      </c>
      <c r="H498" s="4">
        <f>F498*G498</f>
        <v>155944</v>
      </c>
      <c r="I498" s="5">
        <f>H498*18%</f>
        <v>28069.919999999998</v>
      </c>
      <c r="J498" s="6">
        <f>H498+I498</f>
        <v>184013.91999999998</v>
      </c>
    </row>
    <row r="499" spans="1:10" x14ac:dyDescent="0.55000000000000004">
      <c r="A499" s="1">
        <v>498</v>
      </c>
      <c r="B499" s="2">
        <v>44053</v>
      </c>
      <c r="C499" s="3" t="s">
        <v>28</v>
      </c>
      <c r="D499" s="14" t="s">
        <v>10</v>
      </c>
      <c r="E499" s="14" t="s">
        <v>21</v>
      </c>
      <c r="F499" s="4">
        <v>58</v>
      </c>
      <c r="G499" s="4">
        <v>648</v>
      </c>
      <c r="H499" s="4">
        <f>F499*G499</f>
        <v>37584</v>
      </c>
      <c r="I499" s="5">
        <f>H499*18%</f>
        <v>6765.12</v>
      </c>
      <c r="J499" s="6">
        <f>H499+I499</f>
        <v>44349.120000000003</v>
      </c>
    </row>
    <row r="500" spans="1:10" x14ac:dyDescent="0.55000000000000004">
      <c r="A500" s="1">
        <v>499</v>
      </c>
      <c r="B500" s="2">
        <v>44054</v>
      </c>
      <c r="C500" s="3" t="s">
        <v>9</v>
      </c>
      <c r="D500" s="14" t="s">
        <v>20</v>
      </c>
      <c r="E500" s="14" t="s">
        <v>18</v>
      </c>
      <c r="F500" s="4">
        <v>50</v>
      </c>
      <c r="G500" s="4">
        <v>932</v>
      </c>
      <c r="H500" s="4">
        <f>F500*G500</f>
        <v>46600</v>
      </c>
      <c r="I500" s="5">
        <f>H500*18%</f>
        <v>8388</v>
      </c>
      <c r="J500" s="6">
        <f>H500+I500</f>
        <v>54988</v>
      </c>
    </row>
    <row r="501" spans="1:10" x14ac:dyDescent="0.55000000000000004">
      <c r="A501" s="7">
        <v>500</v>
      </c>
      <c r="B501" s="8">
        <v>44055</v>
      </c>
      <c r="C501" s="9" t="s">
        <v>29</v>
      </c>
      <c r="D501" s="19" t="s">
        <v>17</v>
      </c>
      <c r="E501" s="19" t="s">
        <v>11</v>
      </c>
      <c r="F501" s="10">
        <v>10000</v>
      </c>
      <c r="G501" s="10">
        <v>250</v>
      </c>
      <c r="H501" s="10">
        <f>F501*G501</f>
        <v>2500000</v>
      </c>
      <c r="I501" s="11">
        <f>H501*18%</f>
        <v>450000</v>
      </c>
      <c r="J501" s="12">
        <f>H501+I501</f>
        <v>2950000</v>
      </c>
    </row>
    <row r="502" spans="1:10" x14ac:dyDescent="0.55000000000000004">
      <c r="A502" s="7" t="s">
        <v>8</v>
      </c>
      <c r="B502" s="10"/>
      <c r="C502" s="9"/>
      <c r="D502" s="19"/>
      <c r="E502" s="19"/>
      <c r="F502" s="10">
        <f>SUBTOTAL(109,Table2[Qty])</f>
        <v>387590</v>
      </c>
      <c r="G502" s="10"/>
      <c r="H502" s="10">
        <f>SUBTOTAL(109,Table2[Amount])</f>
        <v>222477439</v>
      </c>
      <c r="I502" s="11">
        <f>SUBTOTAL(109,Table2[GST])</f>
        <v>40045939.020000063</v>
      </c>
      <c r="J502" s="12">
        <f>SUBTOTAL(109,Table2[Total])</f>
        <v>262523378.01999974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P o w e r P i v o t V e r s i o n " > < C u s t o m C o n t e n t > < ! [ C D A T A [ 2 0 1 5 . 1 3 0 . 1 6 0 5 . 1 5 6 7 ] ] > < / C u s t o m C o n t e n t > < / G e m i n i > 
</file>

<file path=customXml/item2.xml>��< ? x m l   v e r s i o n = " 1 . 0 "   e n c o d i n g = " U T F - 1 6 " ? > < G e m i n i   x m l n s = " h t t p : / / g e m i n i / p i v o t c u s t o m i z a t i o n / S a n d b o x N o n E m p t y " > < C u s t o m C o n t e n t > < ! [ C D A T A [ 1 ] ] > < / C u s t o m C o n t e n t > < / G e m i n i > 
</file>

<file path=customXml/item3.xml>��< ? x m l   v e r s i o n = " 1 . 0 "   e n c o d i n g = " U T F - 1 6 " ? > < G e m i n i   x m l n s = " h t t p : / / g e m i n i / p i v o t c u s t o m i z a t i o n / R e l a t i o n s h i p A u t o D e t e c t i o n E n a b l e d " > < C u s t o m C o n t e n t > < ! [ C D A T A [ T r u e ] ] > < / C u s t o m C o n t e n t > < / G e m i n i > 
</file>

<file path=customXml/item4.xml>��< ? x m l   v e r s i o n = " 1 . 0 "   e n c o d i n g = " u t f - 1 6 " ? > < D a t a M a s h u p   x m l n s = " h t t p : / / s c h e m a s . m i c r o s o f t . c o m / D a t a M a s h u p " > A A A A A B Q D A A B Q S w M E F A A C A A g A E r s u 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E r s 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K 7 L l o o i k e 4 D g A A A B E A A A A T A B w A R m 9 y b X V s Y X M v U 2 V j d G l v b j E u b S C i G A A o o B Q A A A A A A A A A A A A A A A A A A A A A A A A A A A A r T k 0 u y c z P U w i G 0 I b W A F B L A Q I t A B Q A A g A I A B K 7 L l o B v 7 o t p A A A A P Y A A A A S A A A A A A A A A A A A A A A A A A A A A A B D b 2 5 m a W c v U G F j a 2 F n Z S 5 4 b W x Q S w E C L Q A U A A I A C A A S u y 5 a D 8 r p q 6 Q A A A D p A A A A E w A A A A A A A A A A A A A A A A D w A A A A W 0 N v b n R l b n R f V H l w Z X N d L n h t b F B L A Q I t A B Q A A g A I A B K 7 L 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W y 9 G E q E r p R Y j Q I a o T e s M w A A A A A A I A A A A A A B B m A A A A A Q A A I A A A A I r Z Z S o P T Q 0 C u O V w j X s J 3 d U B b g u b 5 U 4 k y / 5 7 N 5 h U u X f D A A A A A A 6 A A A A A A g A A I A A A A C y V a 1 I h 2 Q q g Y w n 6 J k e J W t + Z C A U S Z x s X 0 s o l j I 8 U b c M l U A A A A I p w R p U N t M 3 d 3 M i p p X W / 5 S D q o 0 x 7 N j f v K j D V Y K j A 5 J J 6 D V f A 3 y J C a p 3 5 D 6 r y 0 Q D N e T s / T l 9 h b R J k Z l 6 9 i X l g z L 0 1 M 8 8 7 4 x G g T C N K l T Q E + k 1 / Q A A A A P P z f m z 5 V V H b A M 0 z C n 5 U X Q 3 T L S t C s x 3 o Q r g I y a o e E Z n o J l j S m l B D l 2 o g l g j 5 0 1 m T C X 8 T o T c g u j y q L s U Y + X t n A d I = < / D a t a M a s h u p > 
</file>

<file path=customXml/item5.xml>��< ? x m l   v e r s i o n = " 1 . 0 "   e n c o d i n g = " U T F - 1 6 " ? > < G e m i n i   x m l n s = " h t t p : / / g e m i n i / p i v o t c u s t o m i z a t i o n / I s S a n d b o x E m b e d d e d " > < C u s t o m C o n t e n t > < ! [ C D A T A [ y e 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 2 0 2 5 - 0 1 - 1 2 T 2 3 : 4 2 : 5 4 . 1 7 7 6 2 6 3 + 0 5 : 3 0 < / L a s t P r o c e s s e d T i m e > < / D a t a M o d e l i n g S a n d b o x . S e r i a l i z e d S a n d b o x E r r o r C a c h e > ] ] > < / C u s t o m C o n t e n t > < / G e m i n i > 
</file>

<file path=customXml/itemProps1.xml><?xml version="1.0" encoding="utf-8"?>
<ds:datastoreItem xmlns:ds="http://schemas.openxmlformats.org/officeDocument/2006/customXml" ds:itemID="{DDF8B039-FB7F-47B0-9E33-9DB3F837B5F0}">
  <ds:schemaRefs/>
</ds:datastoreItem>
</file>

<file path=customXml/itemProps2.xml><?xml version="1.0" encoding="utf-8"?>
<ds:datastoreItem xmlns:ds="http://schemas.openxmlformats.org/officeDocument/2006/customXml" ds:itemID="{F8B111E1-5C2D-4EB6-90AE-9D1121D709A4}">
  <ds:schemaRefs/>
</ds:datastoreItem>
</file>

<file path=customXml/itemProps3.xml><?xml version="1.0" encoding="utf-8"?>
<ds:datastoreItem xmlns:ds="http://schemas.openxmlformats.org/officeDocument/2006/customXml" ds:itemID="{B0DD7451-11CD-427B-8AFF-01E52D0E16C4}">
  <ds:schemaRefs/>
</ds:datastoreItem>
</file>

<file path=customXml/itemProps4.xml><?xml version="1.0" encoding="utf-8"?>
<ds:datastoreItem xmlns:ds="http://schemas.openxmlformats.org/officeDocument/2006/customXml" ds:itemID="{A816F07B-2A49-4897-96AC-AB4FB00A9A58}">
  <ds:schemaRefs>
    <ds:schemaRef ds:uri="http://schemas.microsoft.com/DataMashup"/>
  </ds:schemaRefs>
</ds:datastoreItem>
</file>

<file path=customXml/itemProps5.xml><?xml version="1.0" encoding="utf-8"?>
<ds:datastoreItem xmlns:ds="http://schemas.openxmlformats.org/officeDocument/2006/customXml" ds:itemID="{4E56764E-8B2B-4152-B979-3DF4EF5D1A7E}">
  <ds:schemaRefs/>
</ds:datastoreItem>
</file>

<file path=customXml/itemProps6.xml><?xml version="1.0" encoding="utf-8"?>
<ds:datastoreItem xmlns:ds="http://schemas.openxmlformats.org/officeDocument/2006/customXml" ds:itemID="{574F9B1E-CC64-492A-B4AE-3FB2BB7622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Sheet8</vt:lpstr>
      <vt:lpstr>Sheet4</vt:lpstr>
      <vt:lpstr>Sheet3</vt:lpstr>
      <vt:lpstr>Master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Pankaj Jain</cp:lastModifiedBy>
  <dcterms:created xsi:type="dcterms:W3CDTF">2020-08-11T14:35:30Z</dcterms:created>
  <dcterms:modified xsi:type="dcterms:W3CDTF">2025-01-15T17:50:14Z</dcterms:modified>
</cp:coreProperties>
</file>