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9F3D061-00E5-427D-B619-FEEEB4F1DE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425_h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G85" i="1" s="1"/>
  <c r="D85" i="1"/>
  <c r="F85" i="1" s="1"/>
  <c r="E84" i="1"/>
  <c r="G84" i="1" s="1"/>
  <c r="D84" i="1"/>
  <c r="F84" i="1" s="1"/>
  <c r="F82" i="1"/>
  <c r="E82" i="1"/>
  <c r="G82" i="1" s="1"/>
  <c r="D82" i="1"/>
  <c r="E83" i="1"/>
  <c r="G83" i="1" s="1"/>
  <c r="D83" i="1"/>
  <c r="F83" i="1" s="1"/>
  <c r="D2" i="1"/>
  <c r="D3" i="1"/>
  <c r="F3" i="1" s="1"/>
  <c r="D4" i="1"/>
  <c r="F4" i="1" s="1"/>
  <c r="D5" i="1"/>
  <c r="F5" i="1" s="1"/>
  <c r="D6" i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D23" i="1"/>
  <c r="F23" i="1" s="1"/>
  <c r="D24" i="1"/>
  <c r="D25" i="1"/>
  <c r="F25" i="1" s="1"/>
  <c r="D26" i="1"/>
  <c r="D27" i="1"/>
  <c r="D28" i="1"/>
  <c r="D29" i="1"/>
  <c r="F29" i="1" s="1"/>
  <c r="D30" i="1"/>
  <c r="D31" i="1"/>
  <c r="F31" i="1" s="1"/>
  <c r="D32" i="1"/>
  <c r="F32" i="1" s="1"/>
  <c r="D33" i="1"/>
  <c r="F33" i="1" s="1"/>
  <c r="D34" i="1"/>
  <c r="D35" i="1"/>
  <c r="D36" i="1"/>
  <c r="F36" i="1" s="1"/>
  <c r="D37" i="1"/>
  <c r="F37" i="1" s="1"/>
  <c r="D38" i="1"/>
  <c r="D39" i="1"/>
  <c r="D40" i="1"/>
  <c r="F40" i="1" s="1"/>
  <c r="D41" i="1"/>
  <c r="F41" i="1" s="1"/>
  <c r="D42" i="1"/>
  <c r="F42" i="1" s="1"/>
  <c r="D43" i="1"/>
  <c r="D44" i="1"/>
  <c r="F44" i="1" s="1"/>
  <c r="D45" i="1"/>
  <c r="F45" i="1" s="1"/>
  <c r="D46" i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F55" i="1" s="1"/>
  <c r="D56" i="1"/>
  <c r="F56" i="1" s="1"/>
  <c r="D57" i="1"/>
  <c r="F57" i="1" s="1"/>
  <c r="D58" i="1"/>
  <c r="D59" i="1"/>
  <c r="F59" i="1" s="1"/>
  <c r="D60" i="1"/>
  <c r="F60" i="1" s="1"/>
  <c r="D61" i="1"/>
  <c r="F61" i="1" s="1"/>
  <c r="D62" i="1"/>
  <c r="D63" i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D71" i="1"/>
  <c r="D72" i="1"/>
  <c r="F72" i="1" s="1"/>
  <c r="D73" i="1"/>
  <c r="F73" i="1" s="1"/>
  <c r="D74" i="1"/>
  <c r="D75" i="1"/>
  <c r="F75" i="1" s="1"/>
  <c r="D76" i="1"/>
  <c r="F76" i="1" s="1"/>
  <c r="D77" i="1"/>
  <c r="F77" i="1" s="1"/>
  <c r="D78" i="1"/>
  <c r="D79" i="1"/>
  <c r="F79" i="1" s="1"/>
  <c r="D80" i="1"/>
  <c r="F80" i="1" s="1"/>
  <c r="D81" i="1"/>
  <c r="F81" i="1" s="1"/>
  <c r="E2" i="1"/>
  <c r="E3" i="1"/>
  <c r="G3" i="1" s="1"/>
  <c r="E4" i="1"/>
  <c r="G4" i="1" s="1"/>
  <c r="E5" i="1"/>
  <c r="G5" i="1" s="1"/>
  <c r="E6" i="1"/>
  <c r="E7" i="1"/>
  <c r="G7" i="1" s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F22" i="1"/>
  <c r="E23" i="1"/>
  <c r="G23" i="1" s="1"/>
  <c r="E24" i="1"/>
  <c r="G24" i="1" s="1"/>
  <c r="F24" i="1"/>
  <c r="E25" i="1"/>
  <c r="E26" i="1"/>
  <c r="G26" i="1" s="1"/>
  <c r="E27" i="1"/>
  <c r="G27" i="1" s="1"/>
  <c r="E28" i="1"/>
  <c r="G28" i="1" s="1"/>
  <c r="F28" i="1"/>
  <c r="E29" i="1"/>
  <c r="G29" i="1" s="1"/>
  <c r="E30" i="1"/>
  <c r="G30" i="1" s="1"/>
  <c r="F30" i="1"/>
  <c r="E31" i="1"/>
  <c r="G31" i="1" s="1"/>
  <c r="E32" i="1"/>
  <c r="G32" i="1" s="1"/>
  <c r="E33" i="1"/>
  <c r="G33" i="1" s="1"/>
  <c r="E34" i="1"/>
  <c r="E35" i="1"/>
  <c r="G35" i="1" s="1"/>
  <c r="E36" i="1"/>
  <c r="G36" i="1" s="1"/>
  <c r="E37" i="1"/>
  <c r="G37" i="1" s="1"/>
  <c r="E38" i="1"/>
  <c r="G38" i="1" s="1"/>
  <c r="E39" i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F46" i="1"/>
  <c r="E47" i="1"/>
  <c r="G47" i="1" s="1"/>
  <c r="E48" i="1"/>
  <c r="G48" i="1" s="1"/>
  <c r="E49" i="1"/>
  <c r="E50" i="1"/>
  <c r="G50" i="1" s="1"/>
  <c r="E51" i="1"/>
  <c r="G51" i="1" s="1"/>
  <c r="E52" i="1"/>
  <c r="G52" i="1" s="1"/>
  <c r="E53" i="1"/>
  <c r="G53" i="1" s="1"/>
  <c r="F53" i="1"/>
  <c r="E54" i="1"/>
  <c r="F54" i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E62" i="1"/>
  <c r="G62" i="1" s="1"/>
  <c r="F62" i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F70" i="1"/>
  <c r="E71" i="1"/>
  <c r="G71" i="1" s="1"/>
  <c r="E72" i="1"/>
  <c r="G72" i="1" s="1"/>
  <c r="E73" i="1"/>
  <c r="G73" i="1" s="1"/>
  <c r="E74" i="1"/>
  <c r="G74" i="1" s="1"/>
  <c r="F74" i="1"/>
  <c r="E75" i="1"/>
  <c r="G75" i="1" s="1"/>
  <c r="E76" i="1"/>
  <c r="G76" i="1" s="1"/>
  <c r="E77" i="1"/>
  <c r="G77" i="1" s="1"/>
  <c r="E78" i="1"/>
  <c r="G78" i="1" s="1"/>
  <c r="F78" i="1"/>
  <c r="E79" i="1"/>
  <c r="G79" i="1" s="1"/>
  <c r="E80" i="1"/>
  <c r="G80" i="1" s="1"/>
  <c r="E81" i="1"/>
  <c r="G81" i="1" s="1"/>
  <c r="G61" i="1"/>
  <c r="F43" i="1"/>
  <c r="F14" i="1"/>
  <c r="G6" i="1"/>
  <c r="F6" i="1"/>
  <c r="F10" i="1"/>
  <c r="F26" i="1"/>
  <c r="F27" i="1"/>
  <c r="F34" i="1"/>
  <c r="F35" i="1"/>
  <c r="F38" i="1"/>
  <c r="F39" i="1"/>
  <c r="F50" i="1"/>
  <c r="F58" i="1"/>
  <c r="F63" i="1"/>
  <c r="F71" i="1"/>
  <c r="F2" i="1"/>
  <c r="F87" i="1" s="1"/>
  <c r="G10" i="1"/>
  <c r="G22" i="1"/>
  <c r="G25" i="1"/>
  <c r="G34" i="1"/>
  <c r="G39" i="1"/>
  <c r="G49" i="1"/>
  <c r="G54" i="1"/>
  <c r="G2" i="1"/>
  <c r="G87" i="1" l="1"/>
</calcChain>
</file>

<file path=xl/sharedStrings.xml><?xml version="1.0" encoding="utf-8"?>
<sst xmlns="http://schemas.openxmlformats.org/spreadsheetml/2006/main" count="8" uniqueCount="8">
  <si>
    <t>RSSI (dBm)</t>
  </si>
  <si>
    <t>(Best Fit - RSSI)^2</t>
  </si>
  <si>
    <t>Best Fit Line (dBm)</t>
  </si>
  <si>
    <t>abs(dist estimation - dist)</t>
  </si>
  <si>
    <t>distEstimation</t>
  </si>
  <si>
    <t>Distance</t>
  </si>
  <si>
    <t>log(Distance)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</si>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</sst>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4084494379551E-2"/>
          <c:y val="9.3098045568036469E-2"/>
          <c:w val="0.8896593418388552"/>
          <c:h val="0.8126279780770433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244969378827647E-2"/>
                  <c:y val="-0.45959718576844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-20.529x - 46.222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cs425_hw2!$B$2:$B$85</c:f>
              <c:numCache>
                <c:formatCode>General</c:formatCode>
                <c:ptCount val="8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-0.22184875000000001</c:v>
                </c:pt>
                <c:pt idx="5">
                  <c:v>-0.22184875000000001</c:v>
                </c:pt>
                <c:pt idx="6">
                  <c:v>-0.22184875000000001</c:v>
                </c:pt>
                <c:pt idx="7">
                  <c:v>-0.22184875000000001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0.30102999566400002</c:v>
                </c:pt>
                <c:pt idx="13">
                  <c:v>0.30102999566400002</c:v>
                </c:pt>
                <c:pt idx="14">
                  <c:v>0.30102999566400002</c:v>
                </c:pt>
                <c:pt idx="15">
                  <c:v>0.30102999566400002</c:v>
                </c:pt>
                <c:pt idx="16">
                  <c:v>0.47712100000000002</c:v>
                </c:pt>
                <c:pt idx="17">
                  <c:v>0.47712100000000002</c:v>
                </c:pt>
                <c:pt idx="18">
                  <c:v>0.47712100000000002</c:v>
                </c:pt>
                <c:pt idx="19">
                  <c:v>0.47712100000000002</c:v>
                </c:pt>
                <c:pt idx="20">
                  <c:v>0.60205999132800003</c:v>
                </c:pt>
                <c:pt idx="21">
                  <c:v>0.60205999132800003</c:v>
                </c:pt>
                <c:pt idx="22">
                  <c:v>0.60205999132800003</c:v>
                </c:pt>
                <c:pt idx="23">
                  <c:v>0.60205999132800003</c:v>
                </c:pt>
                <c:pt idx="24">
                  <c:v>0.71600334399999999</c:v>
                </c:pt>
                <c:pt idx="25">
                  <c:v>0.71600334399999999</c:v>
                </c:pt>
                <c:pt idx="26">
                  <c:v>0.71600334399999999</c:v>
                </c:pt>
                <c:pt idx="27">
                  <c:v>0.71600334399999999</c:v>
                </c:pt>
                <c:pt idx="28">
                  <c:v>0.77815100000000004</c:v>
                </c:pt>
                <c:pt idx="29">
                  <c:v>0.77815100000000004</c:v>
                </c:pt>
                <c:pt idx="30">
                  <c:v>0.77815100000000004</c:v>
                </c:pt>
                <c:pt idx="31">
                  <c:v>0.77815100000000004</c:v>
                </c:pt>
                <c:pt idx="32">
                  <c:v>0.91381385199999998</c:v>
                </c:pt>
                <c:pt idx="33">
                  <c:v>0.91381385199999998</c:v>
                </c:pt>
                <c:pt idx="34">
                  <c:v>0.91381385199999998</c:v>
                </c:pt>
                <c:pt idx="35">
                  <c:v>0.91381385199999998</c:v>
                </c:pt>
                <c:pt idx="36">
                  <c:v>1.012837225</c:v>
                </c:pt>
                <c:pt idx="37">
                  <c:v>1.012837225</c:v>
                </c:pt>
                <c:pt idx="38">
                  <c:v>1.012837225</c:v>
                </c:pt>
                <c:pt idx="39">
                  <c:v>1.012837225</c:v>
                </c:pt>
                <c:pt idx="40">
                  <c:v>1.0791812460500001</c:v>
                </c:pt>
                <c:pt idx="41">
                  <c:v>1.0791812460500001</c:v>
                </c:pt>
                <c:pt idx="42">
                  <c:v>1.0791812460500001</c:v>
                </c:pt>
                <c:pt idx="43">
                  <c:v>1.0791812460500001</c:v>
                </c:pt>
                <c:pt idx="44">
                  <c:v>1.164352856</c:v>
                </c:pt>
                <c:pt idx="45">
                  <c:v>1.164352856</c:v>
                </c:pt>
                <c:pt idx="46">
                  <c:v>1.164352856</c:v>
                </c:pt>
                <c:pt idx="47">
                  <c:v>1.164352856</c:v>
                </c:pt>
                <c:pt idx="48">
                  <c:v>1.2624510900000001</c:v>
                </c:pt>
                <c:pt idx="49">
                  <c:v>1.2624510900000001</c:v>
                </c:pt>
                <c:pt idx="50">
                  <c:v>1.2624510900000001</c:v>
                </c:pt>
                <c:pt idx="51">
                  <c:v>1.2624510900000001</c:v>
                </c:pt>
                <c:pt idx="52">
                  <c:v>1.4149733470000001</c:v>
                </c:pt>
                <c:pt idx="53">
                  <c:v>1.4149733470000001</c:v>
                </c:pt>
                <c:pt idx="54">
                  <c:v>1.4149733470000001</c:v>
                </c:pt>
                <c:pt idx="55">
                  <c:v>1.4149733470000001</c:v>
                </c:pt>
                <c:pt idx="56">
                  <c:v>1.5132175999999999</c:v>
                </c:pt>
                <c:pt idx="57">
                  <c:v>1.5132175999999999</c:v>
                </c:pt>
                <c:pt idx="58">
                  <c:v>1.5132175999999999</c:v>
                </c:pt>
                <c:pt idx="59">
                  <c:v>1.5132175999999999</c:v>
                </c:pt>
                <c:pt idx="60">
                  <c:v>1.55630250077</c:v>
                </c:pt>
                <c:pt idx="61">
                  <c:v>1.55630250077</c:v>
                </c:pt>
                <c:pt idx="62">
                  <c:v>1.55630250077</c:v>
                </c:pt>
                <c:pt idx="63">
                  <c:v>1.55630250077</c:v>
                </c:pt>
                <c:pt idx="64">
                  <c:v>1.6127838569999999</c:v>
                </c:pt>
                <c:pt idx="65">
                  <c:v>1.6127838569999999</c:v>
                </c:pt>
                <c:pt idx="66">
                  <c:v>1.6127838569999999</c:v>
                </c:pt>
                <c:pt idx="67">
                  <c:v>1.6127838569999999</c:v>
                </c:pt>
                <c:pt idx="68">
                  <c:v>1.662757832</c:v>
                </c:pt>
                <c:pt idx="69">
                  <c:v>1.662757832</c:v>
                </c:pt>
                <c:pt idx="70">
                  <c:v>1.662757832</c:v>
                </c:pt>
                <c:pt idx="71">
                  <c:v>1.662757832</c:v>
                </c:pt>
                <c:pt idx="72">
                  <c:v>1.81291335664</c:v>
                </c:pt>
                <c:pt idx="73">
                  <c:v>1.81291335664</c:v>
                </c:pt>
                <c:pt idx="74">
                  <c:v>1.81291335664</c:v>
                </c:pt>
                <c:pt idx="75">
                  <c:v>1.81291335664</c:v>
                </c:pt>
                <c:pt idx="76">
                  <c:v>1.90308998699</c:v>
                </c:pt>
                <c:pt idx="77">
                  <c:v>1.90308998699</c:v>
                </c:pt>
                <c:pt idx="78">
                  <c:v>1.90308998699</c:v>
                </c:pt>
                <c:pt idx="79">
                  <c:v>1.90308998699</c:v>
                </c:pt>
                <c:pt idx="80">
                  <c:v>2.3521825181099998</c:v>
                </c:pt>
                <c:pt idx="81">
                  <c:v>2.3521825181099998</c:v>
                </c:pt>
                <c:pt idx="82">
                  <c:v>2.3521825181099998</c:v>
                </c:pt>
                <c:pt idx="83">
                  <c:v>2.3521825181099998</c:v>
                </c:pt>
              </c:numCache>
            </c:numRef>
          </c:xVal>
          <c:yVal>
            <c:numRef>
              <c:f>cs425_hw2!$C$2:$C$85</c:f>
              <c:numCache>
                <c:formatCode>General</c:formatCode>
                <c:ptCount val="84"/>
                <c:pt idx="0">
                  <c:v>-24</c:v>
                </c:pt>
                <c:pt idx="1">
                  <c:v>-24</c:v>
                </c:pt>
                <c:pt idx="2">
                  <c:v>-24</c:v>
                </c:pt>
                <c:pt idx="3">
                  <c:v>-24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-42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-52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-61</c:v>
                </c:pt>
                <c:pt idx="25">
                  <c:v>-61</c:v>
                </c:pt>
                <c:pt idx="26">
                  <c:v>-61</c:v>
                </c:pt>
                <c:pt idx="27">
                  <c:v>-61</c:v>
                </c:pt>
                <c:pt idx="28">
                  <c:v>-63</c:v>
                </c:pt>
                <c:pt idx="29">
                  <c:v>-63</c:v>
                </c:pt>
                <c:pt idx="30">
                  <c:v>-63</c:v>
                </c:pt>
                <c:pt idx="31">
                  <c:v>-63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-67</c:v>
                </c:pt>
                <c:pt idx="37">
                  <c:v>-67</c:v>
                </c:pt>
                <c:pt idx="38">
                  <c:v>-67</c:v>
                </c:pt>
                <c:pt idx="39">
                  <c:v>-67</c:v>
                </c:pt>
                <c:pt idx="40">
                  <c:v>-69</c:v>
                </c:pt>
                <c:pt idx="41">
                  <c:v>-69</c:v>
                </c:pt>
                <c:pt idx="42">
                  <c:v>-69</c:v>
                </c:pt>
                <c:pt idx="43">
                  <c:v>-69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-72</c:v>
                </c:pt>
                <c:pt idx="49">
                  <c:v>-72</c:v>
                </c:pt>
                <c:pt idx="50">
                  <c:v>-72</c:v>
                </c:pt>
                <c:pt idx="51">
                  <c:v>-72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-78</c:v>
                </c:pt>
                <c:pt idx="57">
                  <c:v>-78</c:v>
                </c:pt>
                <c:pt idx="58">
                  <c:v>-78</c:v>
                </c:pt>
                <c:pt idx="59">
                  <c:v>-78</c:v>
                </c:pt>
                <c:pt idx="60">
                  <c:v>-78</c:v>
                </c:pt>
                <c:pt idx="61">
                  <c:v>-78</c:v>
                </c:pt>
                <c:pt idx="62">
                  <c:v>-78</c:v>
                </c:pt>
                <c:pt idx="63">
                  <c:v>-78</c:v>
                </c:pt>
                <c:pt idx="64">
                  <c:v>-79</c:v>
                </c:pt>
                <c:pt idx="65">
                  <c:v>-79</c:v>
                </c:pt>
                <c:pt idx="66">
                  <c:v>-79</c:v>
                </c:pt>
                <c:pt idx="67">
                  <c:v>-79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-83</c:v>
                </c:pt>
                <c:pt idx="73">
                  <c:v>-83</c:v>
                </c:pt>
                <c:pt idx="74">
                  <c:v>-83</c:v>
                </c:pt>
                <c:pt idx="75">
                  <c:v>-83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-94</c:v>
                </c:pt>
                <c:pt idx="81">
                  <c:v>-94</c:v>
                </c:pt>
                <c:pt idx="82">
                  <c:v>-94</c:v>
                </c:pt>
                <c:pt idx="83">
                  <c:v>-94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cs425_hw2!$C$1</c15:sqref>
                        </c15:formulaRef>
                      </c:ext>
                    </c:extLst>
                    <c:strCache>
                      <c:ptCount val="1"/>
                      <c:pt idx="0">
                        <c:v>RSSI (dBm)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AA-479B-B08E-F7CE6EEC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87120"/>
        <c:axId val="270492368"/>
      </c:scatterChart>
      <c:valAx>
        <c:axId val="2704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LOG(dist)</a:t>
                </a:r>
                <a:endParaRPr lang="en-IN" b="0"/>
              </a:p>
            </c:rich>
          </c:tx>
          <c:layout>
            <c:manualLayout>
              <c:xMode val="edge"/>
              <c:yMode val="edge"/>
              <c:x val="0.33173938132375325"/>
              <c:y val="0.93055426774433192"/>
            </c:manualLayout>
          </c:layout>
          <c:overlay val="0"/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92368"/>
        <c:crosses val="autoZero"/>
        <c:crossBetween val="midCat"/>
      </c:valAx>
      <c:valAx>
        <c:axId val="270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RSSI</a:t>
                </a:r>
                <a:endParaRPr lang="en-IN" b="0"/>
              </a:p>
            </c:rich>
          </c:tx>
          <c:layout>
            <c:manualLayout>
              <c:xMode val="edge"/>
              <c:yMode val="edge"/>
              <c:x val="2.3505807601026388E-2"/>
              <c:y val="0.38918834378787792"/>
            </c:manualLayout>
          </c:layout>
          <c:overlay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23105</xdr:colOff>
      <xdr:row>0</xdr:row>
      <xdr:rowOff>131097</xdr:rowOff>
    </xdr:from>
    <xdr:to>
      <xdr:col>17</xdr:col>
      <xdr:colOff>16387</xdr:colOff>
      <xdr:row>20</xdr:row>
      <xdr:rowOff>106516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2A9C6-4055-45FA-97A7-CCC9BA9A0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zoomScale="93" zoomScaleNormal="93" workbookViewId="0">
      <selection activeCell="J23" sqref="J23"/>
    </sheetView>
  </sheetViews>
  <sheetFormatPr defaultRowHeight="14.4" x14ac:dyDescent="0.3"/>
  <cols>
    <col min="2" max="2" width="10.77734375" bestFit="1" customWidth="1"/>
    <col min="3" max="3" width="11.109375" customWidth="1"/>
    <col min="4" max="4" width="17" customWidth="1"/>
    <col min="5" max="5" width="13.33203125" customWidth="1"/>
    <col min="6" max="6" width="15.77734375" customWidth="1"/>
    <col min="7" max="7" width="22.33203125" customWidth="1"/>
    <col min="8" max="8" width="17.5546875" customWidth="1"/>
  </cols>
  <sheetData>
    <row r="1" spans="1:7" x14ac:dyDescent="0.3">
      <c r="A1" s="1" t="s">
        <v>5</v>
      </c>
      <c r="B1" s="1" t="s">
        <v>6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1</v>
      </c>
    </row>
    <row r="2" spans="1:7" x14ac:dyDescent="0.3">
      <c r="A2">
        <v>0.1</v>
      </c>
      <c r="B2">
        <v>-1</v>
      </c>
      <c r="C2">
        <v>-24</v>
      </c>
      <c r="D2">
        <f>POWER(10,(C2+46.314)/-20.393)</f>
        <v>8.0500950852385247E-2</v>
      </c>
      <c r="E2">
        <f t="shared" ref="E2:E33" si="0">-20.393*B2-46.314</f>
        <v>-25.920999999999999</v>
      </c>
      <c r="F2">
        <f t="shared" ref="F2:F33" si="1">ABS(D2-A2)</f>
        <v>1.9499049147614758E-2</v>
      </c>
      <c r="G2">
        <f t="shared" ref="G2:G33" si="2">(E2-C2)*(E2-C2)</f>
        <v>3.6902409999999977</v>
      </c>
    </row>
    <row r="3" spans="1:7" x14ac:dyDescent="0.3">
      <c r="A3">
        <v>0.1</v>
      </c>
      <c r="B3">
        <v>-1</v>
      </c>
      <c r="C3">
        <v>-24</v>
      </c>
      <c r="D3">
        <f t="shared" ref="D3:D70" si="3">POWER(10,(C3+46.314)/-20.393)</f>
        <v>8.0500950852385247E-2</v>
      </c>
      <c r="E3">
        <f t="shared" si="0"/>
        <v>-25.920999999999999</v>
      </c>
      <c r="F3">
        <f t="shared" si="1"/>
        <v>1.9499049147614758E-2</v>
      </c>
      <c r="G3">
        <f t="shared" si="2"/>
        <v>3.6902409999999977</v>
      </c>
    </row>
    <row r="4" spans="1:7" x14ac:dyDescent="0.3">
      <c r="A4">
        <v>0.1</v>
      </c>
      <c r="B4">
        <v>-1</v>
      </c>
      <c r="C4">
        <v>-24</v>
      </c>
      <c r="D4">
        <f t="shared" si="3"/>
        <v>8.0500950852385247E-2</v>
      </c>
      <c r="E4">
        <f t="shared" si="0"/>
        <v>-25.920999999999999</v>
      </c>
      <c r="F4">
        <f t="shared" si="1"/>
        <v>1.9499049147614758E-2</v>
      </c>
      <c r="G4">
        <f t="shared" si="2"/>
        <v>3.6902409999999977</v>
      </c>
    </row>
    <row r="5" spans="1:7" x14ac:dyDescent="0.3">
      <c r="A5">
        <v>0.1</v>
      </c>
      <c r="B5">
        <v>-1</v>
      </c>
      <c r="C5">
        <v>-24</v>
      </c>
      <c r="D5">
        <f t="shared" si="3"/>
        <v>8.0500950852385247E-2</v>
      </c>
      <c r="E5">
        <f t="shared" si="0"/>
        <v>-25.920999999999999</v>
      </c>
      <c r="F5">
        <f t="shared" si="1"/>
        <v>1.9499049147614758E-2</v>
      </c>
      <c r="G5">
        <f t="shared" si="2"/>
        <v>3.6902409999999977</v>
      </c>
    </row>
    <row r="6" spans="1:7" x14ac:dyDescent="0.3">
      <c r="A6">
        <v>0.6</v>
      </c>
      <c r="B6">
        <v>-0.22184875000000001</v>
      </c>
      <c r="C6">
        <v>-42</v>
      </c>
      <c r="D6">
        <f t="shared" si="3"/>
        <v>0.61440794561379697</v>
      </c>
      <c r="E6">
        <f t="shared" si="0"/>
        <v>-41.789838441249998</v>
      </c>
      <c r="F6">
        <f t="shared" si="1"/>
        <v>1.4407945613796991E-2</v>
      </c>
      <c r="G6">
        <f t="shared" si="2"/>
        <v>4.4167880776230579E-2</v>
      </c>
    </row>
    <row r="7" spans="1:7" x14ac:dyDescent="0.3">
      <c r="A7">
        <v>0.6</v>
      </c>
      <c r="B7">
        <v>-0.22184875000000001</v>
      </c>
      <c r="C7">
        <v>-42</v>
      </c>
      <c r="D7">
        <f t="shared" si="3"/>
        <v>0.61440794561379697</v>
      </c>
      <c r="E7">
        <f t="shared" si="0"/>
        <v>-41.789838441249998</v>
      </c>
      <c r="F7">
        <f t="shared" si="1"/>
        <v>1.4407945613796991E-2</v>
      </c>
      <c r="G7">
        <f t="shared" si="2"/>
        <v>4.4167880776230579E-2</v>
      </c>
    </row>
    <row r="8" spans="1:7" x14ac:dyDescent="0.3">
      <c r="A8">
        <v>0.6</v>
      </c>
      <c r="B8">
        <v>-0.22184875000000001</v>
      </c>
      <c r="C8">
        <v>-42</v>
      </c>
      <c r="D8">
        <f t="shared" si="3"/>
        <v>0.61440794561379697</v>
      </c>
      <c r="E8">
        <f t="shared" si="0"/>
        <v>-41.789838441249998</v>
      </c>
      <c r="F8">
        <f t="shared" si="1"/>
        <v>1.4407945613796991E-2</v>
      </c>
      <c r="G8">
        <f t="shared" si="2"/>
        <v>4.4167880776230579E-2</v>
      </c>
    </row>
    <row r="9" spans="1:7" x14ac:dyDescent="0.3">
      <c r="A9">
        <v>0.6</v>
      </c>
      <c r="B9">
        <v>-0.22184875000000001</v>
      </c>
      <c r="C9">
        <v>-42</v>
      </c>
      <c r="D9">
        <f t="shared" si="3"/>
        <v>0.61440794561379697</v>
      </c>
      <c r="E9">
        <f t="shared" si="0"/>
        <v>-41.789838441249998</v>
      </c>
      <c r="F9">
        <f t="shared" si="1"/>
        <v>1.4407945613796991E-2</v>
      </c>
      <c r="G9">
        <f t="shared" si="2"/>
        <v>4.4167880776230579E-2</v>
      </c>
    </row>
    <row r="10" spans="1:7" x14ac:dyDescent="0.3">
      <c r="A10">
        <v>1</v>
      </c>
      <c r="B10">
        <v>0</v>
      </c>
      <c r="C10">
        <v>-47</v>
      </c>
      <c r="D10">
        <f t="shared" si="3"/>
        <v>1.0805353854836137</v>
      </c>
      <c r="E10">
        <f t="shared" si="0"/>
        <v>-46.314</v>
      </c>
      <c r="F10">
        <f t="shared" si="1"/>
        <v>8.053538548361372E-2</v>
      </c>
      <c r="G10">
        <f t="shared" si="2"/>
        <v>0.4705959999999999</v>
      </c>
    </row>
    <row r="11" spans="1:7" x14ac:dyDescent="0.3">
      <c r="A11">
        <v>1</v>
      </c>
      <c r="B11">
        <v>0</v>
      </c>
      <c r="C11">
        <v>-47</v>
      </c>
      <c r="D11">
        <f t="shared" si="3"/>
        <v>1.0805353854836137</v>
      </c>
      <c r="E11">
        <f t="shared" si="0"/>
        <v>-46.314</v>
      </c>
      <c r="F11">
        <f t="shared" si="1"/>
        <v>8.053538548361372E-2</v>
      </c>
      <c r="G11">
        <f t="shared" si="2"/>
        <v>0.4705959999999999</v>
      </c>
    </row>
    <row r="12" spans="1:7" x14ac:dyDescent="0.3">
      <c r="A12">
        <v>1</v>
      </c>
      <c r="B12">
        <v>0</v>
      </c>
      <c r="C12">
        <v>-47</v>
      </c>
      <c r="D12">
        <f t="shared" si="3"/>
        <v>1.0805353854836137</v>
      </c>
      <c r="E12">
        <f t="shared" si="0"/>
        <v>-46.314</v>
      </c>
      <c r="F12">
        <f t="shared" si="1"/>
        <v>8.053538548361372E-2</v>
      </c>
      <c r="G12">
        <f t="shared" si="2"/>
        <v>0.4705959999999999</v>
      </c>
    </row>
    <row r="13" spans="1:7" x14ac:dyDescent="0.3">
      <c r="A13">
        <v>1</v>
      </c>
      <c r="B13">
        <v>0</v>
      </c>
      <c r="C13">
        <v>-47</v>
      </c>
      <c r="D13">
        <f t="shared" si="3"/>
        <v>1.0805353854836137</v>
      </c>
      <c r="E13">
        <f t="shared" si="0"/>
        <v>-46.314</v>
      </c>
      <c r="F13">
        <f t="shared" si="1"/>
        <v>8.053538548361372E-2</v>
      </c>
      <c r="G13">
        <f t="shared" si="2"/>
        <v>0.4705959999999999</v>
      </c>
    </row>
    <row r="14" spans="1:7" x14ac:dyDescent="0.3">
      <c r="A14">
        <v>2</v>
      </c>
      <c r="B14">
        <v>0.30102999566400002</v>
      </c>
      <c r="C14">
        <v>-52</v>
      </c>
      <c r="D14">
        <f t="shared" ref="D14:D16" si="4">POWER(10,(C14+46.314)/-20.393)</f>
        <v>1.9002956059037059</v>
      </c>
      <c r="E14">
        <f t="shared" si="0"/>
        <v>-52.452904701575953</v>
      </c>
      <c r="F14">
        <f t="shared" si="1"/>
        <v>9.9704394096294058E-2</v>
      </c>
      <c r="G14">
        <f t="shared" si="2"/>
        <v>0.20512266870960311</v>
      </c>
    </row>
    <row r="15" spans="1:7" x14ac:dyDescent="0.3">
      <c r="A15">
        <v>2</v>
      </c>
      <c r="B15">
        <v>0.30102999566400002</v>
      </c>
      <c r="C15">
        <v>-52</v>
      </c>
      <c r="D15">
        <f t="shared" si="4"/>
        <v>1.9002956059037059</v>
      </c>
      <c r="E15">
        <f t="shared" si="0"/>
        <v>-52.452904701575953</v>
      </c>
      <c r="F15">
        <f t="shared" si="1"/>
        <v>9.9704394096294058E-2</v>
      </c>
      <c r="G15">
        <f t="shared" si="2"/>
        <v>0.20512266870960311</v>
      </c>
    </row>
    <row r="16" spans="1:7" x14ac:dyDescent="0.3">
      <c r="A16">
        <v>2</v>
      </c>
      <c r="B16">
        <v>0.30102999566400002</v>
      </c>
      <c r="C16">
        <v>-52</v>
      </c>
      <c r="D16">
        <f t="shared" si="4"/>
        <v>1.9002956059037059</v>
      </c>
      <c r="E16">
        <f t="shared" si="0"/>
        <v>-52.452904701575953</v>
      </c>
      <c r="F16">
        <f t="shared" si="1"/>
        <v>9.9704394096294058E-2</v>
      </c>
      <c r="G16">
        <f t="shared" si="2"/>
        <v>0.20512266870960311</v>
      </c>
    </row>
    <row r="17" spans="1:11" x14ac:dyDescent="0.3">
      <c r="A17">
        <v>2</v>
      </c>
      <c r="B17">
        <v>0.30102999566400002</v>
      </c>
      <c r="C17">
        <v>-52</v>
      </c>
      <c r="D17">
        <f t="shared" si="3"/>
        <v>1.9002956059037059</v>
      </c>
      <c r="E17">
        <f t="shared" si="0"/>
        <v>-52.452904701575953</v>
      </c>
      <c r="F17">
        <f t="shared" si="1"/>
        <v>9.9704394096294058E-2</v>
      </c>
      <c r="G17">
        <f t="shared" si="2"/>
        <v>0.20512266870960311</v>
      </c>
    </row>
    <row r="18" spans="1:11" x14ac:dyDescent="0.3">
      <c r="A18">
        <v>3</v>
      </c>
      <c r="B18">
        <v>0.47712100000000002</v>
      </c>
      <c r="C18">
        <v>-57</v>
      </c>
      <c r="D18">
        <f t="shared" si="3"/>
        <v>3.3419760595815271</v>
      </c>
      <c r="E18">
        <f t="shared" si="0"/>
        <v>-56.043928553000001</v>
      </c>
      <c r="F18">
        <f t="shared" si="1"/>
        <v>0.3419760595815271</v>
      </c>
      <c r="G18">
        <f t="shared" si="2"/>
        <v>0.9140726117686726</v>
      </c>
    </row>
    <row r="19" spans="1:11" x14ac:dyDescent="0.3">
      <c r="A19">
        <v>3</v>
      </c>
      <c r="B19">
        <v>0.47712100000000002</v>
      </c>
      <c r="C19">
        <v>-57</v>
      </c>
      <c r="D19">
        <f t="shared" ref="D19:D21" si="5">POWER(10,(C19+46.314)/-20.393)</f>
        <v>3.3419760595815271</v>
      </c>
      <c r="E19">
        <f t="shared" si="0"/>
        <v>-56.043928553000001</v>
      </c>
      <c r="F19">
        <f t="shared" si="1"/>
        <v>0.3419760595815271</v>
      </c>
      <c r="G19">
        <f t="shared" si="2"/>
        <v>0.9140726117686726</v>
      </c>
    </row>
    <row r="20" spans="1:11" x14ac:dyDescent="0.3">
      <c r="A20">
        <v>3</v>
      </c>
      <c r="B20">
        <v>0.47712100000000002</v>
      </c>
      <c r="C20">
        <v>-57</v>
      </c>
      <c r="D20">
        <f t="shared" si="5"/>
        <v>3.3419760595815271</v>
      </c>
      <c r="E20">
        <f t="shared" si="0"/>
        <v>-56.043928553000001</v>
      </c>
      <c r="F20">
        <f t="shared" si="1"/>
        <v>0.3419760595815271</v>
      </c>
      <c r="G20">
        <f t="shared" si="2"/>
        <v>0.9140726117686726</v>
      </c>
    </row>
    <row r="21" spans="1:11" x14ac:dyDescent="0.3">
      <c r="A21">
        <v>3</v>
      </c>
      <c r="B21">
        <v>0.47712100000000002</v>
      </c>
      <c r="C21">
        <v>-57</v>
      </c>
      <c r="D21">
        <f t="shared" si="5"/>
        <v>3.3419760595815271</v>
      </c>
      <c r="E21">
        <f t="shared" si="0"/>
        <v>-56.043928553000001</v>
      </c>
      <c r="F21">
        <f t="shared" si="1"/>
        <v>0.3419760595815271</v>
      </c>
      <c r="G21">
        <f t="shared" si="2"/>
        <v>0.9140726117686726</v>
      </c>
    </row>
    <row r="22" spans="1:11" x14ac:dyDescent="0.3">
      <c r="A22">
        <v>4</v>
      </c>
      <c r="B22">
        <v>0.60205999132800003</v>
      </c>
      <c r="C22">
        <v>-59</v>
      </c>
      <c r="D22">
        <f t="shared" si="3"/>
        <v>4.1886705434602485</v>
      </c>
      <c r="E22">
        <f t="shared" si="0"/>
        <v>-58.591809403151906</v>
      </c>
      <c r="F22">
        <f t="shared" si="1"/>
        <v>0.18867054346024847</v>
      </c>
      <c r="G22">
        <f t="shared" si="2"/>
        <v>0.16661956335520312</v>
      </c>
    </row>
    <row r="23" spans="1:11" x14ac:dyDescent="0.3">
      <c r="A23">
        <v>4</v>
      </c>
      <c r="B23">
        <v>0.60205999132800003</v>
      </c>
      <c r="C23">
        <v>-59</v>
      </c>
      <c r="D23">
        <f t="shared" si="3"/>
        <v>4.1886705434602485</v>
      </c>
      <c r="E23">
        <f t="shared" si="0"/>
        <v>-58.591809403151906</v>
      </c>
      <c r="F23">
        <f t="shared" si="1"/>
        <v>0.18867054346024847</v>
      </c>
      <c r="G23">
        <f t="shared" si="2"/>
        <v>0.16661956335520312</v>
      </c>
    </row>
    <row r="24" spans="1:11" x14ac:dyDescent="0.3">
      <c r="A24">
        <v>4</v>
      </c>
      <c r="B24">
        <v>0.60205999132800003</v>
      </c>
      <c r="C24">
        <v>-59</v>
      </c>
      <c r="D24">
        <f t="shared" si="3"/>
        <v>4.1886705434602485</v>
      </c>
      <c r="E24">
        <f t="shared" si="0"/>
        <v>-58.591809403151906</v>
      </c>
      <c r="F24">
        <f t="shared" si="1"/>
        <v>0.18867054346024847</v>
      </c>
      <c r="G24">
        <f t="shared" si="2"/>
        <v>0.16661956335520312</v>
      </c>
      <c r="K24" t="s">
        <v>7</v>
      </c>
    </row>
    <row r="25" spans="1:11" x14ac:dyDescent="0.3">
      <c r="A25">
        <v>4</v>
      </c>
      <c r="B25">
        <v>0.60205999132800003</v>
      </c>
      <c r="C25">
        <v>-59</v>
      </c>
      <c r="D25">
        <f t="shared" si="3"/>
        <v>4.1886705434602485</v>
      </c>
      <c r="E25">
        <f t="shared" si="0"/>
        <v>-58.591809403151906</v>
      </c>
      <c r="F25">
        <f t="shared" si="1"/>
        <v>0.18867054346024847</v>
      </c>
      <c r="G25">
        <f t="shared" si="2"/>
        <v>0.16661956335520312</v>
      </c>
    </row>
    <row r="26" spans="1:11" x14ac:dyDescent="0.3">
      <c r="A26">
        <v>5.2</v>
      </c>
      <c r="B26">
        <v>0.71600334399999999</v>
      </c>
      <c r="C26">
        <v>-61</v>
      </c>
      <c r="D26">
        <f t="shared" si="3"/>
        <v>5.2498763033773805</v>
      </c>
      <c r="E26">
        <f t="shared" si="0"/>
        <v>-60.915456194192004</v>
      </c>
      <c r="F26">
        <f t="shared" si="1"/>
        <v>4.987630337738036E-2</v>
      </c>
      <c r="G26">
        <f t="shared" si="2"/>
        <v>7.1476551005001995E-3</v>
      </c>
    </row>
    <row r="27" spans="1:11" x14ac:dyDescent="0.3">
      <c r="A27">
        <v>5.2</v>
      </c>
      <c r="B27">
        <v>0.71600334399999999</v>
      </c>
      <c r="C27">
        <v>-61</v>
      </c>
      <c r="D27">
        <f t="shared" si="3"/>
        <v>5.2498763033773805</v>
      </c>
      <c r="E27">
        <f t="shared" si="0"/>
        <v>-60.915456194192004</v>
      </c>
      <c r="F27">
        <f t="shared" si="1"/>
        <v>4.987630337738036E-2</v>
      </c>
      <c r="G27">
        <f t="shared" si="2"/>
        <v>7.1476551005001995E-3</v>
      </c>
    </row>
    <row r="28" spans="1:11" x14ac:dyDescent="0.3">
      <c r="A28">
        <v>5.2</v>
      </c>
      <c r="B28">
        <v>0.71600334399999999</v>
      </c>
      <c r="C28">
        <v>-61</v>
      </c>
      <c r="D28">
        <f t="shared" si="3"/>
        <v>5.2498763033773805</v>
      </c>
      <c r="E28">
        <f t="shared" si="0"/>
        <v>-60.915456194192004</v>
      </c>
      <c r="F28">
        <f t="shared" si="1"/>
        <v>4.987630337738036E-2</v>
      </c>
      <c r="G28">
        <f t="shared" si="2"/>
        <v>7.1476551005001995E-3</v>
      </c>
    </row>
    <row r="29" spans="1:11" x14ac:dyDescent="0.3">
      <c r="A29">
        <v>5.2</v>
      </c>
      <c r="B29">
        <v>0.71600334399999999</v>
      </c>
      <c r="C29">
        <v>-61</v>
      </c>
      <c r="D29">
        <f t="shared" si="3"/>
        <v>5.2498763033773805</v>
      </c>
      <c r="E29">
        <f t="shared" si="0"/>
        <v>-60.915456194192004</v>
      </c>
      <c r="F29">
        <f t="shared" si="1"/>
        <v>4.987630337738036E-2</v>
      </c>
      <c r="G29">
        <f t="shared" si="2"/>
        <v>7.1476551005001995E-3</v>
      </c>
    </row>
    <row r="30" spans="1:11" x14ac:dyDescent="0.3">
      <c r="A30">
        <v>6</v>
      </c>
      <c r="B30">
        <v>0.77815100000000004</v>
      </c>
      <c r="C30">
        <v>-63</v>
      </c>
      <c r="D30">
        <f t="shared" ref="D30" si="6">POWER(10,(C30+46.314)/-20.393)</f>
        <v>6.5799400823716079</v>
      </c>
      <c r="E30">
        <f t="shared" si="0"/>
        <v>-62.182833342999999</v>
      </c>
      <c r="F30">
        <f t="shared" si="1"/>
        <v>0.57994008237160788</v>
      </c>
      <c r="G30">
        <f t="shared" si="2"/>
        <v>0.66776134531255782</v>
      </c>
    </row>
    <row r="31" spans="1:11" x14ac:dyDescent="0.3">
      <c r="A31">
        <v>6</v>
      </c>
      <c r="B31">
        <v>0.77815100000000004</v>
      </c>
      <c r="C31">
        <v>-63</v>
      </c>
      <c r="D31">
        <f t="shared" ref="D31" si="7">POWER(10,(C31+46.314)/-20.393)</f>
        <v>6.5799400823716079</v>
      </c>
      <c r="E31">
        <f t="shared" si="0"/>
        <v>-62.182833342999999</v>
      </c>
      <c r="F31">
        <f t="shared" si="1"/>
        <v>0.57994008237160788</v>
      </c>
      <c r="G31">
        <f t="shared" si="2"/>
        <v>0.66776134531255782</v>
      </c>
    </row>
    <row r="32" spans="1:11" x14ac:dyDescent="0.3">
      <c r="A32">
        <v>6</v>
      </c>
      <c r="B32">
        <v>0.77815100000000004</v>
      </c>
      <c r="C32">
        <v>-63</v>
      </c>
      <c r="D32">
        <f t="shared" ref="D32" si="8">POWER(10,(C32+46.314)/-20.393)</f>
        <v>6.5799400823716079</v>
      </c>
      <c r="E32">
        <f t="shared" si="0"/>
        <v>-62.182833342999999</v>
      </c>
      <c r="F32">
        <f t="shared" si="1"/>
        <v>0.57994008237160788</v>
      </c>
      <c r="G32">
        <f t="shared" si="2"/>
        <v>0.66776134531255782</v>
      </c>
    </row>
    <row r="33" spans="1:7" x14ac:dyDescent="0.3">
      <c r="A33">
        <v>6</v>
      </c>
      <c r="B33">
        <v>0.77815100000000004</v>
      </c>
      <c r="C33">
        <v>-63</v>
      </c>
      <c r="D33">
        <f t="shared" si="3"/>
        <v>6.5799400823716079</v>
      </c>
      <c r="E33">
        <f t="shared" si="0"/>
        <v>-62.182833342999999</v>
      </c>
      <c r="F33">
        <f t="shared" si="1"/>
        <v>0.57994008237160788</v>
      </c>
      <c r="G33">
        <f t="shared" si="2"/>
        <v>0.66776134531255782</v>
      </c>
    </row>
    <row r="34" spans="1:7" x14ac:dyDescent="0.3">
      <c r="A34">
        <v>8.1999999999999993</v>
      </c>
      <c r="B34">
        <v>0.91381385199999998</v>
      </c>
      <c r="C34">
        <v>-65</v>
      </c>
      <c r="D34">
        <f t="shared" si="3"/>
        <v>8.2469774496872059</v>
      </c>
      <c r="E34">
        <f t="shared" ref="E34:E65" si="9">-20.393*B34-46.314</f>
        <v>-64.949405883835993</v>
      </c>
      <c r="F34">
        <f t="shared" ref="F34:F65" si="10">ABS(D34-A34)</f>
        <v>4.6977449687206629E-2</v>
      </c>
      <c r="G34">
        <f t="shared" ref="G34:G65" si="11">(E34-C34)*(E34-C34)</f>
        <v>2.5597645904170004E-3</v>
      </c>
    </row>
    <row r="35" spans="1:7" x14ac:dyDescent="0.3">
      <c r="A35">
        <v>8.1999999999999993</v>
      </c>
      <c r="B35">
        <v>0.91381385199999998</v>
      </c>
      <c r="C35">
        <v>-65</v>
      </c>
      <c r="D35">
        <f t="shared" si="3"/>
        <v>8.2469774496872059</v>
      </c>
      <c r="E35">
        <f t="shared" si="9"/>
        <v>-64.949405883835993</v>
      </c>
      <c r="F35">
        <f t="shared" si="10"/>
        <v>4.6977449687206629E-2</v>
      </c>
      <c r="G35">
        <f t="shared" si="11"/>
        <v>2.5597645904170004E-3</v>
      </c>
    </row>
    <row r="36" spans="1:7" x14ac:dyDescent="0.3">
      <c r="A36">
        <v>8.1999999999999993</v>
      </c>
      <c r="B36">
        <v>0.91381385199999998</v>
      </c>
      <c r="C36">
        <v>-65</v>
      </c>
      <c r="D36">
        <f t="shared" si="3"/>
        <v>8.2469774496872059</v>
      </c>
      <c r="E36">
        <f t="shared" si="9"/>
        <v>-64.949405883835993</v>
      </c>
      <c r="F36">
        <f t="shared" si="10"/>
        <v>4.6977449687206629E-2</v>
      </c>
      <c r="G36">
        <f t="shared" si="11"/>
        <v>2.5597645904170004E-3</v>
      </c>
    </row>
    <row r="37" spans="1:7" x14ac:dyDescent="0.3">
      <c r="A37">
        <v>8.1999999999999993</v>
      </c>
      <c r="B37">
        <v>0.91381385199999998</v>
      </c>
      <c r="C37">
        <v>-65</v>
      </c>
      <c r="D37">
        <f t="shared" si="3"/>
        <v>8.2469774496872059</v>
      </c>
      <c r="E37">
        <f t="shared" si="9"/>
        <v>-64.949405883835993</v>
      </c>
      <c r="F37">
        <f t="shared" si="10"/>
        <v>4.6977449687206629E-2</v>
      </c>
      <c r="G37">
        <f t="shared" si="11"/>
        <v>2.5597645904170004E-3</v>
      </c>
    </row>
    <row r="38" spans="1:7" x14ac:dyDescent="0.3">
      <c r="A38">
        <v>10.3</v>
      </c>
      <c r="B38">
        <v>1.012837225</v>
      </c>
      <c r="C38">
        <v>-67</v>
      </c>
      <c r="D38">
        <f t="shared" si="3"/>
        <v>10.336361152871696</v>
      </c>
      <c r="E38">
        <f t="shared" si="9"/>
        <v>-66.968789529424996</v>
      </c>
      <c r="F38">
        <f t="shared" si="10"/>
        <v>3.6361152871695168E-2</v>
      </c>
      <c r="G38">
        <f t="shared" si="11"/>
        <v>9.7409347351322037E-4</v>
      </c>
    </row>
    <row r="39" spans="1:7" x14ac:dyDescent="0.3">
      <c r="A39">
        <v>10.3</v>
      </c>
      <c r="B39">
        <v>1.012837225</v>
      </c>
      <c r="C39">
        <v>-67</v>
      </c>
      <c r="D39">
        <f t="shared" si="3"/>
        <v>10.336361152871696</v>
      </c>
      <c r="E39">
        <f t="shared" si="9"/>
        <v>-66.968789529424996</v>
      </c>
      <c r="F39">
        <f t="shared" si="10"/>
        <v>3.6361152871695168E-2</v>
      </c>
      <c r="G39">
        <f t="shared" si="11"/>
        <v>9.7409347351322037E-4</v>
      </c>
    </row>
    <row r="40" spans="1:7" x14ac:dyDescent="0.3">
      <c r="A40">
        <v>10.3</v>
      </c>
      <c r="B40">
        <v>1.012837225</v>
      </c>
      <c r="C40">
        <v>-67</v>
      </c>
      <c r="D40">
        <f t="shared" si="3"/>
        <v>10.336361152871696</v>
      </c>
      <c r="E40">
        <f t="shared" si="9"/>
        <v>-66.968789529424996</v>
      </c>
      <c r="F40">
        <f t="shared" si="10"/>
        <v>3.6361152871695168E-2</v>
      </c>
      <c r="G40">
        <f t="shared" si="11"/>
        <v>9.7409347351322037E-4</v>
      </c>
    </row>
    <row r="41" spans="1:7" x14ac:dyDescent="0.3">
      <c r="A41">
        <v>10.3</v>
      </c>
      <c r="B41">
        <v>1.012837225</v>
      </c>
      <c r="C41">
        <v>-67</v>
      </c>
      <c r="D41">
        <f t="shared" si="3"/>
        <v>10.336361152871696</v>
      </c>
      <c r="E41">
        <f t="shared" si="9"/>
        <v>-66.968789529424996</v>
      </c>
      <c r="F41">
        <f t="shared" si="10"/>
        <v>3.6361152871695168E-2</v>
      </c>
      <c r="G41">
        <f t="shared" si="11"/>
        <v>9.7409347351322037E-4</v>
      </c>
    </row>
    <row r="42" spans="1:7" x14ac:dyDescent="0.3">
      <c r="A42">
        <v>12</v>
      </c>
      <c r="B42">
        <v>1.0791812460500001</v>
      </c>
      <c r="C42">
        <v>-69</v>
      </c>
      <c r="D42">
        <f t="shared" si="3"/>
        <v>12.955093248939027</v>
      </c>
      <c r="E42">
        <f t="shared" si="9"/>
        <v>-68.321743150697657</v>
      </c>
      <c r="F42">
        <f t="shared" si="10"/>
        <v>0.95509324893902736</v>
      </c>
      <c r="G42">
        <f t="shared" si="11"/>
        <v>0.46003235362554162</v>
      </c>
    </row>
    <row r="43" spans="1:7" x14ac:dyDescent="0.3">
      <c r="A43">
        <v>12</v>
      </c>
      <c r="B43">
        <v>1.0791812460500001</v>
      </c>
      <c r="C43">
        <v>-69</v>
      </c>
      <c r="D43">
        <f t="shared" ref="D43:D45" si="12">POWER(10,(C43+46.314)/-20.393)</f>
        <v>12.955093248939027</v>
      </c>
      <c r="E43">
        <f t="shared" si="9"/>
        <v>-68.321743150697657</v>
      </c>
      <c r="F43">
        <f t="shared" si="10"/>
        <v>0.95509324893902736</v>
      </c>
      <c r="G43">
        <f t="shared" si="11"/>
        <v>0.46003235362554162</v>
      </c>
    </row>
    <row r="44" spans="1:7" x14ac:dyDescent="0.3">
      <c r="A44">
        <v>12</v>
      </c>
      <c r="B44">
        <v>1.0791812460500001</v>
      </c>
      <c r="C44">
        <v>-69</v>
      </c>
      <c r="D44">
        <f t="shared" si="12"/>
        <v>12.955093248939027</v>
      </c>
      <c r="E44">
        <f t="shared" si="9"/>
        <v>-68.321743150697657</v>
      </c>
      <c r="F44">
        <f t="shared" si="10"/>
        <v>0.95509324893902736</v>
      </c>
      <c r="G44">
        <f t="shared" si="11"/>
        <v>0.46003235362554162</v>
      </c>
    </row>
    <row r="45" spans="1:7" x14ac:dyDescent="0.3">
      <c r="A45">
        <v>12</v>
      </c>
      <c r="B45">
        <v>1.0791812460500001</v>
      </c>
      <c r="C45">
        <v>-69</v>
      </c>
      <c r="D45">
        <f t="shared" si="12"/>
        <v>12.955093248939027</v>
      </c>
      <c r="E45">
        <f t="shared" si="9"/>
        <v>-68.321743150697657</v>
      </c>
      <c r="F45">
        <f t="shared" si="10"/>
        <v>0.95509324893902736</v>
      </c>
      <c r="G45">
        <f t="shared" si="11"/>
        <v>0.46003235362554162</v>
      </c>
    </row>
    <row r="46" spans="1:7" x14ac:dyDescent="0.3">
      <c r="A46">
        <v>14.6</v>
      </c>
      <c r="B46">
        <v>1.164352856</v>
      </c>
      <c r="C46">
        <v>-70</v>
      </c>
      <c r="D46">
        <f t="shared" si="3"/>
        <v>14.503638862889607</v>
      </c>
      <c r="E46">
        <f t="shared" si="9"/>
        <v>-70.05864779240801</v>
      </c>
      <c r="F46">
        <f t="shared" si="10"/>
        <v>9.6361137110392292E-2</v>
      </c>
      <c r="G46">
        <f t="shared" si="11"/>
        <v>3.4395635543330344E-3</v>
      </c>
    </row>
    <row r="47" spans="1:7" x14ac:dyDescent="0.3">
      <c r="A47">
        <v>14.6</v>
      </c>
      <c r="B47">
        <v>1.164352856</v>
      </c>
      <c r="C47">
        <v>-70</v>
      </c>
      <c r="D47">
        <f t="shared" si="3"/>
        <v>14.503638862889607</v>
      </c>
      <c r="E47">
        <f t="shared" si="9"/>
        <v>-70.05864779240801</v>
      </c>
      <c r="F47">
        <f t="shared" si="10"/>
        <v>9.6361137110392292E-2</v>
      </c>
      <c r="G47">
        <f t="shared" si="11"/>
        <v>3.4395635543330344E-3</v>
      </c>
    </row>
    <row r="48" spans="1:7" x14ac:dyDescent="0.3">
      <c r="A48">
        <v>14.6</v>
      </c>
      <c r="B48">
        <v>1.164352856</v>
      </c>
      <c r="C48">
        <v>-70</v>
      </c>
      <c r="D48">
        <f t="shared" si="3"/>
        <v>14.503638862889607</v>
      </c>
      <c r="E48">
        <f t="shared" si="9"/>
        <v>-70.05864779240801</v>
      </c>
      <c r="F48">
        <f t="shared" si="10"/>
        <v>9.6361137110392292E-2</v>
      </c>
      <c r="G48">
        <f t="shared" si="11"/>
        <v>3.4395635543330344E-3</v>
      </c>
    </row>
    <row r="49" spans="1:7" x14ac:dyDescent="0.3">
      <c r="A49">
        <v>14.6</v>
      </c>
      <c r="B49">
        <v>1.164352856</v>
      </c>
      <c r="C49">
        <v>-70</v>
      </c>
      <c r="D49">
        <f t="shared" si="3"/>
        <v>14.503638862889607</v>
      </c>
      <c r="E49">
        <f t="shared" si="9"/>
        <v>-70.05864779240801</v>
      </c>
      <c r="F49">
        <f t="shared" si="10"/>
        <v>9.6361137110392292E-2</v>
      </c>
      <c r="G49">
        <f t="shared" si="11"/>
        <v>3.4395635543330344E-3</v>
      </c>
    </row>
    <row r="50" spans="1:7" x14ac:dyDescent="0.3">
      <c r="A50">
        <v>18.3</v>
      </c>
      <c r="B50">
        <v>1.2624510900000001</v>
      </c>
      <c r="C50">
        <v>-72</v>
      </c>
      <c r="D50">
        <f t="shared" si="3"/>
        <v>18.178156813480605</v>
      </c>
      <c r="E50">
        <f t="shared" si="9"/>
        <v>-72.05916507837</v>
      </c>
      <c r="F50">
        <f t="shared" si="10"/>
        <v>0.12184318651939563</v>
      </c>
      <c r="G50">
        <f t="shared" si="11"/>
        <v>3.5005064985282894E-3</v>
      </c>
    </row>
    <row r="51" spans="1:7" x14ac:dyDescent="0.3">
      <c r="A51">
        <v>18.3</v>
      </c>
      <c r="B51">
        <v>1.2624510900000001</v>
      </c>
      <c r="C51">
        <v>-72</v>
      </c>
      <c r="D51">
        <f t="shared" si="3"/>
        <v>18.178156813480605</v>
      </c>
      <c r="E51">
        <f t="shared" si="9"/>
        <v>-72.05916507837</v>
      </c>
      <c r="F51">
        <f t="shared" si="10"/>
        <v>0.12184318651939563</v>
      </c>
      <c r="G51">
        <f t="shared" si="11"/>
        <v>3.5005064985282894E-3</v>
      </c>
    </row>
    <row r="52" spans="1:7" x14ac:dyDescent="0.3">
      <c r="A52">
        <v>18.3</v>
      </c>
      <c r="B52">
        <v>1.2624510900000001</v>
      </c>
      <c r="C52">
        <v>-72</v>
      </c>
      <c r="D52">
        <f t="shared" si="3"/>
        <v>18.178156813480605</v>
      </c>
      <c r="E52">
        <f t="shared" si="9"/>
        <v>-72.05916507837</v>
      </c>
      <c r="F52">
        <f t="shared" si="10"/>
        <v>0.12184318651939563</v>
      </c>
      <c r="G52">
        <f t="shared" si="11"/>
        <v>3.5005064985282894E-3</v>
      </c>
    </row>
    <row r="53" spans="1:7" x14ac:dyDescent="0.3">
      <c r="A53">
        <v>18.3</v>
      </c>
      <c r="B53">
        <v>1.2624510900000001</v>
      </c>
      <c r="C53">
        <v>-72</v>
      </c>
      <c r="D53">
        <f t="shared" si="3"/>
        <v>18.178156813480605</v>
      </c>
      <c r="E53">
        <f t="shared" si="9"/>
        <v>-72.05916507837</v>
      </c>
      <c r="F53">
        <f t="shared" si="10"/>
        <v>0.12184318651939563</v>
      </c>
      <c r="G53">
        <f t="shared" si="11"/>
        <v>3.5005064985282894E-3</v>
      </c>
    </row>
    <row r="54" spans="1:7" x14ac:dyDescent="0.3">
      <c r="A54">
        <v>26</v>
      </c>
      <c r="B54">
        <v>1.4149733470000001</v>
      </c>
      <c r="C54">
        <v>-75</v>
      </c>
      <c r="D54">
        <f t="shared" si="3"/>
        <v>25.506986232040731</v>
      </c>
      <c r="E54">
        <f t="shared" si="9"/>
        <v>-75.169551465371001</v>
      </c>
      <c r="F54">
        <f t="shared" si="10"/>
        <v>0.49301376795926899</v>
      </c>
      <c r="G54">
        <f t="shared" si="11"/>
        <v>2.8747699409453625E-2</v>
      </c>
    </row>
    <row r="55" spans="1:7" x14ac:dyDescent="0.3">
      <c r="A55">
        <v>26</v>
      </c>
      <c r="B55">
        <v>1.4149733470000001</v>
      </c>
      <c r="C55">
        <v>-75</v>
      </c>
      <c r="D55">
        <f t="shared" si="3"/>
        <v>25.506986232040731</v>
      </c>
      <c r="E55">
        <f t="shared" si="9"/>
        <v>-75.169551465371001</v>
      </c>
      <c r="F55">
        <f t="shared" si="10"/>
        <v>0.49301376795926899</v>
      </c>
      <c r="G55">
        <f t="shared" si="11"/>
        <v>2.8747699409453625E-2</v>
      </c>
    </row>
    <row r="56" spans="1:7" x14ac:dyDescent="0.3">
      <c r="A56">
        <v>26</v>
      </c>
      <c r="B56">
        <v>1.4149733470000001</v>
      </c>
      <c r="C56">
        <v>-75</v>
      </c>
      <c r="D56">
        <f t="shared" si="3"/>
        <v>25.506986232040731</v>
      </c>
      <c r="E56">
        <f t="shared" si="9"/>
        <v>-75.169551465371001</v>
      </c>
      <c r="F56">
        <f t="shared" si="10"/>
        <v>0.49301376795926899</v>
      </c>
      <c r="G56">
        <f t="shared" si="11"/>
        <v>2.8747699409453625E-2</v>
      </c>
    </row>
    <row r="57" spans="1:7" x14ac:dyDescent="0.3">
      <c r="A57">
        <v>26</v>
      </c>
      <c r="B57">
        <v>1.4149733470000001</v>
      </c>
      <c r="C57">
        <v>-75</v>
      </c>
      <c r="D57">
        <f t="shared" si="3"/>
        <v>25.506986232040731</v>
      </c>
      <c r="E57">
        <f t="shared" si="9"/>
        <v>-75.169551465371001</v>
      </c>
      <c r="F57">
        <f t="shared" si="10"/>
        <v>0.49301376795926899</v>
      </c>
      <c r="G57">
        <f t="shared" si="11"/>
        <v>2.8747699409453625E-2</v>
      </c>
    </row>
    <row r="58" spans="1:7" x14ac:dyDescent="0.3">
      <c r="A58">
        <v>33</v>
      </c>
      <c r="B58">
        <v>1.5132175999999999</v>
      </c>
      <c r="C58">
        <v>-78</v>
      </c>
      <c r="D58">
        <f t="shared" si="3"/>
        <v>35.790556397832198</v>
      </c>
      <c r="E58">
        <f t="shared" si="9"/>
        <v>-77.173046516799999</v>
      </c>
      <c r="F58">
        <f t="shared" si="10"/>
        <v>2.7905563978321979</v>
      </c>
      <c r="G58">
        <f t="shared" si="11"/>
        <v>0.68385206337661353</v>
      </c>
    </row>
    <row r="59" spans="1:7" x14ac:dyDescent="0.3">
      <c r="A59">
        <v>33</v>
      </c>
      <c r="B59">
        <v>1.5132175999999999</v>
      </c>
      <c r="C59">
        <v>-78</v>
      </c>
      <c r="D59">
        <f t="shared" ref="D59:D61" si="13">POWER(10,(C59+46.314)/-20.393)</f>
        <v>35.790556397832198</v>
      </c>
      <c r="E59">
        <f t="shared" si="9"/>
        <v>-77.173046516799999</v>
      </c>
      <c r="F59">
        <f t="shared" si="10"/>
        <v>2.7905563978321979</v>
      </c>
      <c r="G59">
        <f t="shared" si="11"/>
        <v>0.68385206337661353</v>
      </c>
    </row>
    <row r="60" spans="1:7" x14ac:dyDescent="0.3">
      <c r="A60">
        <v>33</v>
      </c>
      <c r="B60">
        <v>1.5132175999999999</v>
      </c>
      <c r="C60">
        <v>-78</v>
      </c>
      <c r="D60">
        <f t="shared" si="13"/>
        <v>35.790556397832198</v>
      </c>
      <c r="E60">
        <f t="shared" si="9"/>
        <v>-77.173046516799999</v>
      </c>
      <c r="F60">
        <f t="shared" si="10"/>
        <v>2.7905563978321979</v>
      </c>
      <c r="G60">
        <f t="shared" si="11"/>
        <v>0.68385206337661353</v>
      </c>
    </row>
    <row r="61" spans="1:7" x14ac:dyDescent="0.3">
      <c r="A61">
        <v>33</v>
      </c>
      <c r="B61">
        <v>1.5132175999999999</v>
      </c>
      <c r="C61">
        <v>-78</v>
      </c>
      <c r="D61">
        <f t="shared" si="13"/>
        <v>35.790556397832198</v>
      </c>
      <c r="E61">
        <f t="shared" si="9"/>
        <v>-77.173046516799999</v>
      </c>
      <c r="F61">
        <f t="shared" si="10"/>
        <v>2.7905563978321979</v>
      </c>
      <c r="G61">
        <f t="shared" si="11"/>
        <v>0.68385206337661353</v>
      </c>
    </row>
    <row r="62" spans="1:7" x14ac:dyDescent="0.3">
      <c r="A62">
        <v>36</v>
      </c>
      <c r="B62">
        <v>1.55630250077</v>
      </c>
      <c r="C62">
        <v>-78</v>
      </c>
      <c r="D62">
        <f t="shared" si="3"/>
        <v>35.790556397832198</v>
      </c>
      <c r="E62">
        <f t="shared" si="9"/>
        <v>-78.051676898202615</v>
      </c>
      <c r="F62">
        <f t="shared" si="10"/>
        <v>0.20944360216780211</v>
      </c>
      <c r="G62">
        <f t="shared" si="11"/>
        <v>2.6705018078434341E-3</v>
      </c>
    </row>
    <row r="63" spans="1:7" x14ac:dyDescent="0.3">
      <c r="A63">
        <v>36</v>
      </c>
      <c r="B63">
        <v>1.55630250077</v>
      </c>
      <c r="C63">
        <v>-78</v>
      </c>
      <c r="D63">
        <f t="shared" si="3"/>
        <v>35.790556397832198</v>
      </c>
      <c r="E63">
        <f t="shared" si="9"/>
        <v>-78.051676898202615</v>
      </c>
      <c r="F63">
        <f t="shared" si="10"/>
        <v>0.20944360216780211</v>
      </c>
      <c r="G63">
        <f t="shared" si="11"/>
        <v>2.6705018078434341E-3</v>
      </c>
    </row>
    <row r="64" spans="1:7" x14ac:dyDescent="0.3">
      <c r="A64">
        <v>36</v>
      </c>
      <c r="B64">
        <v>1.55630250077</v>
      </c>
      <c r="C64">
        <v>-78</v>
      </c>
      <c r="D64">
        <f t="shared" si="3"/>
        <v>35.790556397832198</v>
      </c>
      <c r="E64">
        <f t="shared" si="9"/>
        <v>-78.051676898202615</v>
      </c>
      <c r="F64">
        <f t="shared" si="10"/>
        <v>0.20944360216780211</v>
      </c>
      <c r="G64">
        <f t="shared" si="11"/>
        <v>2.6705018078434341E-3</v>
      </c>
    </row>
    <row r="65" spans="1:7" x14ac:dyDescent="0.3">
      <c r="A65">
        <v>36</v>
      </c>
      <c r="B65">
        <v>1.55630250077</v>
      </c>
      <c r="C65">
        <v>-78</v>
      </c>
      <c r="D65">
        <f t="shared" si="3"/>
        <v>35.790556397832198</v>
      </c>
      <c r="E65">
        <f t="shared" si="9"/>
        <v>-78.051676898202615</v>
      </c>
      <c r="F65">
        <f t="shared" si="10"/>
        <v>0.20944360216780211</v>
      </c>
      <c r="G65">
        <f t="shared" si="11"/>
        <v>2.6705018078434341E-3</v>
      </c>
    </row>
    <row r="66" spans="1:7" x14ac:dyDescent="0.3">
      <c r="A66">
        <v>41</v>
      </c>
      <c r="B66">
        <v>1.6127838569999999</v>
      </c>
      <c r="C66">
        <v>-79</v>
      </c>
      <c r="D66">
        <f t="shared" si="3"/>
        <v>40.068666023577485</v>
      </c>
      <c r="E66">
        <f t="shared" ref="E66:E85" si="14">-20.393*B66-46.314</f>
        <v>-79.20350119580101</v>
      </c>
      <c r="F66">
        <f t="shared" ref="F66:F85" si="15">ABS(D66-A66)</f>
        <v>0.93133397642251481</v>
      </c>
      <c r="G66">
        <f t="shared" ref="G66:G85" si="16">(E66-C66)*(E66-C66)</f>
        <v>4.1412736692441103E-2</v>
      </c>
    </row>
    <row r="67" spans="1:7" x14ac:dyDescent="0.3">
      <c r="A67">
        <v>41</v>
      </c>
      <c r="B67">
        <v>1.6127838569999999</v>
      </c>
      <c r="C67">
        <v>-79</v>
      </c>
      <c r="D67">
        <f t="shared" si="3"/>
        <v>40.068666023577485</v>
      </c>
      <c r="E67">
        <f t="shared" si="14"/>
        <v>-79.20350119580101</v>
      </c>
      <c r="F67">
        <f t="shared" si="15"/>
        <v>0.93133397642251481</v>
      </c>
      <c r="G67">
        <f t="shared" si="16"/>
        <v>4.1412736692441103E-2</v>
      </c>
    </row>
    <row r="68" spans="1:7" x14ac:dyDescent="0.3">
      <c r="A68">
        <v>41</v>
      </c>
      <c r="B68">
        <v>1.6127838569999999</v>
      </c>
      <c r="C68">
        <v>-79</v>
      </c>
      <c r="D68">
        <f t="shared" si="3"/>
        <v>40.068666023577485</v>
      </c>
      <c r="E68">
        <f t="shared" si="14"/>
        <v>-79.20350119580101</v>
      </c>
      <c r="F68">
        <f t="shared" si="15"/>
        <v>0.93133397642251481</v>
      </c>
      <c r="G68">
        <f t="shared" si="16"/>
        <v>4.1412736692441103E-2</v>
      </c>
    </row>
    <row r="69" spans="1:7" x14ac:dyDescent="0.3">
      <c r="A69">
        <v>41</v>
      </c>
      <c r="B69">
        <v>1.6127838569999999</v>
      </c>
      <c r="C69">
        <v>-79</v>
      </c>
      <c r="D69">
        <f t="shared" si="3"/>
        <v>40.068666023577485</v>
      </c>
      <c r="E69">
        <f t="shared" si="14"/>
        <v>-79.20350119580101</v>
      </c>
      <c r="F69">
        <f t="shared" si="15"/>
        <v>0.93133397642251481</v>
      </c>
      <c r="G69">
        <f t="shared" si="16"/>
        <v>4.1412736692441103E-2</v>
      </c>
    </row>
    <row r="70" spans="1:7" x14ac:dyDescent="0.3">
      <c r="A70">
        <v>46</v>
      </c>
      <c r="B70">
        <v>1.662757832</v>
      </c>
      <c r="C70">
        <v>-80</v>
      </c>
      <c r="D70">
        <f t="shared" si="3"/>
        <v>44.858145793068424</v>
      </c>
      <c r="E70">
        <f t="shared" si="14"/>
        <v>-80.222620467976</v>
      </c>
      <c r="F70">
        <f t="shared" si="15"/>
        <v>1.1418542069315762</v>
      </c>
      <c r="G70">
        <f t="shared" si="16"/>
        <v>4.9559872761853335E-2</v>
      </c>
    </row>
    <row r="71" spans="1:7" x14ac:dyDescent="0.3">
      <c r="A71">
        <v>46</v>
      </c>
      <c r="B71">
        <v>1.662757832</v>
      </c>
      <c r="C71">
        <v>-80</v>
      </c>
      <c r="D71">
        <f t="shared" ref="D71:D74" si="17">POWER(10,(C71+46.314)/-20.393)</f>
        <v>44.858145793068424</v>
      </c>
      <c r="E71">
        <f t="shared" si="14"/>
        <v>-80.222620467976</v>
      </c>
      <c r="F71">
        <f t="shared" si="15"/>
        <v>1.1418542069315762</v>
      </c>
      <c r="G71">
        <f t="shared" si="16"/>
        <v>4.9559872761853335E-2</v>
      </c>
    </row>
    <row r="72" spans="1:7" x14ac:dyDescent="0.3">
      <c r="A72">
        <v>46</v>
      </c>
      <c r="B72">
        <v>1.662757832</v>
      </c>
      <c r="C72">
        <v>-80</v>
      </c>
      <c r="D72">
        <f t="shared" si="17"/>
        <v>44.858145793068424</v>
      </c>
      <c r="E72">
        <f t="shared" si="14"/>
        <v>-80.222620467976</v>
      </c>
      <c r="F72">
        <f t="shared" si="15"/>
        <v>1.1418542069315762</v>
      </c>
      <c r="G72">
        <f t="shared" si="16"/>
        <v>4.9559872761853335E-2</v>
      </c>
    </row>
    <row r="73" spans="1:7" x14ac:dyDescent="0.3">
      <c r="A73">
        <v>46</v>
      </c>
      <c r="B73">
        <v>1.662757832</v>
      </c>
      <c r="C73">
        <v>-80</v>
      </c>
      <c r="D73">
        <f t="shared" si="17"/>
        <v>44.858145793068424</v>
      </c>
      <c r="E73">
        <f t="shared" si="14"/>
        <v>-80.222620467976</v>
      </c>
      <c r="F73">
        <f t="shared" si="15"/>
        <v>1.1418542069315762</v>
      </c>
      <c r="G73">
        <f t="shared" si="16"/>
        <v>4.9559872761853335E-2</v>
      </c>
    </row>
    <row r="74" spans="1:7" x14ac:dyDescent="0.3">
      <c r="A74">
        <v>65</v>
      </c>
      <c r="B74">
        <v>1.81291335664</v>
      </c>
      <c r="C74">
        <v>-83</v>
      </c>
      <c r="D74">
        <f t="shared" si="17"/>
        <v>62.94346114839076</v>
      </c>
      <c r="E74">
        <f t="shared" si="14"/>
        <v>-83.284742081959521</v>
      </c>
      <c r="F74">
        <f t="shared" si="15"/>
        <v>2.0565388516092398</v>
      </c>
      <c r="G74">
        <f t="shared" si="16"/>
        <v>8.1078053238642825E-2</v>
      </c>
    </row>
    <row r="75" spans="1:7" x14ac:dyDescent="0.3">
      <c r="A75">
        <v>65</v>
      </c>
      <c r="B75">
        <v>1.81291335664</v>
      </c>
      <c r="C75">
        <v>-83</v>
      </c>
      <c r="D75">
        <f t="shared" ref="D75:D78" si="18">POWER(10,(C75+46.314)/-20.393)</f>
        <v>62.94346114839076</v>
      </c>
      <c r="E75">
        <f t="shared" si="14"/>
        <v>-83.284742081959521</v>
      </c>
      <c r="F75">
        <f t="shared" si="15"/>
        <v>2.0565388516092398</v>
      </c>
      <c r="G75">
        <f t="shared" si="16"/>
        <v>8.1078053238642825E-2</v>
      </c>
    </row>
    <row r="76" spans="1:7" x14ac:dyDescent="0.3">
      <c r="A76">
        <v>65</v>
      </c>
      <c r="B76">
        <v>1.81291335664</v>
      </c>
      <c r="C76">
        <v>-83</v>
      </c>
      <c r="D76">
        <f t="shared" si="18"/>
        <v>62.94346114839076</v>
      </c>
      <c r="E76">
        <f t="shared" si="14"/>
        <v>-83.284742081959521</v>
      </c>
      <c r="F76">
        <f t="shared" si="15"/>
        <v>2.0565388516092398</v>
      </c>
      <c r="G76">
        <f t="shared" si="16"/>
        <v>8.1078053238642825E-2</v>
      </c>
    </row>
    <row r="77" spans="1:7" x14ac:dyDescent="0.3">
      <c r="A77">
        <v>65</v>
      </c>
      <c r="B77">
        <v>1.81291335664</v>
      </c>
      <c r="C77">
        <v>-83</v>
      </c>
      <c r="D77">
        <f t="shared" si="18"/>
        <v>62.94346114839076</v>
      </c>
      <c r="E77">
        <f t="shared" si="14"/>
        <v>-83.284742081959521</v>
      </c>
      <c r="F77">
        <f t="shared" si="15"/>
        <v>2.0565388516092398</v>
      </c>
      <c r="G77">
        <f t="shared" si="16"/>
        <v>8.1078053238642825E-2</v>
      </c>
    </row>
    <row r="78" spans="1:7" x14ac:dyDescent="0.3">
      <c r="A78">
        <v>80</v>
      </c>
      <c r="B78">
        <v>1.90308998699</v>
      </c>
      <c r="C78">
        <v>-85</v>
      </c>
      <c r="D78">
        <f t="shared" si="18"/>
        <v>78.890278360854694</v>
      </c>
      <c r="E78">
        <f t="shared" si="14"/>
        <v>-85.123714104687068</v>
      </c>
      <c r="F78">
        <f t="shared" si="15"/>
        <v>1.109721639145306</v>
      </c>
      <c r="G78">
        <f t="shared" si="16"/>
        <v>1.5305179698522712E-2</v>
      </c>
    </row>
    <row r="79" spans="1:7" x14ac:dyDescent="0.3">
      <c r="A79">
        <v>80</v>
      </c>
      <c r="B79">
        <v>1.90308998699</v>
      </c>
      <c r="C79">
        <v>-85</v>
      </c>
      <c r="D79">
        <f t="shared" ref="D79:D81" si="19">POWER(10,(C79+46.314)/-20.393)</f>
        <v>78.890278360854694</v>
      </c>
      <c r="E79">
        <f t="shared" si="14"/>
        <v>-85.123714104687068</v>
      </c>
      <c r="F79">
        <f t="shared" si="15"/>
        <v>1.109721639145306</v>
      </c>
      <c r="G79">
        <f t="shared" si="16"/>
        <v>1.5305179698522712E-2</v>
      </c>
    </row>
    <row r="80" spans="1:7" x14ac:dyDescent="0.3">
      <c r="A80">
        <v>80</v>
      </c>
      <c r="B80">
        <v>1.90308998699</v>
      </c>
      <c r="C80">
        <v>-85</v>
      </c>
      <c r="D80">
        <f t="shared" si="19"/>
        <v>78.890278360854694</v>
      </c>
      <c r="E80">
        <f t="shared" si="14"/>
        <v>-85.123714104687068</v>
      </c>
      <c r="F80">
        <f t="shared" si="15"/>
        <v>1.109721639145306</v>
      </c>
      <c r="G80">
        <f t="shared" si="16"/>
        <v>1.5305179698522712E-2</v>
      </c>
    </row>
    <row r="81" spans="1:7" x14ac:dyDescent="0.3">
      <c r="A81">
        <v>80</v>
      </c>
      <c r="B81">
        <v>1.90308998699</v>
      </c>
      <c r="C81">
        <v>-85</v>
      </c>
      <c r="D81">
        <f t="shared" si="19"/>
        <v>78.890278360854694</v>
      </c>
      <c r="E81">
        <f t="shared" si="14"/>
        <v>-85.123714104687068</v>
      </c>
      <c r="F81">
        <f t="shared" si="15"/>
        <v>1.109721639145306</v>
      </c>
      <c r="G81">
        <f t="shared" si="16"/>
        <v>1.5305179698522712E-2</v>
      </c>
    </row>
    <row r="82" spans="1:7" x14ac:dyDescent="0.3">
      <c r="A82">
        <v>225</v>
      </c>
      <c r="B82">
        <v>2.3521825181099998</v>
      </c>
      <c r="C82">
        <v>-94</v>
      </c>
      <c r="D82">
        <f>POWER(10,(C82+46.314)/-20.393)</f>
        <v>217.94725075761897</v>
      </c>
      <c r="E82">
        <f t="shared" si="14"/>
        <v>-94.28205809181722</v>
      </c>
      <c r="F82">
        <f t="shared" si="15"/>
        <v>7.0527492423810259</v>
      </c>
      <c r="G82">
        <f t="shared" si="16"/>
        <v>7.9556767159571162E-2</v>
      </c>
    </row>
    <row r="83" spans="1:7" x14ac:dyDescent="0.3">
      <c r="A83">
        <v>225</v>
      </c>
      <c r="B83">
        <v>2.3521825181099998</v>
      </c>
      <c r="C83">
        <v>-94</v>
      </c>
      <c r="D83">
        <f>POWER(10,(C83+46.314)/-20.393)</f>
        <v>217.94725075761897</v>
      </c>
      <c r="E83">
        <f t="shared" si="14"/>
        <v>-94.28205809181722</v>
      </c>
      <c r="F83">
        <f t="shared" si="15"/>
        <v>7.0527492423810259</v>
      </c>
      <c r="G83">
        <f t="shared" si="16"/>
        <v>7.9556767159571162E-2</v>
      </c>
    </row>
    <row r="84" spans="1:7" x14ac:dyDescent="0.3">
      <c r="A84">
        <v>225</v>
      </c>
      <c r="B84">
        <v>2.3521825181099998</v>
      </c>
      <c r="C84">
        <v>-94</v>
      </c>
      <c r="D84">
        <f>POWER(10,(C84+46.314)/-20.393)</f>
        <v>217.94725075761897</v>
      </c>
      <c r="E84">
        <f t="shared" si="14"/>
        <v>-94.28205809181722</v>
      </c>
      <c r="F84">
        <f t="shared" si="15"/>
        <v>7.0527492423810259</v>
      </c>
      <c r="G84">
        <f t="shared" si="16"/>
        <v>7.9556767159571162E-2</v>
      </c>
    </row>
    <row r="85" spans="1:7" x14ac:dyDescent="0.3">
      <c r="A85">
        <v>225</v>
      </c>
      <c r="B85">
        <v>2.3521825181099998</v>
      </c>
      <c r="C85">
        <v>-94</v>
      </c>
      <c r="D85">
        <f>POWER(10,(C85+46.314)/-20.393)</f>
        <v>217.94725075761897</v>
      </c>
      <c r="E85">
        <f t="shared" si="14"/>
        <v>-94.28205809181722</v>
      </c>
      <c r="F85">
        <f t="shared" si="15"/>
        <v>7.0527492423810259</v>
      </c>
      <c r="G85">
        <f t="shared" si="16"/>
        <v>7.9556767159571162E-2</v>
      </c>
    </row>
    <row r="87" spans="1:7" x14ac:dyDescent="0.3">
      <c r="F87">
        <f>SUM(F2:F85)/84</f>
        <v>0.8769741725099397</v>
      </c>
      <c r="G87">
        <f>SUM(G2:G85)/84</f>
        <v>0.36278180385285885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cs425_hw2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Nirmal</dc:creator>
  <cp:lastModifiedBy>hp</cp:lastModifiedBy>
  <dcterms:created xsi:type="dcterms:W3CDTF">2022-02-17T10:50:07Z</dcterms:created>
  <dcterms:modified xsi:type="dcterms:W3CDTF">2023-01-29T14:30:01Z</dcterms:modified>
</cp:coreProperties>
</file>