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Project_Blinkit_Analysis(power bi, SQL, Python, Excel)\"/>
    </mc:Choice>
  </mc:AlternateContent>
  <xr:revisionPtr revIDLastSave="0" documentId="13_ncr:1_{71591823-CCC7-4C72-8E6A-54709D44AB1B}"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BlinkIT Grocery Data" sheetId="1" r:id="rId3"/>
  </sheets>
  <definedNames>
    <definedName name="_xlchart.v2.0" hidden="1">'Sheets design'!$C$73:$C$75</definedName>
    <definedName name="_xlchart.v2.1" hidden="1">'Sheets design'!$D$73:$D$75</definedName>
    <definedName name="_xlchart.v2.2" hidden="1">'Sheets design'!$C$73:$C$75</definedName>
    <definedName name="_xlchart.v2.3" hidden="1">'Sheets design'!$D$73:$D$75</definedName>
    <definedName name="_xlchart.v2.4" hidden="1">'Sheets design'!$C$73:$C$75</definedName>
    <definedName name="_xlchart.v2.5" hidden="1">'Sheets design'!$D$73:$D$75</definedName>
    <definedName name="Slicer_Item_Type">#N/A</definedName>
    <definedName name="Slicer_Outlet_Location_Type">#N/A</definedName>
    <definedName name="Slicer_Outlet_Size">#N/A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4" i="2" l="1"/>
  <c r="C73" i="2"/>
  <c r="D73" i="2"/>
  <c r="D74" i="2"/>
  <c r="D75" i="2"/>
  <c r="C8" i="2"/>
  <c r="B8" i="2"/>
  <c r="A8" i="2"/>
  <c r="D8" i="2"/>
</calcChain>
</file>

<file path=xl/sharedStrings.xml><?xml version="1.0" encoding="utf-8"?>
<sst xmlns="http://schemas.openxmlformats.org/spreadsheetml/2006/main" count="59751" uniqueCount="1630">
  <si>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</si>
  <si>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</si>
  <si>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</si>
  <si>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</si>
  <si>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</si>
  <si>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</si>
  <si>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</si>
  <si>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</si>
  <si>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</si>
  <si>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</si>
  <si>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</si>
  <si>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</si>
  <si>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</si>
  <si>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</si>
  <si>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</si>
  <si>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</si>
  <si>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</si>
  <si>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</si>
  <si>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</si>
  <si>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</si>
  <si>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</si>
  <si>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</si>
  <si>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</si>
  <si>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</si>
  <si>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</si>
  <si>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</si>
  <si>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</si>
  <si>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</si>
  <si>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</si>
  <si>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</si>
  <si>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</si>
  <si>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</si>
  <si>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</si>
  <si>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</si>
  <si>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</si>
  <si>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</si>
  <si>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</si>
  <si>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</si>
  <si>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</si>
  <si>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</si>
  <si>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</si>
  <si>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</si>
  <si>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</si>
  <si>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</si>
  <si>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</si>
  <si>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</si>
  <si>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</si>
  <si>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</si>
  <si>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</si>
  <si>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</si>
  <si>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</si>
  <si>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</si>
  <si>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</si>
  <si>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</si>
  <si>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</si>
  <si>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</si>
  <si>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</si>
  <si>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</si>
  <si>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</si>
  <si>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</si>
  <si>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</si>
  <si>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</si>
  <si>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</si>
  <si>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</si>
  <si>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</si>
  <si>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</si>
  <si>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</si>
  <si>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</si>
  <si>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</si>
  <si>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</si>
  <si>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</si>
  <si>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</si>
  <si>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</si>
  <si>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</si>
  <si>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</si>
  <si>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</si>
  <si>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</si>
  <si>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</si>
  <si>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</si>
  <si>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</si>
  <si>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</si>
  <si>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</si>
  <si>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</si>
  <si>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</si>
  <si>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</si>
  <si>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</si>
  <si>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</si>
  <si>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</si>
  <si>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</si>
  <si>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</si>
  <si>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</si>
  <si>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</si>
  <si>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</si>
  <si>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</si>
  <si>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</si>
  <si>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</si>
  <si>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</si>
  <si>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</si>
  <si>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</si>
  <si>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</si>
  <si>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</si>
  <si>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</si>
  <si>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</si>
  <si>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</si>
  <si>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</si>
  <si>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</si>
  <si>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</si>
  <si>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</si>
  <si>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</si>
  <si>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</si>
  <si>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</si>
  <si>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</si>
  <si>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</si>
  <si>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</si>
  <si>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</si>
  <si>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</si>
  <si>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</si>
  <si>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</si>
  <si>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</si>
  <si>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</si>
  <si>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</si>
  <si>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</si>
  <si>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</si>
  <si>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</si>
  <si>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</si>
  <si>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</si>
  <si>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</si>
  <si>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</si>
  <si>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</si>
  <si>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</si>
  <si>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</si>
  <si>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</si>
  <si>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</si>
  <si>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</si>
  <si>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</si>
  <si>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</si>
  <si>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</si>
  <si>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</si>
  <si>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</si>
  <si>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</si>
  <si>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</si>
  <si>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</si>
  <si>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</si>
  <si>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</si>
  <si>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</si>
  <si>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</si>
  <si>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</si>
  <si>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</si>
  <si>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</si>
  <si>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</si>
  <si>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</si>
  <si>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</si>
  <si>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</si>
  <si>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</si>
  <si>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</si>
  <si>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</si>
  <si>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</si>
  <si>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</si>
  <si>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</si>
  <si>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</si>
  <si>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</si>
  <si>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</si>
  <si>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</si>
  <si>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</si>
  <si>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</si>
  <si>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</si>
  <si>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</si>
  <si>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</si>
  <si>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</si>
  <si>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</si>
  <si>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</si>
  <si>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</si>
  <si>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</si>
  <si>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</si>
  <si>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</si>
  <si>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</si>
  <si>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</si>
  <si>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</si>
  <si>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</si>
  <si>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</si>
  <si>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</si>
  <si>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</si>
  <si>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</si>
  <si>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</si>
  <si>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</si>
  <si>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</si>
  <si>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</si>
  <si>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</si>
  <si>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</si>
  <si>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</si>
  <si>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</si>
  <si>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</si>
  <si>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</si>
  <si>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</si>
  <si>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</si>
  <si>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</si>
  <si>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</si>
  <si>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</si>
  <si>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</si>
  <si>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</si>
  <si>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</si>
  <si>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</si>
  <si>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</si>
  <si>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</si>
  <si>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</si>
  <si>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</si>
  <si>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</si>
  <si>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</si>
  <si>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</si>
  <si>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</si>
  <si>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</si>
  <si>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</si>
  <si>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</si>
  <si>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</si>
  <si>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</si>
  <si>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</si>
  <si>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</si>
  <si>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</si>
  <si>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</si>
  <si>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</si>
  <si>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</si>
  <si>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</si>
  <si>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</si>
  <si>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</si>
  <si>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</si>
  <si>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</si>
  <si>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</si>
  <si>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</si>
  <si>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</si>
  <si>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</si>
  <si>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</si>
  <si>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</si>
  <si>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</si>
  <si>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</si>
  <si>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</si>
  <si>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</si>
  <si>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</si>
  <si>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</si>
  <si>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</si>
  <si>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</si>
  <si>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</si>
  <si>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</si>
  <si>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</si>
  <si>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</si>
  <si>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</si>
  <si>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</si>
  <si>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</si>
  <si>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</si>
  <si>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</si>
  <si>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</si>
  <si>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</si>
  <si>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</si>
  <si>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</si>
  <si>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</si>
  <si>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</si>
  <si>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</si>
  <si>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</si>
  <si>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</si>
  <si>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</si>
  <si>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</si>
  <si>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</si>
  <si>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</si>
  <si>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</si>
  <si>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</si>
  <si>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</si>
  <si>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</si>
  <si>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</si>
  <si>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</si>
  <si>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</si>
  <si>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</si>
  <si>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</si>
  <si>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</si>
  <si>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</si>
  <si>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</si>
  <si>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</si>
  <si>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</si>
  <si>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</si>
  <si>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</si>
  <si>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</si>
  <si>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</si>
  <si>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</si>
  <si>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</si>
  <si>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</si>
  <si>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</si>
  <si>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</si>
  <si>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</si>
  <si>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</si>
  <si>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</si>
  <si>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</si>
  <si>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</si>
  <si>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</si>
  <si>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</si>
  <si>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</si>
  <si>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</si>
  <si>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</si>
  <si>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</si>
  <si>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</si>
  <si>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</si>
  <si>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</si>
  <si>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</si>
  <si>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</si>
  <si>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</si>
  <si>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</si>
  <si>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</si>
  <si>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</si>
  <si>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</si>
  <si>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</si>
  <si>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</si>
  <si>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</si>
  <si>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</si>
  <si>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</si>
  <si>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</si>
  <si>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</si>
  <si>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</si>
  <si>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</si>
  <si>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</si>
  <si>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</si>
  <si>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</si>
  <si>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</si>
  <si>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</si>
  <si>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</si>
  <si>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</si>
  <si>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</si>
  <si>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</si>
  <si>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</si>
  <si>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</si>
  <si>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</si>
  <si>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</si>
  <si>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</si>
  <si>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</si>
  <si>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</si>
  <si>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</si>
  <si>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</si>
  <si>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</si>
  <si>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</si>
  <si>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</si>
  <si>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</si>
  <si>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</si>
  <si>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</si>
  <si>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</si>
  <si>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</si>
  <si>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</si>
  <si>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</si>
  <si>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</si>
  <si>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</si>
  <si>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</si>
  <si>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</si>
  <si>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</si>
  <si>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</si>
  <si>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</si>
  <si>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</si>
  <si>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</si>
  <si>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</si>
  <si>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</si>
  <si>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</si>
  <si>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</si>
  <si>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</si>
  <si>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</si>
  <si>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</si>
  <si>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</si>
  <si>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</si>
  <si>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</si>
  <si>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</si>
  <si>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</si>
  <si>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</si>
  <si>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</si>
  <si>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</si>
  <si>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</si>
  <si>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</si>
  <si>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</si>
  <si>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</si>
  <si>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</si>
  <si>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</si>
  <si>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</si>
  <si>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</si>
  <si>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</si>
  <si>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</si>
  <si>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</si>
  <si>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</si>
  <si>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</si>
  <si>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</si>
  <si>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</si>
  <si>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</si>
  <si>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</si>
  <si>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</si>
  <si>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</si>
  <si>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</si>
  <si>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</si>
  <si>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</si>
  <si>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</si>
  <si>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</si>
  <si>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</si>
  <si>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</si>
  <si>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</si>
  <si>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</si>
  <si>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</si>
  <si>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</si>
  <si>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</si>
  <si>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</si>
  <si>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</si>
  <si>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</si>
  <si>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</si>
  <si>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</si>
  <si>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</si>
  <si>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</si>
  <si>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</si>
  <si>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</si>
  <si>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</si>
  <si>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</si>
  <si>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</si>
  <si>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</si>
  <si>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</si>
  <si>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</si>
  <si>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</si>
  <si>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</si>
  <si>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</si>
  <si>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</si>
  <si>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</si>
  <si>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</si>
  <si>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</si>
  <si>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</si>
  <si>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</si>
  <si>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</si>
  <si>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</si>
  <si>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</si>
  <si>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</si>
  <si>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</si>
  <si>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</si>
  <si>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</si>
  <si>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</si>
  <si>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</si>
  <si>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</si>
  <si>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</si>
  <si>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</si>
  <si>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</si>
  <si>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</si>
  <si>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</si>
  <si>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</si>
  <si>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</si>
  <si>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</si>
  <si>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</si>
  <si>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</si>
  <si>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</si>
  <si>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</si>
  <si>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</si>
  <si>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</si>
  <si>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</si>
  <si>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</si>
  <si>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</si>
  <si>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</si>
  <si>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</si>
  <si>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</si>
  <si>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</si>
  <si>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</si>
  <si>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</si>
  <si>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</si>
  <si>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</si>
  <si>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</si>
  <si>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</si>
  <si>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</si>
  <si>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</si>
  <si>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</si>
  <si>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</si>
  <si>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</si>
  <si>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</si>
  <si>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</si>
  <si>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</si>
  <si>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</si>
  <si>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</si>
  <si>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</si>
  <si>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</si>
  <si>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</si>
  <si>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</si>
  <si>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</si>
  <si>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</si>
  <si>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</si>
  <si>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</si>
  <si>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</si>
  <si>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</si>
  <si>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</si>
  <si>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</si>
  <si>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</si>
  <si>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</si>
  <si>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</si>
  <si>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</si>
  <si>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</si>
  <si>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</si>
  <si>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</si>
  <si>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</si>
  <si>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</si>
  <si>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</si>
  <si>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</si>
  <si>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</si>
  <si>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</si>
  <si>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</si>
  <si>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</si>
  <si>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</si>
  <si>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</si>
  <si>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</si>
  <si>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</si>
  <si>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</si>
  <si>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</si>
  <si>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</si>
  <si>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</si>
  <si>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</si>
  <si>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</si>
  <si>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</si>
  <si>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</si>
  <si>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</si>
  <si>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</si>
  <si>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</si>
  <si>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</si>
  <si>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</si>
  <si>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</si>
  <si>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</si>
  <si>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</si>
  <si>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</si>
  <si>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</si>
  <si>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</si>
  <si>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</si>
  <si>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</si>
  <si>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</si>
  <si>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</si>
  <si>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</si>
  <si>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</si>
  <si>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</si>
  <si>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</si>
  <si>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</si>
  <si>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</si>
  <si>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</si>
  <si>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</si>
  <si>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</si>
  <si>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</si>
  <si>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</si>
  <si>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</si>
  <si>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</si>
  <si>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</si>
  <si>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</si>
  <si>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</si>
  <si>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</si>
  <si>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</si>
  <si>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</si>
  <si>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</si>
  <si>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</si>
  <si>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</si>
  <si>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</si>
  <si>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</si>
  <si>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</si>
  <si>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</si>
  <si>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</si>
  <si>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</si>
  <si>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</si>
  <si>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</si>
  <si>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</si>
  <si>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</si>
  <si>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</si>
  <si>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</si>
  <si>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</si>
  <si>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</si>
  <si>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</si>
  <si>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</si>
  <si>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</si>
  <si>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</si>
  <si>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</si>
  <si>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</si>
  <si>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</si>
  <si>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</si>
  <si>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</si>
  <si>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</si>
  <si>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</si>
  <si>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</si>
  <si>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</si>
  <si>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</si>
  <si>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</si>
  <si>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</si>
  <si>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</si>
  <si>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</si>
  <si>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</si>
  <si>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</si>
  <si>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</si>
  <si>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</si>
  <si>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</si>
  <si>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</si>
  <si>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</si>
  <si>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</si>
  <si>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</si>
  <si>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</si>
  <si>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</si>
  <si>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</si>
  <si>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</si>
  <si>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</si>
  <si>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</si>
  <si>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</si>
  <si>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</si>
  <si>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</si>
  <si>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</si>
  <si>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</si>
  <si>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</si>
  <si>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</si>
  <si>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</si>
  <si>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</si>
  <si>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</si>
  <si>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</si>
  <si>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</si>
  <si>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</si>
  <si>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</si>
  <si>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</si>
  <si>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</si>
  <si>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</si>
  <si>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</si>
  <si>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</si>
  <si>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</si>
  <si>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</si>
  <si>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</si>
  <si>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</si>
  <si>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</si>
  <si>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</si>
  <si>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</si>
  <si>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</si>
  <si>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</si>
  <si>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</si>
  <si>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</si>
  <si>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</si>
  <si>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</si>
  <si>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</si>
  <si>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</si>
  <si>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</si>
  <si>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</si>
  <si>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</si>
  <si>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</si>
  <si>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</si>
  <si>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</si>
  <si>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</si>
  <si>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</si>
  <si>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</si>
  <si>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</si>
  <si>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</si>
  <si>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</si>
  <si>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</si>
  <si>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</si>
  <si>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</si>
  <si>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</si>
  <si>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</si>
  <si>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</si>
  <si>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</si>
  <si>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</si>
  <si>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</si>
  <si>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</si>
  <si>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</si>
  <si>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</si>
  <si>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</si>
  <si>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</si>
  <si>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</si>
  <si>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</si>
  <si>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</si>
  <si>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</si>
  <si>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</si>
  <si>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</si>
  <si>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</si>
  <si>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</si>
  <si>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</si>
  <si>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</si>
  <si>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</si>
  <si>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</si>
  <si>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</si>
  <si>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</si>
  <si>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</si>
  <si>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</si>
  <si>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</si>
  <si>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</si>
  <si>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</si>
  <si>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</si>
  <si>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</si>
  <si>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</si>
  <si>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</si>
  <si>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</si>
  <si>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</si>
  <si>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</si>
  <si>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</si>
  <si>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</si>
  <si>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</si>
  <si>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</si>
  <si>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</si>
  <si>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</si>
  <si>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</si>
  <si>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</si>
  <si>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</si>
  <si>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</si>
  <si>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</si>
  <si>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</si>
  <si>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</si>
  <si>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</si>
  <si>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</si>
  <si>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</si>
  <si>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</si>
  <si>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</si>
  <si>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</si>
  <si>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</si>
  <si>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</si>
  <si>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</si>
  <si>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</si>
  <si>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</si>
  <si>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</si>
  <si>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</si>
  <si>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</si>
  <si>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</si>
  <si>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</si>
  <si>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</si>
  <si>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</si>
  <si>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</si>
  <si>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</si>
  <si>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</si>
  <si>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</si>
  <si>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</si>
  <si>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</si>
  <si>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</si>
  <si>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</si>
  <si>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</si>
  <si>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</si>
  <si>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</si>
  <si>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</si>
  <si>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</si>
  <si>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</si>
  <si>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</si>
  <si>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</si>
  <si>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</si>
  <si>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</si>
  <si>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</si>
  <si>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</si>
  <si>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</si>
  <si>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</si>
  <si>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</si>
  <si>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</si>
  <si>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</si>
  <si>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</si>
  <si>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</si>
  <si>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</si>
  <si>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</si>
  <si>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</si>
  <si>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</si>
  <si>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</si>
  <si>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</si>
  <si>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</si>
  <si>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</si>
  <si>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</si>
  <si>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</si>
  <si>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</si>
  <si>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</si>
  <si>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</si>
  <si>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</si>
  <si>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</si>
  <si>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</si>
  <si>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</si>
  <si>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</si>
  <si>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</si>
  <si>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</si>
  <si>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</si>
  <si>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</si>
  <si>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</si>
  <si>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</si>
  <si>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</si>
  <si>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</si>
  <si>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</si>
  <si>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</si>
  <si>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</si>
  <si>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</si>
  <si>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</si>
  <si>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</si>
  <si>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</si>
  <si>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</si>
  <si>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</si>
  <si>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</si>
  <si>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</si>
  <si>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</si>
  <si>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</si>
  <si>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</si>
  <si>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</si>
  <si>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</si>
  <si>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</si>
  <si>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</si>
  <si>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</si>
  <si>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</si>
  <si>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</si>
  <si>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</si>
  <si>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</si>
  <si>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</si>
  <si>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</si>
  <si>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</si>
  <si>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</si>
  <si>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</si>
  <si>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</si>
  <si>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</si>
  <si>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</si>
  <si>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</si>
  <si>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</si>
  <si>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</si>
  <si>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</si>
  <si>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</si>
  <si>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</si>
  <si>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</si>
  <si>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</si>
  <si>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</si>
  <si>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</si>
  <si>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</si>
  <si>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</si>
  <si>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</si>
  <si>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</si>
  <si>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</si>
  <si>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</si>
  <si>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</si>
  <si>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</si>
  <si>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</si>
  <si>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</si>
  <si>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</si>
  <si>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</si>
  <si>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</si>
  <si>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</si>
  <si>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</si>
  <si>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</si>
  <si>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</si>
  <si>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</si>
  <si>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</si>
  <si>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</si>
  <si>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</si>
  <si>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</si>
  <si>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</si>
  <si>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</si>
  <si>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</si>
  <si>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</si>
  <si>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</si>
  <si>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</si>
  <si>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</si>
  <si>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</si>
  <si>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</si>
  <si>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</si>
  <si>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</si>
  <si>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</si>
  <si>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</si>
  <si>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</si>
  <si>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</si>
  <si>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</si>
  <si>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</si>
  <si>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</si>
  <si>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</si>
  <si>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</si>
  <si>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</si>
  <si>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</si>
  <si>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</si>
  <si>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</si>
  <si>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</si>
  <si>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</si>
  <si>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</si>
  <si>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</si>
  <si>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</si>
  <si>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</si>
  <si>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</si>
  <si>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</si>
  <si>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</si>
  <si>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</si>
  <si>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</si>
  <si>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</si>
  <si>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</si>
  <si>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</si>
  <si>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</si>
  <si>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</si>
  <si>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</si>
  <si>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</si>
  <si>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</si>
  <si>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</si>
  <si>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</si>
  <si>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</si>
  <si>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</si>
  <si>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</si>
  <si>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</si>
  <si>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</si>
  <si>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</si>
  <si>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</si>
  <si>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</si>
  <si>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</si>
  <si>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</si>
  <si>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</si>
  <si>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</si>
  <si>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</si>
  <si>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</si>
  <si>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</si>
  <si>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</si>
  <si>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</si>
  <si>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</si>
  <si>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</si>
  <si>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</si>
  <si>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</si>
  <si>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</si>
  <si>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</si>
  <si>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</si>
  <si>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</si>
  <si>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</si>
  <si>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</si>
  <si>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</si>
  <si>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</si>
  <si>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</si>
  <si>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</si>
  <si>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</si>
  <si>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</si>
  <si>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</si>
  <si>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</si>
  <si>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</si>
  <si>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</si>
  <si>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</si>
  <si>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</si>
  <si>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</si>
  <si>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</si>
  <si>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</si>
  <si>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</si>
  <si>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</si>
  <si>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</si>
  <si>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</si>
  <si>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</si>
  <si>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</si>
  <si>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</si>
  <si>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</si>
  <si>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</si>
  <si>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</si>
  <si>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</si>
  <si>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</si>
  <si>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</si>
  <si>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</si>
  <si>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</si>
  <si>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</si>
  <si>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</si>
  <si>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</si>
  <si>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</si>
  <si>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</si>
  <si>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</si>
  <si>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</si>
  <si>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</si>
  <si>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</si>
  <si>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</si>
  <si>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</si>
  <si>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</si>
  <si>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</si>
  <si>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</si>
  <si>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</si>
  <si>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</si>
  <si>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</si>
  <si>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</si>
  <si>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</si>
  <si>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</si>
  <si>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</si>
  <si>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</si>
  <si>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</si>
  <si>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</si>
  <si>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</si>
  <si>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</si>
  <si>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</si>
  <si>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</si>
  <si>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</si>
  <si>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</si>
  <si>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</si>
  <si>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</si>
  <si>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</si>
  <si>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</si>
  <si>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</si>
  <si>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</si>
  <si>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</si>
  <si>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</si>
  <si>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</si>
  <si>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</si>
  <si>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</si>
  <si>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</si>
  <si>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</si>
  <si>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</si>
  <si>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</si>
  <si>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</si>
  <si>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</si>
  <si>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</si>
  <si>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</si>
  <si>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</si>
  <si>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</si>
  <si>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</si>
  <si>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</si>
  <si>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</si>
  <si>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</si>
  <si>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</si>
  <si>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</si>
  <si>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</si>
  <si>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</si>
  <si>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</si>
  <si>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</si>
  <si>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</si>
  <si>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</si>
  <si>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</si>
  <si>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</si>
  <si>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</si>
  <si>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</si>
  <si>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</si>
  <si>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</si>
  <si>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</si>
  <si>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</si>
  <si>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</si>
  <si>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</si>
  <si>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</si>
  <si>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</si>
  <si>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</si>
  <si>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</si>
  <si>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</si>
  <si>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</si>
  <si>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</si>
  <si>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</si>
  <si>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</si>
  <si>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</si>
  <si>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</si>
  <si>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</si>
  <si>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</si>
  <si>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</si>
  <si>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</si>
  <si>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</si>
  <si>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</si>
  <si>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</si>
  <si>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</si>
  <si>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</si>
  <si>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</si>
  <si>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</si>
  <si>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</si>
  <si>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</si>
  <si>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</si>
  <si>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</si>
  <si>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</si>
  <si>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</si>
  <si>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</si>
  <si>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</si>
  <si>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</si>
  <si>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</si>
  <si>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</si>
  <si>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</si>
  <si>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</si>
  <si>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</si>
  <si>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</si>
  <si>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</si>
  <si>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</si>
  <si>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</si>
  <si>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</si>
  <si>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</si>
  <si>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</si>
  <si>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</si>
  <si>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</si>
  <si>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</si>
  <si>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</si>
  <si>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</si>
  <si>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</si>
  <si>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</si>
  <si>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</si>
  <si>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</si>
  <si>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</si>
  <si>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</si>
  <si>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</si>
  <si>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</si>
  <si>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</si>
  <si>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</si>
  <si>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</si>
  <si>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</si>
  <si>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</si>
  <si>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</si>
  <si>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</si>
  <si>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</si>
  <si>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</si>
  <si>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</si>
  <si>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</si>
  <si>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</si>
  <si>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</si>
  <si>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</si>
  <si>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</si>
  <si>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</si>
  <si>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</si>
  <si>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</si>
  <si>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</si>
  <si>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</si>
  <si>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</si>
  <si>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</si>
  <si>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</si>
  <si>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</si>
  <si>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</si>
  <si>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</si>
  <si>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</si>
  <si>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</si>
  <si>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</si>
  <si>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</si>
  <si>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</si>
  <si>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</si>
  <si>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</si>
  <si>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</si>
  <si>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</si>
  <si>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</si>
  <si>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</si>
  <si>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</si>
  <si>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</si>
  <si>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</si>
  <si>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</si>
  <si>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</si>
  <si>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</si>
  <si>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</si>
  <si>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</si>
  <si>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</si>
  <si>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</si>
  <si>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</si>
  <si>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</si>
  <si>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</si>
  <si>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</si>
  <si>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</si>
  <si>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</si>
  <si>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</si>
  <si>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</si>
  <si>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</si>
  <si>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</si>
  <si>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</si>
  <si>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</si>
  <si>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</si>
  <si>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</si>
  <si>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</si>
  <si>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</si>
  <si>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</si>
  <si>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</si>
  <si>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</si>
  <si>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</si>
  <si>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</si>
  <si>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</si>
  <si>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</si>
  <si>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</si>
  <si>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</si>
  <si>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</si>
  <si>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</si>
  <si>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</si>
  <si>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</si>
  <si>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</si>
  <si>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</si>
  <si>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</si>
  <si>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</si>
  <si>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</si>
  <si>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</si>
  <si>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</si>
  <si>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</si>
  <si>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</si>
  <si>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</si>
  <si>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</si>
  <si>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</si>
  <si>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</si>
  <si>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</si>
  <si>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</si>
  <si>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</si>
  <si>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</si>
  <si>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</si>
  <si>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</si>
  <si>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</si>
  <si>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</si>
  <si>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</si>
  <si>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</si>
  <si>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</si>
  <si>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</si>
  <si>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</si>
  <si>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</si>
  <si>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</si>
  <si>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</si>
  <si>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</si>
  <si>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</si>
  <si>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</si>
  <si>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</si>
  <si>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</si>
  <si>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</si>
  <si>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</si>
  <si>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</si>
  <si>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</si>
  <si>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</si>
  <si>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</si>
  <si>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</si>
  <si>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</si>
  <si>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</si>
  <si>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</si>
  <si>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</si>
  <si>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</si>
  <si>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</si>
  <si>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</si>
  <si>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</si>
  <si>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</si>
  <si>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</si>
  <si>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</si>
  <si>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</si>
  <si>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</si>
  <si>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</si>
  <si>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</si>
  <si>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</si>
  <si>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</si>
  <si>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</si>
  <si>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</si>
  <si>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</si>
  <si>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</si>
  <si>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</si>
  <si>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</si>
  <si>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</si>
  <si>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</si>
  <si>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</si>
  <si>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</si>
  <si>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</si>
  <si>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</si>
  <si>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</si>
  <si>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</si>
  <si>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</si>
  <si>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</si>
  <si>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</si>
  <si>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</si>
  <si>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</si>
  <si>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</si>
  <si>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</si>
  <si>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</si>
  <si>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</si>
  <si>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</si>
  <si>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</si>
  <si>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</si>
  <si>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</si>
  <si>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</si>
  <si>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</si>
  <si>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</si>
  <si>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</si>
  <si>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</si>
  <si>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</si>
  <si>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</si>
  <si>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</si>
  <si>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</si>
  <si>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</si>
  <si>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</si>
  <si>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</si>
  <si>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</si>
  <si>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</si>
  <si>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</si>
  <si>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</si>
  <si>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</si>
  <si>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</si>
  <si>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</si>
  <si>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</si>
  <si>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</si>
  <si>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</si>
  <si>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</si>
  <si>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</si>
  <si>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</si>
  <si>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</si>
  <si>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</si>
  <si>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</si>
  <si>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</si>
  <si>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</si>
  <si>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</si>
  <si>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</si>
  <si>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</si>
  <si>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</si>
  <si>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</si>
  <si>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</si>
  <si>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</si>
  <si>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</si>
  <si>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</si>
  <si>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</si>
  <si>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</si>
  <si>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</si>
  <si>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</si>
  <si>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</si>
  <si>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</si>
  <si>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</si>
  <si>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</si>
  <si>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</si>
  <si>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</si>
  <si>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</si>
  <si>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</si>
  <si>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</si>
  <si>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</si>
  <si>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</si>
  <si>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</si>
  <si>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</si>
  <si>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</si>
  <si>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</si>
  <si>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</si>
  <si>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</si>
  <si>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</si>
  <si>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</si>
  <si>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</si>
  <si>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</si>
  <si>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</si>
  <si>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</si>
  <si>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</si>
  <si>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</si>
  <si>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</si>
  <si>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</si>
  <si>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</si>
  <si>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</si>
  <si>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</si>
  <si>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</si>
  <si>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</si>
  <si>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</si>
  <si>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</si>
  <si>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</si>
  <si>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</si>
  <si>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</si>
  <si>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</si>
  <si>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</si>
  <si>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</si>
  <si>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</si>
  <si>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</si>
  <si>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</si>
  <si>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</si>
  <si>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</si>
  <si>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</si>
  <si>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</si>
  <si>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</si>
  <si>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</si>
  <si>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</si>
  <si>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</si>
  <si>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</si>
  <si>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</si>
  <si>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</si>
  <si>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</si>
  <si>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</si>
  <si>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</si>
  <si>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</si>
  <si>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</si>
  <si>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</si>
  <si>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</si>
  <si>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</si>
  <si>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</si>
  <si>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</si>
  <si>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</si>
  <si>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</si>
  <si>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</si>
  <si>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</si>
  <si>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</si>
  <si>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</si>
  <si>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</si>
  <si>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</si>
  <si>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</si>
  <si>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</si>
  <si>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</si>
  <si>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</si>
  <si>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</si>
  <si>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</si>
  <si>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</si>
  <si>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</si>
  <si>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</si>
  <si>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</si>
  <si>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</si>
  <si>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</si>
  <si>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</si>
  <si>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</si>
  <si>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</si>
  <si>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</si>
  <si>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</si>
  <si>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</si>
  <si>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</si>
  <si>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</si>
  <si>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</si>
  <si>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</si>
  <si>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</si>
  <si>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</si>
  <si>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</si>
  <si>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</si>
  <si>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</si>
  <si>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</si>
  <si>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</si>
  <si>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</si>
  <si>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</si>
  <si>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</si>
  <si>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</si>
  <si>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</si>
  <si>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</si>
  <si>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</si>
  <si>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</si>
  <si>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</si>
  <si>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</si>
  <si>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</si>
  <si>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</si>
  <si>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</si>
  <si>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</si>
  <si>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</si>
  <si>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</si>
  <si>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</si>
  <si>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</si>
  <si>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</si>
  <si>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</si>
  <si>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</si>
  <si>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</si>
  <si>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</si>
  <si>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</si>
  <si>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</si>
  <si>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</si>
  <si>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</si>
  <si>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</si>
  <si>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</si>
  <si>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</si>
  <si>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</si>
  <si>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</si>
  <si>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</si>
  <si>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</si>
  <si>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</si>
  <si>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</si>
  <si>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</si>
  <si>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</si>
  <si>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</si>
  <si>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</si>
  <si>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</si>
  <si>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</si>
  <si>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</si>
  <si>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</si>
  <si>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</si>
  <si>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</si>
  <si>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</si>
  <si>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</si>
  <si>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</si>
  <si>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</si>
  <si>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</si>
  <si>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</si>
  <si>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</si>
  <si>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</si>
  <si>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</si>
  <si>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</si>
  <si>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</si>
  <si>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</si>
  <si>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</si>
  <si>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</si>
  <si>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</si>
  <si>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</si>
  <si>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</si>
  <si>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</si>
  <si>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</si>
  <si>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</si>
  <si>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</si>
  <si>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</si>
  <si>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</si>
  <si>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</si>
  <si>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</si>
  <si>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</si>
  <si>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</si>
  <si>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</si>
  <si>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</si>
  <si>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</si>
  <si>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</si>
  <si>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</si>
  <si>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</si>
  <si>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</si>
  <si>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</si>
  <si>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</si>
  <si>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</si>
  <si>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</si>
  <si>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</si>
  <si>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</si>
  <si>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</si>
  <si>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</si>
  <si>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</si>
  <si>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</si>
  <si>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</si>
  <si>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</si>
  <si>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</si>
  <si>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</si>
  <si>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</si>
  <si>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</si>
  <si>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</si>
  <si>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</si>
  <si>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</si>
  <si>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</si>
  <si>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</si>
  <si>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</si>
  <si>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</si>
  <si>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</si>
  <si>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</si>
  <si>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</si>
  <si>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</si>
  <si>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</si>
  <si>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</si>
  <si>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</si>
  <si>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</si>
  <si>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</si>
  <si>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</si>
  <si>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</si>
  <si>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</si>
  <si>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</si>
  <si>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</si>
  <si>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</si>
  <si>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</si>
  <si>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</si>
  <si>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</si>
  <si>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</si>
  <si>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</si>
  <si>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</si>
  <si>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</si>
  <si>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</si>
  <si>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</si>
  <si>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</si>
  <si>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</si>
  <si>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</si>
  <si>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</si>
  <si>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</si>
  <si>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</si>
  <si>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</si>
  <si>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</si>
  <si>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</si>
  <si>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</si>
  <si>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</si>
  <si>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</si>
  <si>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</si>
  <si>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</si>
  <si>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</si>
  <si>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</si>
  <si>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</si>
  <si>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</si>
  <si>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</si>
  <si>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</si>
  <si>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</si>
  <si>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</si>
  <si>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</si>
  <si>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</si>
  <si>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</si>
  <si>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</si>
  <si>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</si>
  <si>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</si>
  <si>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</si>
  <si>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</si>
  <si>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</si>
  <si>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</si>
  <si>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</si>
  <si>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</si>
  <si>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</si>
  <si>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</si>
  <si>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</si>
  <si>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</si>
  <si>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</si>
  <si>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</si>
  <si>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</si>
  <si>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</si>
  <si>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</si>
  <si>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</si>
  <si>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</si>
  <si>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</si>
  <si>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</si>
  <si>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</si>
  <si>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</si>
  <si>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</si>
  <si>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</si>
  <si>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</si>
  <si>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</si>
  <si>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</si>
  <si>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</si>
  <si>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</si>
  <si>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</si>
  <si>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</si>
  <si>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</si>
  <si>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</si>
  <si>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</si>
  <si>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</si>
  <si>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</si>
  <si>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</si>
  <si>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</si>
  <si>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</si>
  <si>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</si>
  <si>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</si>
  <si>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</si>
  <si>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</si>
  <si>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</si>
  <si>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</si>
  <si>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</si>
  <si>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</si>
  <si>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</si>
  <si>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</si>
  <si>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</si>
  <si>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</si>
  <si>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</si>
  <si>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</si>
  <si>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</si>
  <si>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</si>
  <si>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</si>
  <si>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</si>
  <si>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</si>
  <si>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</si>
  <si>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</si>
  <si>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</si>
  <si>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</si>
  <si>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</si>
  <si>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</si>
  <si>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</si>
  <si>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</si>
  <si>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</si>
  <si>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</si>
  <si>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</si>
  <si>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</si>
  <si>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</si>
  <si>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</si>
  <si>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</si>
  <si>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</si>
  <si>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</si>
  <si>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</si>
  <si>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</si>
  <si>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</si>
  <si>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</si>
  <si>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</si>
  <si>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</si>
  <si>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</si>
  <si>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</si>
  <si>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</si>
  <si>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</si>
  <si>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</si>
  <si>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</si>
  <si>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</si>
  <si>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</si>
  <si>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</si>
  <si>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</si>
  <si>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</si>
  <si>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</si>
  <si>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</si>
  <si>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</si>
  <si>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</si>
  <si>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</si>
  <si>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SR No.</t>
  </si>
  <si>
    <t>No. of Items</t>
  </si>
  <si>
    <t>Average Rating</t>
  </si>
  <si>
    <t>Avg Sales</t>
  </si>
  <si>
    <t>Avg Rating</t>
  </si>
  <si>
    <t>KPI's Requierments</t>
  </si>
  <si>
    <t>Column Labels</t>
  </si>
  <si>
    <t>Row Labels</t>
  </si>
  <si>
    <t>Sum of Sales</t>
  </si>
  <si>
    <t>Total Sales by Fat Content</t>
  </si>
  <si>
    <t>Fat Content by outlet For Total Sales</t>
  </si>
  <si>
    <t>Total Sales By Item Type</t>
  </si>
  <si>
    <t>Total Sales By Establishment Year</t>
  </si>
  <si>
    <t>Total Sales By Outlet Size</t>
  </si>
  <si>
    <t>Total 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</si>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</sst>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0"/>
    <numFmt numFmtId="166" formatCode="0.0"/>
    <numFmt numFmtId="167" formatCode="\$0.00,,&quot;M&quot;"/>
    <numFmt numFmtId="168"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6"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67"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11" xfId="0" pivotButton="1" applyBorder="1"/>
    <xf numFmtId="0" fontId="0" fillId="0" borderId="16" xfId="0" applyBorder="1"/>
    <xf numFmtId="0" fontId="0" fillId="0" borderId="18" xfId="0" applyBorder="1"/>
    <xf numFmtId="0" fontId="0" fillId="0" borderId="23" xfId="0" applyBorder="1" applyAlignment="1">
      <alignment horizontal="left"/>
    </xf>
    <xf numFmtId="0" fontId="0" fillId="0" borderId="24"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8" fontId="0" fillId="0" borderId="22" xfId="0" applyNumberFormat="1" applyBorder="1"/>
    <xf numFmtId="168" fontId="0" fillId="0" borderId="24" xfId="0" applyNumberFormat="1" applyBorder="1"/>
    <xf numFmtId="168" fontId="0" fillId="0" borderId="15" xfId="0" applyNumberFormat="1" applyBorder="1"/>
    <xf numFmtId="168" fontId="0" fillId="0" borderId="18" xfId="0" applyNumberFormat="1" applyBorder="1"/>
    <xf numFmtId="168" fontId="0" fillId="0" borderId="23"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0" xfId="0" applyNumberFormat="1" applyBorder="1"/>
    <xf numFmtId="168" fontId="0" fillId="0" borderId="16" xfId="0" applyNumberFormat="1" applyBorder="1"/>
    <xf numFmtId="165" fontId="0" fillId="0" borderId="22" xfId="0" applyNumberFormat="1" applyBorder="1"/>
    <xf numFmtId="165" fontId="0" fillId="0" borderId="23" xfId="0" applyNumberFormat="1" applyBorder="1"/>
    <xf numFmtId="165"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5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D200"/>
      </font>
      <border diagonalUp="0" diagonalDown="0">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A" pivot="0" table="0" count="10" xr9:uid="{B72434DA-EC76-4955-9C65-15DDB01B7E9E}">
      <tableStyleElement type="wholeTable" dxfId="1263"/>
      <tableStyleElement type="headerRow" dxfId="1262"/>
    </tableStyle>
    <tableStyle name="BLINKIT_ANALYSIS" pivot="0" table="0" count="10" xr9:uid="{9E1D528A-3F4C-4359-A4BE-D3877DC63596}">
      <tableStyleElement type="wholeTable" dxfId="1265"/>
      <tableStyleElement type="headerRow" dxfId="1264"/>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_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C401-43C7-A49E-7C0365668F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D68-40ED-B07B-4024CD132D1A}"/>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D68-40ED-B07B-4024CD132D1A}"/>
            </c:ext>
          </c:extLst>
        </c:ser>
        <c:dLbls>
          <c:showLegendKey val="0"/>
          <c:showVal val="0"/>
          <c:showCatName val="0"/>
          <c:showSerName val="0"/>
          <c:showPercent val="0"/>
          <c:showBubbleSize val="0"/>
        </c:dLbls>
        <c:gapWidth val="182"/>
        <c:axId val="2058661984"/>
        <c:axId val="122464768"/>
      </c:barChart>
      <c:catAx>
        <c:axId val="205866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4768"/>
        <c:crosses val="autoZero"/>
        <c:auto val="1"/>
        <c:lblAlgn val="ctr"/>
        <c:lblOffset val="100"/>
        <c:noMultiLvlLbl val="0"/>
      </c:catAx>
      <c:valAx>
        <c:axId val="122464768"/>
        <c:scaling>
          <c:orientation val="minMax"/>
        </c:scaling>
        <c:delete val="1"/>
        <c:axPos val="b"/>
        <c:numFmt formatCode="\$0.0,&quot;K&quot;" sourceLinked="1"/>
        <c:majorTickMark val="none"/>
        <c:minorTickMark val="none"/>
        <c:tickLblPos val="nextTo"/>
        <c:crossAx val="2058661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438016761611591"/>
          <c:y val="5.0366300366300368E-2"/>
          <c:w val="0.58397104414391587"/>
          <c:h val="0.89926739926739929"/>
        </c:manualLayout>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57B-4DBD-8582-CFC61781417C}"/>
            </c:ext>
          </c:extLst>
        </c:ser>
        <c:dLbls>
          <c:showLegendKey val="0"/>
          <c:showVal val="0"/>
          <c:showCatName val="0"/>
          <c:showSerName val="0"/>
          <c:showPercent val="0"/>
          <c:showBubbleSize val="0"/>
        </c:dLbls>
        <c:gapWidth val="182"/>
        <c:axId val="156072368"/>
        <c:axId val="156056048"/>
      </c:barChart>
      <c:catAx>
        <c:axId val="15607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6048"/>
        <c:crosses val="autoZero"/>
        <c:auto val="1"/>
        <c:lblAlgn val="ctr"/>
        <c:lblOffset val="100"/>
        <c:noMultiLvlLbl val="0"/>
      </c:catAx>
      <c:valAx>
        <c:axId val="156056048"/>
        <c:scaling>
          <c:orientation val="minMax"/>
        </c:scaling>
        <c:delete val="1"/>
        <c:axPos val="b"/>
        <c:numFmt formatCode="\$0.0,&quot;K&quot;" sourceLinked="1"/>
        <c:majorTickMark val="none"/>
        <c:minorTickMark val="none"/>
        <c:tickLblPos val="nextTo"/>
        <c:crossAx val="15607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design'!$B$51</c:f>
              <c:strCache>
                <c:ptCount val="1"/>
                <c:pt idx="0">
                  <c:v>Total</c:v>
                </c:pt>
              </c:strCache>
            </c:strRef>
          </c:tx>
          <c:spPr>
            <a:solidFill>
              <a:schemeClr val="accent1"/>
            </a:solidFill>
            <a:ln>
              <a:noFill/>
            </a:ln>
            <a:effectLst/>
          </c:spPr>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32A-4F9A-A565-B5D07DB342DC}"/>
            </c:ext>
          </c:extLst>
        </c:ser>
        <c:dLbls>
          <c:showLegendKey val="0"/>
          <c:showVal val="0"/>
          <c:showCatName val="0"/>
          <c:showSerName val="0"/>
          <c:showPercent val="0"/>
          <c:showBubbleSize val="0"/>
        </c:dLbls>
        <c:axId val="2060997648"/>
        <c:axId val="2060998128"/>
      </c:areaChart>
      <c:catAx>
        <c:axId val="206099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98128"/>
        <c:crosses val="autoZero"/>
        <c:auto val="1"/>
        <c:lblAlgn val="ctr"/>
        <c:lblOffset val="100"/>
        <c:noMultiLvlLbl val="0"/>
      </c:catAx>
      <c:valAx>
        <c:axId val="206099812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97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11483500459878"/>
          <c:y val="0.125"/>
          <c:w val="0.42165242165242167"/>
          <c:h val="0.77083333333333337"/>
        </c:manualLayout>
      </c:layout>
      <c:doughnutChart>
        <c:varyColors val="1"/>
        <c:ser>
          <c:idx val="0"/>
          <c:order val="0"/>
          <c:tx>
            <c:strRef>
              <c:f>'Sheets design'!$B$63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design'!$A$64:$A$66</c:f>
              <c:strCache>
                <c:ptCount val="3"/>
                <c:pt idx="0">
                  <c:v>High</c:v>
                </c:pt>
                <c:pt idx="1">
                  <c:v>Medium</c:v>
                </c:pt>
                <c:pt idx="2">
                  <c:v>Small</c:v>
                </c:pt>
              </c:strCache>
            </c:strRef>
          </c:cat>
          <c:val>
            <c:numRef>
              <c:f>'Sheets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53C-4367-A055-D37320BAEC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07637756734155"/>
          <c:y val="6.2943158224624905E-3"/>
          <c:w val="0.57657124254816983"/>
          <c:h val="0.76735872301676578"/>
        </c:manualLayout>
      </c:layout>
      <c:barChart>
        <c:barDir val="bar"/>
        <c:grouping val="clustered"/>
        <c:varyColors val="0"/>
        <c:ser>
          <c:idx val="0"/>
          <c:order val="0"/>
          <c:tx>
            <c:strRef>
              <c:f>'Sheets design'!$B$82</c:f>
              <c:strCache>
                <c:ptCount val="1"/>
                <c:pt idx="0">
                  <c:v>Total</c:v>
                </c:pt>
              </c:strCache>
            </c:strRef>
          </c:tx>
          <c:spPr>
            <a:solidFill>
              <a:schemeClr val="accent1"/>
            </a:solidFill>
            <a:ln>
              <a:noFill/>
            </a:ln>
            <a:effectLst/>
          </c:spPr>
          <c:invertIfNegative val="0"/>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E07-4D9C-B3AA-99973B744315}"/>
            </c:ext>
          </c:extLst>
        </c:ser>
        <c:dLbls>
          <c:showLegendKey val="0"/>
          <c:showVal val="0"/>
          <c:showCatName val="0"/>
          <c:showSerName val="0"/>
          <c:showPercent val="0"/>
          <c:showBubbleSize val="0"/>
        </c:dLbls>
        <c:gapWidth val="182"/>
        <c:axId val="123641232"/>
        <c:axId val="123638832"/>
      </c:barChart>
      <c:catAx>
        <c:axId val="12364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8832"/>
        <c:crosses val="autoZero"/>
        <c:auto val="1"/>
        <c:lblAlgn val="ctr"/>
        <c:lblOffset val="100"/>
        <c:noMultiLvlLbl val="0"/>
      </c:catAx>
      <c:valAx>
        <c:axId val="123638832"/>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36066710148617"/>
          <c:y val="9.5486111111111105E-2"/>
          <c:w val="0.60962652777646487"/>
          <c:h val="0.80902777777777779"/>
        </c:manualLayout>
      </c:layout>
      <c:barChart>
        <c:barDir val="bar"/>
        <c:grouping val="clustered"/>
        <c:varyColors val="0"/>
        <c:ser>
          <c:idx val="0"/>
          <c:order val="0"/>
          <c:tx>
            <c:strRef>
              <c:f>'Sheets design'!$B$90</c:f>
              <c:strCache>
                <c:ptCount val="1"/>
                <c:pt idx="0">
                  <c:v>Total</c:v>
                </c:pt>
              </c:strCache>
            </c:strRef>
          </c:tx>
          <c:spPr>
            <a:solidFill>
              <a:schemeClr val="accent1"/>
            </a:solidFill>
            <a:ln>
              <a:noFill/>
            </a:ln>
            <a:effectLst/>
          </c:spPr>
          <c:invertIfNegative val="0"/>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3B8-4276-969F-104FCB289080}"/>
            </c:ext>
          </c:extLst>
        </c:ser>
        <c:dLbls>
          <c:showLegendKey val="0"/>
          <c:showVal val="0"/>
          <c:showCatName val="0"/>
          <c:showSerName val="0"/>
          <c:showPercent val="0"/>
          <c:showBubbleSize val="0"/>
        </c:dLbls>
        <c:gapWidth val="182"/>
        <c:axId val="156079568"/>
        <c:axId val="156067568"/>
      </c:barChart>
      <c:catAx>
        <c:axId val="15607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67568"/>
        <c:crosses val="autoZero"/>
        <c:auto val="1"/>
        <c:lblAlgn val="ctr"/>
        <c:lblOffset val="100"/>
        <c:noMultiLvlLbl val="0"/>
      </c:catAx>
      <c:valAx>
        <c:axId val="156067568"/>
        <c:scaling>
          <c:orientation val="minMax"/>
        </c:scaling>
        <c:delete val="1"/>
        <c:axPos val="b"/>
        <c:numFmt formatCode="\$0" sourceLinked="1"/>
        <c:majorTickMark val="none"/>
        <c:minorTickMark val="none"/>
        <c:tickLblPos val="nextTo"/>
        <c:crossAx val="1560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5555555555555552E-2"/>
          <c:w val="0.93888888888888888"/>
          <c:h val="0.89814814814814814"/>
        </c:manualLayout>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BB1-4973-8F7B-7D30BF3BEC97}"/>
            </c:ext>
          </c:extLst>
        </c:ser>
        <c:dLbls>
          <c:showLegendKey val="0"/>
          <c:showVal val="0"/>
          <c:showCatName val="0"/>
          <c:showSerName val="0"/>
          <c:showPercent val="0"/>
          <c:showBubbleSize val="0"/>
        </c:dLbls>
        <c:gapWidth val="182"/>
        <c:axId val="149379584"/>
        <c:axId val="149385344"/>
      </c:barChart>
      <c:catAx>
        <c:axId val="149379584"/>
        <c:scaling>
          <c:orientation val="minMax"/>
        </c:scaling>
        <c:delete val="1"/>
        <c:axPos val="l"/>
        <c:numFmt formatCode="General" sourceLinked="1"/>
        <c:majorTickMark val="none"/>
        <c:minorTickMark val="none"/>
        <c:tickLblPos val="nextTo"/>
        <c:crossAx val="149385344"/>
        <c:crosses val="autoZero"/>
        <c:auto val="1"/>
        <c:lblAlgn val="ctr"/>
        <c:lblOffset val="100"/>
        <c:noMultiLvlLbl val="0"/>
      </c:catAx>
      <c:valAx>
        <c:axId val="149385344"/>
        <c:scaling>
          <c:orientation val="minMax"/>
        </c:scaling>
        <c:delete val="1"/>
        <c:axPos val="b"/>
        <c:numFmt formatCode="0" sourceLinked="1"/>
        <c:majorTickMark val="none"/>
        <c:minorTickMark val="none"/>
        <c:tickLblPos val="nextTo"/>
        <c:crossAx val="1493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accent1">
                <a:alpha val="93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accent1">
                <a:alpha val="93000"/>
              </a:schemeClr>
            </a:solidFill>
          </a:ln>
          <a:effectLst/>
        </c:spPr>
        <c:dLbl>
          <c:idx val="0"/>
          <c:layout>
            <c:manualLayout>
              <c:x val="0.12126736111111111"/>
              <c:y val="0.1354357099329676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02213541666666"/>
                  <c:h val="0.23178854357099329"/>
                </c:manualLayout>
              </c15:layout>
            </c:ext>
          </c:extLst>
        </c:dLbl>
      </c:pivotFmt>
      <c:pivotFmt>
        <c:idx val="6"/>
        <c:spPr>
          <a:solidFill>
            <a:schemeClr val="accent6">
              <a:lumMod val="75000"/>
            </a:schemeClr>
          </a:solidFill>
          <a:ln w="19050">
            <a:solidFill>
              <a:schemeClr val="accent1">
                <a:alpha val="93000"/>
              </a:schemeClr>
            </a:solidFill>
          </a:ln>
          <a:effectLst/>
        </c:spPr>
        <c:dLbl>
          <c:idx val="0"/>
          <c:layout>
            <c:manualLayout>
              <c:x val="-7.7169921875000005E-2"/>
              <c:y val="-0.1676820536258379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25113650213284577"/>
                </c:manualLayout>
              </c15:layout>
            </c:ext>
          </c:extLst>
        </c:dLbl>
      </c:pivotFmt>
    </c:pivotFmts>
    <c:plotArea>
      <c:layout>
        <c:manualLayout>
          <c:layoutTarget val="inner"/>
          <c:xMode val="edge"/>
          <c:yMode val="edge"/>
          <c:x val="0.14265364583333331"/>
          <c:y val="0.18145998374974606"/>
          <c:w val="0.6926440972222222"/>
          <c:h val="0.81040625634775543"/>
        </c:manualLayout>
      </c:layout>
      <c:doughnutChart>
        <c:varyColors val="1"/>
        <c:ser>
          <c:idx val="0"/>
          <c:order val="0"/>
          <c:tx>
            <c:strRef>
              <c:f>'Sheets design'!$B$11</c:f>
              <c:strCache>
                <c:ptCount val="1"/>
                <c:pt idx="0">
                  <c:v>Total</c:v>
                </c:pt>
              </c:strCache>
            </c:strRef>
          </c:tx>
          <c:spPr>
            <a:ln>
              <a:solidFill>
                <a:schemeClr val="accent1">
                  <a:alpha val="93000"/>
                </a:schemeClr>
              </a:solidFill>
            </a:ln>
          </c:spPr>
          <c:dPt>
            <c:idx val="0"/>
            <c:bubble3D val="0"/>
            <c:spPr>
              <a:solidFill>
                <a:srgbClr val="D09E00"/>
              </a:solidFill>
              <a:ln w="19050">
                <a:solidFill>
                  <a:schemeClr val="accent1">
                    <a:alpha val="93000"/>
                  </a:schemeClr>
                </a:solidFill>
              </a:ln>
              <a:effectLst/>
            </c:spPr>
            <c:extLst>
              <c:ext xmlns:c16="http://schemas.microsoft.com/office/drawing/2014/chart" uri="{C3380CC4-5D6E-409C-BE32-E72D297353CC}">
                <c16:uniqueId val="{00000001-AE9A-41A4-831E-3A064EB84B0E}"/>
              </c:ext>
            </c:extLst>
          </c:dPt>
          <c:dPt>
            <c:idx val="1"/>
            <c:bubble3D val="0"/>
            <c:spPr>
              <a:solidFill>
                <a:schemeClr val="accent6">
                  <a:lumMod val="75000"/>
                </a:schemeClr>
              </a:solidFill>
              <a:ln w="19050">
                <a:solidFill>
                  <a:schemeClr val="accent1">
                    <a:alpha val="93000"/>
                  </a:schemeClr>
                </a:solidFill>
              </a:ln>
              <a:effectLst/>
            </c:spPr>
            <c:extLst>
              <c:ext xmlns:c16="http://schemas.microsoft.com/office/drawing/2014/chart" uri="{C3380CC4-5D6E-409C-BE32-E72D297353CC}">
                <c16:uniqueId val="{00000003-AE9A-41A4-831E-3A064EB84B0E}"/>
              </c:ext>
            </c:extLst>
          </c:dPt>
          <c:dLbls>
            <c:dLbl>
              <c:idx val="0"/>
              <c:layout>
                <c:manualLayout>
                  <c:x val="0.12126736111111111"/>
                  <c:y val="0.1354357099329676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02213541666666"/>
                      <c:h val="0.23178854357099329"/>
                    </c:manualLayout>
                  </c15:layout>
                </c:ext>
                <c:ext xmlns:c16="http://schemas.microsoft.com/office/drawing/2014/chart" uri="{C3380CC4-5D6E-409C-BE32-E72D297353CC}">
                  <c16:uniqueId val="{00000001-AE9A-41A4-831E-3A064EB84B0E}"/>
                </c:ext>
              </c:extLst>
            </c:dLbl>
            <c:dLbl>
              <c:idx val="1"/>
              <c:layout>
                <c:manualLayout>
                  <c:x val="-7.7169921875000005E-2"/>
                  <c:y val="-0.1676820536258379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25113650213284577"/>
                    </c:manualLayout>
                  </c15:layout>
                </c:ext>
                <c:ext xmlns:c16="http://schemas.microsoft.com/office/drawing/2014/chart" uri="{C3380CC4-5D6E-409C-BE32-E72D297353CC}">
                  <c16:uniqueId val="{00000003-AE9A-41A4-831E-3A064EB84B0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AE9A-41A4-831E-3A064EB84B0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9108147195885"/>
          <c:y val="0.19436047628192818"/>
          <c:w val="0.81370279607906149"/>
          <c:h val="0.726371231035145"/>
        </c:manualLayout>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190-47BC-8407-C79B4E1FC95C}"/>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190-47BC-8407-C79B4E1FC95C}"/>
            </c:ext>
          </c:extLst>
        </c:ser>
        <c:dLbls>
          <c:dLblPos val="outEnd"/>
          <c:showLegendKey val="0"/>
          <c:showVal val="1"/>
          <c:showCatName val="0"/>
          <c:showSerName val="0"/>
          <c:showPercent val="0"/>
          <c:showBubbleSize val="0"/>
        </c:dLbls>
        <c:gapWidth val="60"/>
        <c:axId val="2058661984"/>
        <c:axId val="122464768"/>
      </c:barChart>
      <c:catAx>
        <c:axId val="205866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4768"/>
        <c:crosses val="autoZero"/>
        <c:auto val="1"/>
        <c:lblAlgn val="ctr"/>
        <c:lblOffset val="100"/>
        <c:noMultiLvlLbl val="0"/>
      </c:catAx>
      <c:valAx>
        <c:axId val="122464768"/>
        <c:scaling>
          <c:orientation val="minMax"/>
        </c:scaling>
        <c:delete val="1"/>
        <c:axPos val="b"/>
        <c:numFmt formatCode="\$0.0,&quot;K&quot;" sourceLinked="1"/>
        <c:majorTickMark val="none"/>
        <c:minorTickMark val="none"/>
        <c:tickLblPos val="nextTo"/>
        <c:crossAx val="2058661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46121648381556"/>
          <c:y val="3.2051282051282048E-2"/>
          <c:w val="0.58397104414391587"/>
          <c:h val="0.89926739926739929"/>
        </c:manualLayout>
      </c:layout>
      <c:barChart>
        <c:barDir val="bar"/>
        <c:grouping val="clustered"/>
        <c:varyColors val="0"/>
        <c:ser>
          <c:idx val="0"/>
          <c:order val="0"/>
          <c:tx>
            <c:strRef>
              <c:f>'Sheets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583-4EA7-B569-2387ABB1B8D1}"/>
            </c:ext>
          </c:extLst>
        </c:ser>
        <c:dLbls>
          <c:dLblPos val="outEnd"/>
          <c:showLegendKey val="0"/>
          <c:showVal val="1"/>
          <c:showCatName val="0"/>
          <c:showSerName val="0"/>
          <c:showPercent val="0"/>
          <c:showBubbleSize val="0"/>
        </c:dLbls>
        <c:gapWidth val="50"/>
        <c:axId val="156072368"/>
        <c:axId val="156056048"/>
      </c:barChart>
      <c:catAx>
        <c:axId val="15607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56056048"/>
        <c:crosses val="autoZero"/>
        <c:auto val="1"/>
        <c:lblAlgn val="ctr"/>
        <c:lblOffset val="100"/>
        <c:noMultiLvlLbl val="0"/>
      </c:catAx>
      <c:valAx>
        <c:axId val="156056048"/>
        <c:scaling>
          <c:orientation val="minMax"/>
        </c:scaling>
        <c:delete val="1"/>
        <c:axPos val="b"/>
        <c:numFmt formatCode="\$0.0,&quot;K&quot;" sourceLinked="1"/>
        <c:majorTickMark val="none"/>
        <c:minorTickMark val="none"/>
        <c:tickLblPos val="nextTo"/>
        <c:crossAx val="15607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tx1"/>
            </a:solidFill>
          </a:ln>
          <a:effectLst>
            <a:innerShdw dist="12700" dir="16200000">
              <a:schemeClr val="lt1">
                <a:alpha val="75000"/>
              </a:schemeClr>
            </a:innerShdw>
          </a:effectLst>
        </c:spPr>
        <c:marker>
          <c:symbol val="circle"/>
          <c:size val="5"/>
          <c:spPr>
            <a:solidFill>
              <a:srgbClr val="FFD2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1598272138228843E-3"/>
              <c:y val="-0.22580645161290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4.3196544276457886E-3"/>
              <c:y val="-0.23655913978494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1598272138228943E-3"/>
              <c:y val="-0.225806451612903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3.9596374832718771E-17"/>
              <c:y val="-0.23655913978494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4.3196544276457886E-3"/>
              <c:y val="-0.225806451612903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511879049676026E-2"/>
              <c:y val="-0.25806451612903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0"/>
              <c:y val="-0.33870967741935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511879049676026E-2"/>
              <c:y val="-0.26344086021505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1598272138228943E-3"/>
              <c:y val="-0.25268817204301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78680634683077E-2"/>
          <c:y val="0.13947972229277791"/>
          <c:w val="0.80534276627948509"/>
          <c:h val="0.71516340699348058"/>
        </c:manualLayout>
      </c:layout>
      <c:areaChart>
        <c:grouping val="standard"/>
        <c:varyColors val="0"/>
        <c:ser>
          <c:idx val="0"/>
          <c:order val="0"/>
          <c:tx>
            <c:strRef>
              <c:f>'Sheets design'!$B$51</c:f>
              <c:strCache>
                <c:ptCount val="1"/>
                <c:pt idx="0">
                  <c:v>Total</c:v>
                </c:pt>
              </c:strCache>
            </c:strRef>
          </c:tx>
          <c:spPr>
            <a:solidFill>
              <a:srgbClr val="FFD200">
                <a:alpha val="75000"/>
              </a:srgbClr>
            </a:solidFill>
            <a:ln w="25400">
              <a:solidFill>
                <a:schemeClr val="tx1"/>
              </a:solidFill>
            </a:ln>
            <a:effectLst>
              <a:innerShdw dist="12700" dir="16200000">
                <a:schemeClr val="lt1">
                  <a:alpha val="75000"/>
                </a:schemeClr>
              </a:innerShdw>
            </a:effectLst>
          </c:spPr>
          <c:dLbls>
            <c:dLbl>
              <c:idx val="0"/>
              <c:layout>
                <c:manualLayout>
                  <c:x val="2.1598272138228843E-3"/>
                  <c:y val="-0.22580645161290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69-4033-9480-8036463876AC}"/>
                </c:ext>
              </c:extLst>
            </c:dLbl>
            <c:dLbl>
              <c:idx val="1"/>
              <c:layout>
                <c:manualLayout>
                  <c:x val="-4.3196544276457886E-3"/>
                  <c:y val="-0.23655913978494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69-4033-9480-8036463876AC}"/>
                </c:ext>
              </c:extLst>
            </c:dLbl>
            <c:dLbl>
              <c:idx val="2"/>
              <c:layout>
                <c:manualLayout>
                  <c:x val="-2.1598272138228943E-3"/>
                  <c:y val="-0.22580645161290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69-4033-9480-8036463876AC}"/>
                </c:ext>
              </c:extLst>
            </c:dLbl>
            <c:dLbl>
              <c:idx val="3"/>
              <c:layout>
                <c:manualLayout>
                  <c:x val="-3.9596374832718771E-17"/>
                  <c:y val="-0.23655913978494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69-4033-9480-8036463876AC}"/>
                </c:ext>
              </c:extLst>
            </c:dLbl>
            <c:dLbl>
              <c:idx val="4"/>
              <c:layout>
                <c:manualLayout>
                  <c:x val="-4.3196544276457886E-3"/>
                  <c:y val="-0.22580645161290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269-4033-9480-8036463876AC}"/>
                </c:ext>
              </c:extLst>
            </c:dLbl>
            <c:dLbl>
              <c:idx val="5"/>
              <c:layout>
                <c:manualLayout>
                  <c:x val="-1.511879049676026E-2"/>
                  <c:y val="-0.258064516129032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269-4033-9480-8036463876AC}"/>
                </c:ext>
              </c:extLst>
            </c:dLbl>
            <c:dLbl>
              <c:idx val="6"/>
              <c:layout>
                <c:manualLayout>
                  <c:x val="0"/>
                  <c:y val="-0.33870967741935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269-4033-9480-8036463876AC}"/>
                </c:ext>
              </c:extLst>
            </c:dLbl>
            <c:dLbl>
              <c:idx val="7"/>
              <c:layout>
                <c:manualLayout>
                  <c:x val="1.511879049676026E-2"/>
                  <c:y val="-0.26344086021505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269-4033-9480-8036463876AC}"/>
                </c:ext>
              </c:extLst>
            </c:dLbl>
            <c:dLbl>
              <c:idx val="8"/>
              <c:layout>
                <c:manualLayout>
                  <c:x val="-2.1598272138228943E-3"/>
                  <c:y val="-0.25268817204301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269-4033-9480-8036463876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'Sheets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269-4033-9480-8036463876AC}"/>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2060997648"/>
        <c:axId val="2060998128"/>
      </c:areaChart>
      <c:catAx>
        <c:axId val="20609976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2060998128"/>
        <c:crosses val="autoZero"/>
        <c:auto val="1"/>
        <c:lblAlgn val="ctr"/>
        <c:lblOffset val="100"/>
        <c:noMultiLvlLbl val="0"/>
      </c:catAx>
      <c:valAx>
        <c:axId val="2060998128"/>
        <c:scaling>
          <c:orientation val="minMax"/>
        </c:scaling>
        <c:delete val="1"/>
        <c:axPos val="l"/>
        <c:numFmt formatCode="\$0.0,&quot;K&quot;" sourceLinked="1"/>
        <c:majorTickMark val="out"/>
        <c:minorTickMark val="none"/>
        <c:tickLblPos val="nextTo"/>
        <c:crossAx val="20609976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217864923747268"/>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2450980392156855"/>
              <c:y val="5.6444444444444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7.8395061728395055E-2"/>
              <c:y val="-0.112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689832970225128"/>
          <c:y val="0.13865422222222223"/>
          <c:w val="0.64300326797385621"/>
          <c:h val="0.78703599999999996"/>
        </c:manualLayout>
      </c:layout>
      <c:doughnutChart>
        <c:varyColors val="1"/>
        <c:ser>
          <c:idx val="0"/>
          <c:order val="0"/>
          <c:tx>
            <c:strRef>
              <c:f>'Sheets design'!$B$63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83C-4A9B-BBB6-33D6163121A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83C-4A9B-BBB6-33D6163121A2}"/>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83C-4A9B-BBB6-33D6163121A2}"/>
              </c:ext>
            </c:extLst>
          </c:dPt>
          <c:dLbls>
            <c:dLbl>
              <c:idx val="0"/>
              <c:layout>
                <c:manualLayout>
                  <c:x val="0.15217864923747268"/>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83C-4A9B-BBB6-33D6163121A2}"/>
                </c:ext>
              </c:extLst>
            </c:dLbl>
            <c:dLbl>
              <c:idx val="1"/>
              <c:layout>
                <c:manualLayout>
                  <c:x val="0.12450980392156855"/>
                  <c:y val="5.64444444444443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3C-4A9B-BBB6-33D6163121A2}"/>
                </c:ext>
              </c:extLst>
            </c:dLbl>
            <c:dLbl>
              <c:idx val="2"/>
              <c:layout>
                <c:manualLayout>
                  <c:x val="-7.8395061728395055E-2"/>
                  <c:y val="-0.1128888888888888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83C-4A9B-BBB6-33D616312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design'!$A$64:$A$66</c:f>
              <c:strCache>
                <c:ptCount val="3"/>
                <c:pt idx="0">
                  <c:v>High</c:v>
                </c:pt>
                <c:pt idx="1">
                  <c:v>Medium</c:v>
                </c:pt>
                <c:pt idx="2">
                  <c:v>Small</c:v>
                </c:pt>
              </c:strCache>
            </c:strRef>
          </c:cat>
          <c:val>
            <c:numRef>
              <c:f>'Sheets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83C-4A9B-BBB6-33D6163121A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design!PivotTable10</c:name>
    <c:fmtId val="3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s>
    <c:plotArea>
      <c:layout>
        <c:manualLayout>
          <c:layoutTarget val="inner"/>
          <c:xMode val="edge"/>
          <c:yMode val="edge"/>
          <c:x val="0.40307637756734155"/>
          <c:y val="6.2943158224624905E-3"/>
          <c:w val="0.50176824353648708"/>
          <c:h val="0.76735872301676578"/>
        </c:manualLayout>
      </c:layout>
      <c:barChart>
        <c:barDir val="bar"/>
        <c:grouping val="clustered"/>
        <c:varyColors val="0"/>
        <c:ser>
          <c:idx val="0"/>
          <c:order val="0"/>
          <c:tx>
            <c:strRef>
              <c:f>'Sheets design'!$B$82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3B1-42D6-810F-DD9F72062E33}"/>
            </c:ext>
          </c:extLst>
        </c:ser>
        <c:dLbls>
          <c:showLegendKey val="0"/>
          <c:showVal val="0"/>
          <c:showCatName val="0"/>
          <c:showSerName val="0"/>
          <c:showPercent val="0"/>
          <c:showBubbleSize val="0"/>
        </c:dLbls>
        <c:gapWidth val="60"/>
        <c:axId val="123641232"/>
        <c:axId val="123638832"/>
      </c:barChart>
      <c:catAx>
        <c:axId val="12364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8832"/>
        <c:crosses val="autoZero"/>
        <c:auto val="1"/>
        <c:lblAlgn val="ctr"/>
        <c:lblOffset val="100"/>
        <c:noMultiLvlLbl val="0"/>
      </c:catAx>
      <c:valAx>
        <c:axId val="123638832"/>
        <c:scaling>
          <c:orientation val="minMax"/>
        </c:scaling>
        <c:delete val="1"/>
        <c:axPos val="b"/>
        <c:numFmt formatCode="\$0.0,&quot;K&quot;" sourceLinked="1"/>
        <c:majorTickMark val="none"/>
        <c:minorTickMark val="none"/>
        <c:tickLblPos val="nextTo"/>
        <c:crossAx val="1236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34786197943744"/>
          <c:y val="0.14756944444444445"/>
          <c:w val="0.60962652777646487"/>
          <c:h val="0.80902777777777779"/>
        </c:manualLayout>
      </c:layout>
      <c:barChart>
        <c:barDir val="bar"/>
        <c:grouping val="clustered"/>
        <c:varyColors val="0"/>
        <c:ser>
          <c:idx val="0"/>
          <c:order val="0"/>
          <c:tx>
            <c:strRef>
              <c:f>'Sheets design'!$B$90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55E-4B52-8527-D0D3F1C1E4DC}"/>
            </c:ext>
          </c:extLst>
        </c:ser>
        <c:dLbls>
          <c:dLblPos val="outEnd"/>
          <c:showLegendKey val="0"/>
          <c:showVal val="1"/>
          <c:showCatName val="0"/>
          <c:showSerName val="0"/>
          <c:showPercent val="0"/>
          <c:showBubbleSize val="0"/>
        </c:dLbls>
        <c:gapWidth val="60"/>
        <c:axId val="156079568"/>
        <c:axId val="156067568"/>
      </c:barChart>
      <c:catAx>
        <c:axId val="156079568"/>
        <c:scaling>
          <c:orientation val="minMax"/>
        </c:scaling>
        <c:delete val="1"/>
        <c:axPos val="l"/>
        <c:numFmt formatCode="General" sourceLinked="1"/>
        <c:majorTickMark val="none"/>
        <c:minorTickMark val="none"/>
        <c:tickLblPos val="nextTo"/>
        <c:crossAx val="156067568"/>
        <c:crosses val="autoZero"/>
        <c:auto val="1"/>
        <c:lblAlgn val="ctr"/>
        <c:lblOffset val="100"/>
        <c:noMultiLvlLbl val="0"/>
      </c:catAx>
      <c:valAx>
        <c:axId val="156067568"/>
        <c:scaling>
          <c:orientation val="minMax"/>
        </c:scaling>
        <c:delete val="1"/>
        <c:axPos val="b"/>
        <c:numFmt formatCode="\$0" sourceLinked="1"/>
        <c:majorTickMark val="none"/>
        <c:minorTickMark val="none"/>
        <c:tickLblPos val="nextTo"/>
        <c:crossAx val="1560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[Blinkit_analysis_Excel.xlsx]Sheets design!PivotTable12</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606299212598427E-2"/>
          <c:y val="5.5555555555555566E-2"/>
          <c:w val="0.93888888888888888"/>
          <c:h val="0.89814814814814814"/>
        </c:manualLayout>
      </c:layout>
      <c:barChart>
        <c:barDir val="bar"/>
        <c:grouping val="clustered"/>
        <c:varyColors val="0"/>
        <c:ser>
          <c:idx val="0"/>
          <c:order val="0"/>
          <c:tx>
            <c:strRef>
              <c:f>'Sheets design'!$B$100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D82-4E46-8522-0FF860DBFD82}"/>
            </c:ext>
          </c:extLst>
        </c:ser>
        <c:dLbls>
          <c:dLblPos val="outEnd"/>
          <c:showLegendKey val="0"/>
          <c:showVal val="1"/>
          <c:showCatName val="0"/>
          <c:showSerName val="0"/>
          <c:showPercent val="0"/>
          <c:showBubbleSize val="0"/>
        </c:dLbls>
        <c:gapWidth val="60"/>
        <c:axId val="149379584"/>
        <c:axId val="149385344"/>
      </c:barChart>
      <c:catAx>
        <c:axId val="149379584"/>
        <c:scaling>
          <c:orientation val="minMax"/>
        </c:scaling>
        <c:delete val="1"/>
        <c:axPos val="l"/>
        <c:numFmt formatCode="General" sourceLinked="1"/>
        <c:majorTickMark val="none"/>
        <c:minorTickMark val="none"/>
        <c:tickLblPos val="nextTo"/>
        <c:crossAx val="149385344"/>
        <c:crosses val="autoZero"/>
        <c:auto val="1"/>
        <c:lblAlgn val="ctr"/>
        <c:lblOffset val="100"/>
        <c:noMultiLvlLbl val="0"/>
      </c:catAx>
      <c:valAx>
        <c:axId val="149385344"/>
        <c:scaling>
          <c:orientation val="minMax"/>
        </c:scaling>
        <c:delete val="1"/>
        <c:axPos val="b"/>
        <c:numFmt formatCode="0" sourceLinked="1"/>
        <c:majorTickMark val="none"/>
        <c:minorTickMark val="none"/>
        <c:tickLblPos val="nextTo"/>
        <c:crossAx val="1493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1B6E4AE-8380-478F-9FCA-6307C1716DDB}">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21B6E4AE-8380-478F-9FCA-6307C1716DDB}">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00000003"/>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167640</xdr:colOff>
      <xdr:row>1</xdr:row>
      <xdr:rowOff>15241</xdr:rowOff>
    </xdr:from>
    <xdr:to>
      <xdr:col>6</xdr:col>
      <xdr:colOff>876300</xdr:colOff>
      <xdr:row>7</xdr:row>
      <xdr:rowOff>106681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78B296F-53AB-79BB-A861-54913DDA008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566160" y="22098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xdr:colOff>
      <xdr:row>10</xdr:row>
      <xdr:rowOff>30480</xdr:rowOff>
    </xdr:from>
    <xdr:to>
      <xdr:col>3</xdr:col>
      <xdr:colOff>967740</xdr:colOff>
      <xdr:row>17</xdr:row>
      <xdr:rowOff>91440</xdr:rowOff>
    </xdr:to>
    <xdr:graphicFrame macro="">
      <xdr:nvGraphicFramePr>
        <xdr:cNvPr id="3" name="Chart 2">
          <a:extLst>
            <a:ext uri="{FF2B5EF4-FFF2-40B4-BE49-F238E27FC236}">
              <a16:creationId xmlns:a16="http://schemas.microsoft.com/office/drawing/2014/main" id="{D7760752-C645-C4F8-D6D2-58F6C9EB2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xdr:colOff>
      <xdr:row>22</xdr:row>
      <xdr:rowOff>15240</xdr:rowOff>
    </xdr:from>
    <xdr:to>
      <xdr:col>6</xdr:col>
      <xdr:colOff>38100</xdr:colOff>
      <xdr:row>28</xdr:row>
      <xdr:rowOff>15240</xdr:rowOff>
    </xdr:to>
    <xdr:graphicFrame macro="">
      <xdr:nvGraphicFramePr>
        <xdr:cNvPr id="4" name="Chart 3">
          <a:extLst>
            <a:ext uri="{FF2B5EF4-FFF2-40B4-BE49-F238E27FC236}">
              <a16:creationId xmlns:a16="http://schemas.microsoft.com/office/drawing/2014/main" id="{DC043A95-A2A8-4138-4153-69238ED60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31</xdr:row>
      <xdr:rowOff>7620</xdr:rowOff>
    </xdr:from>
    <xdr:to>
      <xdr:col>6</xdr:col>
      <xdr:colOff>701040</xdr:colOff>
      <xdr:row>45</xdr:row>
      <xdr:rowOff>0</xdr:rowOff>
    </xdr:to>
    <xdr:graphicFrame macro="">
      <xdr:nvGraphicFramePr>
        <xdr:cNvPr id="5" name="Chart 4">
          <a:extLst>
            <a:ext uri="{FF2B5EF4-FFF2-40B4-BE49-F238E27FC236}">
              <a16:creationId xmlns:a16="http://schemas.microsoft.com/office/drawing/2014/main" id="{C89F5875-A00C-7AB7-DE01-B58BD7BBC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864870</xdr:colOff>
      <xdr:row>50</xdr:row>
      <xdr:rowOff>76200</xdr:rowOff>
    </xdr:from>
    <xdr:to>
      <xdr:col>5</xdr:col>
      <xdr:colOff>327660</xdr:colOff>
      <xdr:row>59</xdr:row>
      <xdr:rowOff>45720</xdr:rowOff>
    </xdr:to>
    <xdr:graphicFrame macro="">
      <xdr:nvGraphicFramePr>
        <xdr:cNvPr id="6" name="Chart 5">
          <a:extLst>
            <a:ext uri="{FF2B5EF4-FFF2-40B4-BE49-F238E27FC236}">
              <a16:creationId xmlns:a16="http://schemas.microsoft.com/office/drawing/2014/main" id="{6DD99421-F72F-4742-E933-3F699DE80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62</xdr:row>
      <xdr:rowOff>22860</xdr:rowOff>
    </xdr:from>
    <xdr:to>
      <xdr:col>5</xdr:col>
      <xdr:colOff>99060</xdr:colOff>
      <xdr:row>68</xdr:row>
      <xdr:rowOff>38100</xdr:rowOff>
    </xdr:to>
    <xdr:graphicFrame macro="">
      <xdr:nvGraphicFramePr>
        <xdr:cNvPr id="7" name="Chart 6">
          <a:extLst>
            <a:ext uri="{FF2B5EF4-FFF2-40B4-BE49-F238E27FC236}">
              <a16:creationId xmlns:a16="http://schemas.microsoft.com/office/drawing/2014/main" id="{6D14FA36-D0B8-397C-2BF4-8595B0001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26670</xdr:colOff>
      <xdr:row>70</xdr:row>
      <xdr:rowOff>34290</xdr:rowOff>
    </xdr:from>
    <xdr:to>
      <xdr:col>7</xdr:col>
      <xdr:colOff>1051560</xdr:colOff>
      <xdr:row>78</xdr:row>
      <xdr:rowOff>106680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591FC497-8CC4-3743-E462-A6032DA646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25190" y="14131290"/>
              <a:ext cx="3059430" cy="1680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xdr:colOff>
      <xdr:row>82</xdr:row>
      <xdr:rowOff>15240</xdr:rowOff>
    </xdr:from>
    <xdr:to>
      <xdr:col>5</xdr:col>
      <xdr:colOff>480060</xdr:colOff>
      <xdr:row>87</xdr:row>
      <xdr:rowOff>38100</xdr:rowOff>
    </xdr:to>
    <xdr:graphicFrame macro="">
      <xdr:nvGraphicFramePr>
        <xdr:cNvPr id="11" name="Chart 10">
          <a:extLst>
            <a:ext uri="{FF2B5EF4-FFF2-40B4-BE49-F238E27FC236}">
              <a16:creationId xmlns:a16="http://schemas.microsoft.com/office/drawing/2014/main" id="{FDA66AF6-3CDC-13DC-EE11-289DF816D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19050</xdr:colOff>
      <xdr:row>90</xdr:row>
      <xdr:rowOff>15240</xdr:rowOff>
    </xdr:from>
    <xdr:to>
      <xdr:col>6</xdr:col>
      <xdr:colOff>480060</xdr:colOff>
      <xdr:row>97</xdr:row>
      <xdr:rowOff>83820</xdr:rowOff>
    </xdr:to>
    <xdr:graphicFrame macro="">
      <xdr:nvGraphicFramePr>
        <xdr:cNvPr id="12" name="Chart 11">
          <a:extLst>
            <a:ext uri="{FF2B5EF4-FFF2-40B4-BE49-F238E27FC236}">
              <a16:creationId xmlns:a16="http://schemas.microsoft.com/office/drawing/2014/main" id="{0AF75538-D53B-AFFF-5CCA-E40D07C5B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80010</xdr:colOff>
      <xdr:row>99</xdr:row>
      <xdr:rowOff>15240</xdr:rowOff>
    </xdr:from>
    <xdr:to>
      <xdr:col>4</xdr:col>
      <xdr:colOff>449580</xdr:colOff>
      <xdr:row>106</xdr:row>
      <xdr:rowOff>182880</xdr:rowOff>
    </xdr:to>
    <xdr:graphicFrame macro="">
      <xdr:nvGraphicFramePr>
        <xdr:cNvPr id="13" name="Chart 12">
          <a:extLst>
            <a:ext uri="{FF2B5EF4-FFF2-40B4-BE49-F238E27FC236}">
              <a16:creationId xmlns:a16="http://schemas.microsoft.com/office/drawing/2014/main" id="{5918A2A8-C253-B200-C874-DF90A7106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228600</xdr:colOff>
      <xdr:row>5</xdr:row>
      <xdr:rowOff>15241</xdr:rowOff>
    </xdr:from>
    <xdr:to>
      <xdr:col>7</xdr:col>
      <xdr:colOff>579120</xdr:colOff>
      <xdr:row>11</xdr:row>
      <xdr:rowOff>99061</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0530E33D-96B7-B347-9A48-B5BC4C5BFF2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183380" y="103632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7</xdr:row>
      <xdr:rowOff>99061</xdr:rowOff>
    </xdr:from>
    <xdr:to>
      <xdr:col>7</xdr:col>
      <xdr:colOff>1059180</xdr:colOff>
      <xdr:row>14</xdr:row>
      <xdr:rowOff>68581</xdr:rowOff>
    </xdr:to>
    <mc:AlternateContent xmlns:mc="http://schemas.openxmlformats.org/markup-compatibility/2006">
      <mc:Choice xmlns:a14="http://schemas.microsoft.com/office/drawing/2010/main" Requires="a14">
        <xdr:graphicFrame macro="">
          <xdr:nvGraphicFramePr>
            <xdr:cNvPr id="15" name="Outlet Size 2">
              <a:extLst>
                <a:ext uri="{FF2B5EF4-FFF2-40B4-BE49-F238E27FC236}">
                  <a16:creationId xmlns:a16="http://schemas.microsoft.com/office/drawing/2014/main" id="{4A89B636-063F-63A5-6233-1256131A95C1}"/>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4663440" y="1516381"/>
              <a:ext cx="18288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502920</xdr:colOff>
      <xdr:row>6</xdr:row>
      <xdr:rowOff>68580</xdr:rowOff>
    </xdr:from>
    <xdr:to>
      <xdr:col>7</xdr:col>
      <xdr:colOff>1417320</xdr:colOff>
      <xdr:row>19</xdr:row>
      <xdr:rowOff>142875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0EB6C14F-6528-D799-FF03-1DB546A0DC8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021580" y="12877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198120</xdr:colOff>
      <xdr:row>2</xdr:row>
      <xdr:rowOff>53340</xdr:rowOff>
    </xdr:from>
    <xdr:to>
      <xdr:col>23</xdr:col>
      <xdr:colOff>149920</xdr:colOff>
      <xdr:row>40</xdr:row>
      <xdr:rowOff>168940</xdr:rowOff>
    </xdr:to>
    <xdr:sp macro="" textlink="">
      <xdr:nvSpPr>
        <xdr:cNvPr id="2" name="Rectangle 1">
          <a:extLst>
            <a:ext uri="{FF2B5EF4-FFF2-40B4-BE49-F238E27FC236}">
              <a16:creationId xmlns:a16="http://schemas.microsoft.com/office/drawing/2014/main" id="{CCFAE850-8F05-5570-ADDA-D0EDDA463738}"/>
            </a:ext>
          </a:extLst>
        </xdr:cNvPr>
        <xdr:cNvSpPr/>
      </xdr:nvSpPr>
      <xdr:spPr>
        <a:xfrm>
          <a:off x="871220" y="459740"/>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502750</xdr:colOff>
      <xdr:row>3</xdr:row>
      <xdr:rowOff>50800</xdr:rowOff>
    </xdr:from>
    <xdr:to>
      <xdr:col>5</xdr:col>
      <xdr:colOff>6350</xdr:colOff>
      <xdr:row>40</xdr:row>
      <xdr:rowOff>56400</xdr:rowOff>
    </xdr:to>
    <xdr:sp macro="" textlink="">
      <xdr:nvSpPr>
        <xdr:cNvPr id="3" name="Rectangle: Top Corners Rounded 2">
          <a:extLst>
            <a:ext uri="{FF2B5EF4-FFF2-40B4-BE49-F238E27FC236}">
              <a16:creationId xmlns:a16="http://schemas.microsoft.com/office/drawing/2014/main" id="{836C7BAB-EBD3-91FD-2D69-F1BC29582465}"/>
            </a:ext>
          </a:extLst>
        </xdr:cNvPr>
        <xdr:cNvSpPr/>
      </xdr:nvSpPr>
      <xdr:spPr>
        <a:xfrm rot="5400000">
          <a:off x="-1488150" y="332440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622300</xdr:colOff>
      <xdr:row>4</xdr:row>
      <xdr:rowOff>12700</xdr:rowOff>
    </xdr:from>
    <xdr:to>
      <xdr:col>4</xdr:col>
      <xdr:colOff>520700</xdr:colOff>
      <xdr:row>7</xdr:row>
      <xdr:rowOff>190500</xdr:rowOff>
    </xdr:to>
    <xdr:sp macro="" textlink="">
      <xdr:nvSpPr>
        <xdr:cNvPr id="4" name="TextBox 3">
          <a:extLst>
            <a:ext uri="{FF2B5EF4-FFF2-40B4-BE49-F238E27FC236}">
              <a16:creationId xmlns:a16="http://schemas.microsoft.com/office/drawing/2014/main" id="{8C76D0CA-43E2-14D0-0C56-85A5A4CB6DE0}"/>
            </a:ext>
          </a:extLst>
        </xdr:cNvPr>
        <xdr:cNvSpPr txBox="1"/>
      </xdr:nvSpPr>
      <xdr:spPr>
        <a:xfrm>
          <a:off x="1295400" y="825500"/>
          <a:ext cx="1917700"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38100</xdr:colOff>
      <xdr:row>6</xdr:row>
      <xdr:rowOff>177800</xdr:rowOff>
    </xdr:from>
    <xdr:to>
      <xdr:col>4</xdr:col>
      <xdr:colOff>419100</xdr:colOff>
      <xdr:row>8</xdr:row>
      <xdr:rowOff>76200</xdr:rowOff>
    </xdr:to>
    <xdr:sp macro="" textlink="">
      <xdr:nvSpPr>
        <xdr:cNvPr id="6" name="TextBox 5">
          <a:extLst>
            <a:ext uri="{FF2B5EF4-FFF2-40B4-BE49-F238E27FC236}">
              <a16:creationId xmlns:a16="http://schemas.microsoft.com/office/drawing/2014/main" id="{56756A50-597A-464D-92B1-2B79402D5B4C}"/>
            </a:ext>
          </a:extLst>
        </xdr:cNvPr>
        <xdr:cNvSpPr txBox="1"/>
      </xdr:nvSpPr>
      <xdr:spPr>
        <a:xfrm>
          <a:off x="1384300" y="1397000"/>
          <a:ext cx="17272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ea typeface="Segoe UI Black" panose="020B0A02040204020203" pitchFamily="34" charset="0"/>
            </a:rPr>
            <a:t>India's Last Minute App </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304800</xdr:colOff>
      <xdr:row>3</xdr:row>
      <xdr:rowOff>133350</xdr:rowOff>
    </xdr:from>
    <xdr:to>
      <xdr:col>13</xdr:col>
      <xdr:colOff>596050</xdr:colOff>
      <xdr:row>14</xdr:row>
      <xdr:rowOff>158600</xdr:rowOff>
    </xdr:to>
    <xdr:grpSp>
      <xdr:nvGrpSpPr>
        <xdr:cNvPr id="11" name="Group 10">
          <a:extLst>
            <a:ext uri="{FF2B5EF4-FFF2-40B4-BE49-F238E27FC236}">
              <a16:creationId xmlns:a16="http://schemas.microsoft.com/office/drawing/2014/main" id="{EAD269F5-0CC5-34A1-06C7-C68AA2E9549A}"/>
            </a:ext>
          </a:extLst>
        </xdr:cNvPr>
        <xdr:cNvGrpSpPr/>
      </xdr:nvGrpSpPr>
      <xdr:grpSpPr>
        <a:xfrm>
          <a:off x="3670300" y="742950"/>
          <a:ext cx="5676050" cy="2260450"/>
          <a:chOff x="3670300" y="742950"/>
          <a:chExt cx="5676050" cy="2260450"/>
        </a:xfrm>
      </xdr:grpSpPr>
      <xdr:sp macro="" textlink="">
        <xdr:nvSpPr>
          <xdr:cNvPr id="7" name="Rectangle: Rounded Corners 6">
            <a:extLst>
              <a:ext uri="{FF2B5EF4-FFF2-40B4-BE49-F238E27FC236}">
                <a16:creationId xmlns:a16="http://schemas.microsoft.com/office/drawing/2014/main" id="{05BDC88F-12E2-76FE-C9D7-CF8B92EB04E7}"/>
              </a:ext>
            </a:extLst>
          </xdr:cNvPr>
          <xdr:cNvSpPr/>
        </xdr:nvSpPr>
        <xdr:spPr>
          <a:xfrm>
            <a:off x="3670300" y="755650"/>
            <a:ext cx="2736000" cy="1047600"/>
          </a:xfrm>
          <a:prstGeom prst="roundRect">
            <a:avLst/>
          </a:prstGeom>
          <a:gradFill flip="none" rotWithShape="1">
            <a:gsLst>
              <a:gs pos="0">
                <a:srgbClr val="FFD200">
                  <a:alpha val="80000"/>
                </a:srgbClr>
              </a:gs>
              <a:gs pos="100000">
                <a:schemeClr val="accent6">
                  <a:lumMod val="75000"/>
                  <a:alpha val="80000"/>
                </a:schemeClr>
              </a:gs>
              <a:gs pos="100000">
                <a:srgbClr val="48702D">
                  <a:alpha val="20000"/>
                </a:srgbClr>
              </a:gs>
              <a:gs pos="100000">
                <a:schemeClr val="accent6">
                  <a:lumMod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C303A20-09F7-483D-A06A-742D1F370BCB}"/>
              </a:ext>
            </a:extLst>
          </xdr:cNvPr>
          <xdr:cNvSpPr/>
        </xdr:nvSpPr>
        <xdr:spPr>
          <a:xfrm>
            <a:off x="6610350" y="7429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DAAC89C-71F9-49ED-9F09-FA958E8576D8}"/>
              </a:ext>
            </a:extLst>
          </xdr:cNvPr>
          <xdr:cNvSpPr/>
        </xdr:nvSpPr>
        <xdr:spPr>
          <a:xfrm>
            <a:off x="3670300" y="19558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C5E8334-F949-49E2-A077-03E39B9C7D1C}"/>
              </a:ext>
            </a:extLst>
          </xdr:cNvPr>
          <xdr:cNvSpPr/>
        </xdr:nvSpPr>
        <xdr:spPr>
          <a:xfrm>
            <a:off x="6610350" y="19558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457200</xdr:colOff>
      <xdr:row>4</xdr:row>
      <xdr:rowOff>139700</xdr:rowOff>
    </xdr:from>
    <xdr:to>
      <xdr:col>7</xdr:col>
      <xdr:colOff>431800</xdr:colOff>
      <xdr:row>6</xdr:row>
      <xdr:rowOff>190500</xdr:rowOff>
    </xdr:to>
    <xdr:sp macro="" textlink="'Sheets design'!A8">
      <xdr:nvSpPr>
        <xdr:cNvPr id="5" name="TextBox 4">
          <a:extLst>
            <a:ext uri="{FF2B5EF4-FFF2-40B4-BE49-F238E27FC236}">
              <a16:creationId xmlns:a16="http://schemas.microsoft.com/office/drawing/2014/main" id="{F91BD040-3B1F-FF46-2376-75DE14EEC7C1}"/>
            </a:ext>
          </a:extLst>
        </xdr:cNvPr>
        <xdr:cNvSpPr txBox="1"/>
      </xdr:nvSpPr>
      <xdr:spPr>
        <a:xfrm>
          <a:off x="3822700" y="952500"/>
          <a:ext cx="13208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DFAB88-3E99-4D08-A57C-C386F68EDE1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609600</xdr:colOff>
      <xdr:row>7</xdr:row>
      <xdr:rowOff>12700</xdr:rowOff>
    </xdr:from>
    <xdr:to>
      <xdr:col>7</xdr:col>
      <xdr:colOff>381000</xdr:colOff>
      <xdr:row>8</xdr:row>
      <xdr:rowOff>127000</xdr:rowOff>
    </xdr:to>
    <xdr:sp macro="" textlink="">
      <xdr:nvSpPr>
        <xdr:cNvPr id="12" name="TextBox 11">
          <a:extLst>
            <a:ext uri="{FF2B5EF4-FFF2-40B4-BE49-F238E27FC236}">
              <a16:creationId xmlns:a16="http://schemas.microsoft.com/office/drawing/2014/main" id="{94589361-215E-9085-1C99-009B3D0FF662}"/>
            </a:ext>
          </a:extLst>
        </xdr:cNvPr>
        <xdr:cNvSpPr txBox="1"/>
      </xdr:nvSpPr>
      <xdr:spPr>
        <a:xfrm>
          <a:off x="3975100" y="1435100"/>
          <a:ext cx="1117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127000</xdr:colOff>
      <xdr:row>4</xdr:row>
      <xdr:rowOff>139700</xdr:rowOff>
    </xdr:from>
    <xdr:to>
      <xdr:col>12</xdr:col>
      <xdr:colOff>101600</xdr:colOff>
      <xdr:row>6</xdr:row>
      <xdr:rowOff>190500</xdr:rowOff>
    </xdr:to>
    <xdr:sp macro="" textlink="'Sheets design'!B8">
      <xdr:nvSpPr>
        <xdr:cNvPr id="13" name="TextBox 12">
          <a:extLst>
            <a:ext uri="{FF2B5EF4-FFF2-40B4-BE49-F238E27FC236}">
              <a16:creationId xmlns:a16="http://schemas.microsoft.com/office/drawing/2014/main" id="{5D5C8C79-B62E-44AB-B1DD-3C5D73AA2BC4}"/>
            </a:ext>
          </a:extLst>
        </xdr:cNvPr>
        <xdr:cNvSpPr txBox="1"/>
      </xdr:nvSpPr>
      <xdr:spPr>
        <a:xfrm>
          <a:off x="6858000" y="952500"/>
          <a:ext cx="13208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CFB14A-28A8-4749-9CC9-1EEF64EA3C6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127000</xdr:colOff>
      <xdr:row>6</xdr:row>
      <xdr:rowOff>190500</xdr:rowOff>
    </xdr:from>
    <xdr:to>
      <xdr:col>11</xdr:col>
      <xdr:colOff>571500</xdr:colOff>
      <xdr:row>8</xdr:row>
      <xdr:rowOff>101600</xdr:rowOff>
    </xdr:to>
    <xdr:sp macro="" textlink="">
      <xdr:nvSpPr>
        <xdr:cNvPr id="14" name="TextBox 13">
          <a:extLst>
            <a:ext uri="{FF2B5EF4-FFF2-40B4-BE49-F238E27FC236}">
              <a16:creationId xmlns:a16="http://schemas.microsoft.com/office/drawing/2014/main" id="{F97736C6-26EF-41AE-A900-271E37D4499C}"/>
            </a:ext>
          </a:extLst>
        </xdr:cNvPr>
        <xdr:cNvSpPr txBox="1"/>
      </xdr:nvSpPr>
      <xdr:spPr>
        <a:xfrm>
          <a:off x="6858000" y="1409700"/>
          <a:ext cx="11176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5</xdr:col>
      <xdr:colOff>647700</xdr:colOff>
      <xdr:row>10</xdr:row>
      <xdr:rowOff>101600</xdr:rowOff>
    </xdr:from>
    <xdr:to>
      <xdr:col>7</xdr:col>
      <xdr:colOff>622300</xdr:colOff>
      <xdr:row>12</xdr:row>
      <xdr:rowOff>152400</xdr:rowOff>
    </xdr:to>
    <xdr:sp macro="" textlink="'Sheets design'!C8">
      <xdr:nvSpPr>
        <xdr:cNvPr id="15" name="TextBox 14">
          <a:extLst>
            <a:ext uri="{FF2B5EF4-FFF2-40B4-BE49-F238E27FC236}">
              <a16:creationId xmlns:a16="http://schemas.microsoft.com/office/drawing/2014/main" id="{26F41CA3-4355-4B0F-86D1-6B35C840616B}"/>
            </a:ext>
          </a:extLst>
        </xdr:cNvPr>
        <xdr:cNvSpPr txBox="1"/>
      </xdr:nvSpPr>
      <xdr:spPr>
        <a:xfrm>
          <a:off x="4013200" y="2133600"/>
          <a:ext cx="13208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68D7D6-B263-4F5E-8DD3-9B9FB6BCB5A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571500</xdr:colOff>
      <xdr:row>12</xdr:row>
      <xdr:rowOff>127000</xdr:rowOff>
    </xdr:from>
    <xdr:to>
      <xdr:col>7</xdr:col>
      <xdr:colOff>546100</xdr:colOff>
      <xdr:row>14</xdr:row>
      <xdr:rowOff>76200</xdr:rowOff>
    </xdr:to>
    <xdr:sp macro="" textlink="">
      <xdr:nvSpPr>
        <xdr:cNvPr id="16" name="TextBox 15">
          <a:extLst>
            <a:ext uri="{FF2B5EF4-FFF2-40B4-BE49-F238E27FC236}">
              <a16:creationId xmlns:a16="http://schemas.microsoft.com/office/drawing/2014/main" id="{0349F41F-B16B-4361-BD11-B3D757EA1C9E}"/>
            </a:ext>
          </a:extLst>
        </xdr:cNvPr>
        <xdr:cNvSpPr txBox="1"/>
      </xdr:nvSpPr>
      <xdr:spPr>
        <a:xfrm>
          <a:off x="3937000" y="2565400"/>
          <a:ext cx="1320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266700</xdr:colOff>
      <xdr:row>10</xdr:row>
      <xdr:rowOff>101600</xdr:rowOff>
    </xdr:from>
    <xdr:to>
      <xdr:col>11</xdr:col>
      <xdr:colOff>533400</xdr:colOff>
      <xdr:row>12</xdr:row>
      <xdr:rowOff>152400</xdr:rowOff>
    </xdr:to>
    <xdr:sp macro="" textlink="'Sheets design'!D8">
      <xdr:nvSpPr>
        <xdr:cNvPr id="17" name="TextBox 16">
          <a:extLst>
            <a:ext uri="{FF2B5EF4-FFF2-40B4-BE49-F238E27FC236}">
              <a16:creationId xmlns:a16="http://schemas.microsoft.com/office/drawing/2014/main" id="{465E83D9-AF26-4A36-9261-BCC265446296}"/>
            </a:ext>
          </a:extLst>
        </xdr:cNvPr>
        <xdr:cNvSpPr txBox="1"/>
      </xdr:nvSpPr>
      <xdr:spPr>
        <a:xfrm>
          <a:off x="6997700" y="2133600"/>
          <a:ext cx="9398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5798C2-6B70-4747-B0A3-3E482508A01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139700</xdr:colOff>
      <xdr:row>12</xdr:row>
      <xdr:rowOff>114300</xdr:rowOff>
    </xdr:from>
    <xdr:to>
      <xdr:col>12</xdr:col>
      <xdr:colOff>114300</xdr:colOff>
      <xdr:row>14</xdr:row>
      <xdr:rowOff>63500</xdr:rowOff>
    </xdr:to>
    <xdr:sp macro="" textlink="">
      <xdr:nvSpPr>
        <xdr:cNvPr id="18" name="TextBox 17">
          <a:extLst>
            <a:ext uri="{FF2B5EF4-FFF2-40B4-BE49-F238E27FC236}">
              <a16:creationId xmlns:a16="http://schemas.microsoft.com/office/drawing/2014/main" id="{492777F9-5C47-4596-8A2F-E20406228017}"/>
            </a:ext>
          </a:extLst>
        </xdr:cNvPr>
        <xdr:cNvSpPr txBox="1"/>
      </xdr:nvSpPr>
      <xdr:spPr>
        <a:xfrm>
          <a:off x="6870700" y="2552700"/>
          <a:ext cx="1320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13</xdr:col>
      <xdr:colOff>12700</xdr:colOff>
      <xdr:row>4</xdr:row>
      <xdr:rowOff>50800</xdr:rowOff>
    </xdr:from>
    <xdr:to>
      <xdr:col>13</xdr:col>
      <xdr:colOff>431800</xdr:colOff>
      <xdr:row>6</xdr:row>
      <xdr:rowOff>63500</xdr:rowOff>
    </xdr:to>
    <xdr:pic>
      <xdr:nvPicPr>
        <xdr:cNvPr id="20" name="Picture 19">
          <a:extLst>
            <a:ext uri="{FF2B5EF4-FFF2-40B4-BE49-F238E27FC236}">
              <a16:creationId xmlns:a16="http://schemas.microsoft.com/office/drawing/2014/main" id="{DEB6443C-CB4B-B871-9EA9-A50A2A5B62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0" y="863600"/>
          <a:ext cx="419100" cy="419100"/>
        </a:xfrm>
        <a:prstGeom prst="rect">
          <a:avLst/>
        </a:prstGeom>
      </xdr:spPr>
    </xdr:pic>
    <xdr:clientData/>
  </xdr:twoCellAnchor>
  <xdr:twoCellAnchor editAs="oneCell">
    <xdr:from>
      <xdr:col>8</xdr:col>
      <xdr:colOff>431800</xdr:colOff>
      <xdr:row>10</xdr:row>
      <xdr:rowOff>1</xdr:rowOff>
    </xdr:from>
    <xdr:to>
      <xdr:col>9</xdr:col>
      <xdr:colOff>178456</xdr:colOff>
      <xdr:row>12</xdr:row>
      <xdr:rowOff>12701</xdr:rowOff>
    </xdr:to>
    <xdr:pic>
      <xdr:nvPicPr>
        <xdr:cNvPr id="22" name="Picture 21">
          <a:extLst>
            <a:ext uri="{FF2B5EF4-FFF2-40B4-BE49-F238E27FC236}">
              <a16:creationId xmlns:a16="http://schemas.microsoft.com/office/drawing/2014/main" id="{185400F0-04F2-A143-8B95-1D7F2979B7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16600" y="2032001"/>
          <a:ext cx="419756" cy="419100"/>
        </a:xfrm>
        <a:prstGeom prst="rect">
          <a:avLst/>
        </a:prstGeom>
      </xdr:spPr>
    </xdr:pic>
    <xdr:clientData/>
  </xdr:twoCellAnchor>
  <xdr:twoCellAnchor editAs="oneCell">
    <xdr:from>
      <xdr:col>8</xdr:col>
      <xdr:colOff>425978</xdr:colOff>
      <xdr:row>4</xdr:row>
      <xdr:rowOff>63500</xdr:rowOff>
    </xdr:from>
    <xdr:to>
      <xdr:col>9</xdr:col>
      <xdr:colOff>185353</xdr:colOff>
      <xdr:row>6</xdr:row>
      <xdr:rowOff>88900</xdr:rowOff>
    </xdr:to>
    <xdr:pic>
      <xdr:nvPicPr>
        <xdr:cNvPr id="24" name="Picture 23">
          <a:extLst>
            <a:ext uri="{FF2B5EF4-FFF2-40B4-BE49-F238E27FC236}">
              <a16:creationId xmlns:a16="http://schemas.microsoft.com/office/drawing/2014/main" id="{18ECF650-E934-35BC-6C9C-F5F67C373DBD}"/>
            </a:ext>
          </a:extLst>
        </xdr:cNvPr>
        <xdr:cNvPicPr>
          <a:picLocks noChangeAspect="1"/>
        </xdr:cNvPicPr>
      </xdr:nvPicPr>
      <xdr:blipFill>
        <a:blip xmlns:r="http://schemas.openxmlformats.org/officeDocument/2006/relationships" r:embed="rId3" cstate="print">
          <a:alphaModFix amt="87000"/>
          <a:extLst>
            <a:ext uri="{28A0092B-C50C-407E-A947-70E740481C1C}">
              <a14:useLocalDpi xmlns:a14="http://schemas.microsoft.com/office/drawing/2010/main" val="0"/>
            </a:ext>
          </a:extLst>
        </a:blip>
        <a:stretch>
          <a:fillRect/>
        </a:stretch>
      </xdr:blipFill>
      <xdr:spPr>
        <a:xfrm>
          <a:off x="5810778" y="876300"/>
          <a:ext cx="432475" cy="431800"/>
        </a:xfrm>
        <a:prstGeom prst="rect">
          <a:avLst/>
        </a:prstGeom>
        <a:noFill/>
      </xdr:spPr>
    </xdr:pic>
    <xdr:clientData/>
  </xdr:twoCellAnchor>
  <xdr:twoCellAnchor editAs="oneCell">
    <xdr:from>
      <xdr:col>13</xdr:col>
      <xdr:colOff>38100</xdr:colOff>
      <xdr:row>10</xdr:row>
      <xdr:rowOff>12700</xdr:rowOff>
    </xdr:from>
    <xdr:to>
      <xdr:col>13</xdr:col>
      <xdr:colOff>482600</xdr:colOff>
      <xdr:row>12</xdr:row>
      <xdr:rowOff>50800</xdr:rowOff>
    </xdr:to>
    <xdr:pic>
      <xdr:nvPicPr>
        <xdr:cNvPr id="26" name="Picture 25">
          <a:extLst>
            <a:ext uri="{FF2B5EF4-FFF2-40B4-BE49-F238E27FC236}">
              <a16:creationId xmlns:a16="http://schemas.microsoft.com/office/drawing/2014/main" id="{72CD5EEC-10E3-62E7-7F1E-D8C8A120DF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88400" y="2044700"/>
          <a:ext cx="444500" cy="444500"/>
        </a:xfrm>
        <a:prstGeom prst="rect">
          <a:avLst/>
        </a:prstGeom>
      </xdr:spPr>
    </xdr:pic>
    <xdr:clientData/>
  </xdr:twoCellAnchor>
  <xdr:twoCellAnchor editAs="oneCell">
    <xdr:from>
      <xdr:col>1</xdr:col>
      <xdr:colOff>571500</xdr:colOff>
      <xdr:row>11</xdr:row>
      <xdr:rowOff>101601</xdr:rowOff>
    </xdr:from>
    <xdr:to>
      <xdr:col>4</xdr:col>
      <xdr:colOff>571500</xdr:colOff>
      <xdr:row>18</xdr:row>
      <xdr:rowOff>101600</xdr:rowOff>
    </xdr:to>
    <mc:AlternateContent xmlns:mc="http://schemas.openxmlformats.org/markup-compatibility/2006">
      <mc:Choice xmlns:a14="http://schemas.microsoft.com/office/drawing/2010/main" Requires="a14">
        <xdr:graphicFrame macro="">
          <xdr:nvGraphicFramePr>
            <xdr:cNvPr id="27" name="Outlet Size 1">
              <a:extLst>
                <a:ext uri="{FF2B5EF4-FFF2-40B4-BE49-F238E27FC236}">
                  <a16:creationId xmlns:a16="http://schemas.microsoft.com/office/drawing/2014/main" id="{6CA5D6EC-CEE7-4758-84DA-0E9678046AA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44600" y="2336801"/>
              <a:ext cx="2019300" cy="1422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330200</xdr:colOff>
      <xdr:row>15</xdr:row>
      <xdr:rowOff>76200</xdr:rowOff>
    </xdr:from>
    <xdr:to>
      <xdr:col>13</xdr:col>
      <xdr:colOff>609600</xdr:colOff>
      <xdr:row>39</xdr:row>
      <xdr:rowOff>177800</xdr:rowOff>
    </xdr:to>
    <xdr:sp macro="" textlink="">
      <xdr:nvSpPr>
        <xdr:cNvPr id="28" name="Rectangle: Rounded Corners 27">
          <a:extLst>
            <a:ext uri="{FF2B5EF4-FFF2-40B4-BE49-F238E27FC236}">
              <a16:creationId xmlns:a16="http://schemas.microsoft.com/office/drawing/2014/main" id="{45E83E82-2CCB-4D39-A3CD-E80A5B506DA4}"/>
            </a:ext>
          </a:extLst>
        </xdr:cNvPr>
        <xdr:cNvSpPr/>
      </xdr:nvSpPr>
      <xdr:spPr>
        <a:xfrm>
          <a:off x="3695700" y="3124200"/>
          <a:ext cx="5664200" cy="4978400"/>
        </a:xfrm>
        <a:prstGeom prst="roundRect">
          <a:avLst>
            <a:gd name="adj" fmla="val 54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419100</xdr:colOff>
      <xdr:row>17</xdr:row>
      <xdr:rowOff>76200</xdr:rowOff>
    </xdr:from>
    <xdr:to>
      <xdr:col>9</xdr:col>
      <xdr:colOff>30700</xdr:colOff>
      <xdr:row>27</xdr:row>
      <xdr:rowOff>13400</xdr:rowOff>
    </xdr:to>
    <xdr:graphicFrame macro="">
      <xdr:nvGraphicFramePr>
        <xdr:cNvPr id="29" name="Chart 28">
          <a:extLst>
            <a:ext uri="{FF2B5EF4-FFF2-40B4-BE49-F238E27FC236}">
              <a16:creationId xmlns:a16="http://schemas.microsoft.com/office/drawing/2014/main" id="{88651931-1431-4546-9F94-8A0285009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419100</xdr:colOff>
      <xdr:row>15</xdr:row>
      <xdr:rowOff>177800</xdr:rowOff>
    </xdr:from>
    <xdr:to>
      <xdr:col>7</xdr:col>
      <xdr:colOff>393700</xdr:colOff>
      <xdr:row>17</xdr:row>
      <xdr:rowOff>127000</xdr:rowOff>
    </xdr:to>
    <xdr:sp macro="" textlink="">
      <xdr:nvSpPr>
        <xdr:cNvPr id="30" name="TextBox 29">
          <a:extLst>
            <a:ext uri="{FF2B5EF4-FFF2-40B4-BE49-F238E27FC236}">
              <a16:creationId xmlns:a16="http://schemas.microsoft.com/office/drawing/2014/main" id="{205DC663-B94C-4273-9786-389DDA372BB8}"/>
            </a:ext>
          </a:extLst>
        </xdr:cNvPr>
        <xdr:cNvSpPr txBox="1"/>
      </xdr:nvSpPr>
      <xdr:spPr>
        <a:xfrm>
          <a:off x="3784600" y="3225800"/>
          <a:ext cx="1320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 CONTENT</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406400</xdr:colOff>
      <xdr:row>15</xdr:row>
      <xdr:rowOff>152400</xdr:rowOff>
    </xdr:from>
    <xdr:to>
      <xdr:col>9</xdr:col>
      <xdr:colOff>406400</xdr:colOff>
      <xdr:row>39</xdr:row>
      <xdr:rowOff>99600</xdr:rowOff>
    </xdr:to>
    <xdr:cxnSp macro="">
      <xdr:nvCxnSpPr>
        <xdr:cNvPr id="32" name="Straight Connector 31">
          <a:extLst>
            <a:ext uri="{FF2B5EF4-FFF2-40B4-BE49-F238E27FC236}">
              <a16:creationId xmlns:a16="http://schemas.microsoft.com/office/drawing/2014/main" id="{DAB59DDD-A790-0FCA-EB3F-658E9DF535ED}"/>
            </a:ext>
          </a:extLst>
        </xdr:cNvPr>
        <xdr:cNvCxnSpPr/>
      </xdr:nvCxnSpPr>
      <xdr:spPr>
        <a:xfrm>
          <a:off x="6464300" y="3200400"/>
          <a:ext cx="0" cy="4824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394700</xdr:colOff>
      <xdr:row>28</xdr:row>
      <xdr:rowOff>24400</xdr:rowOff>
    </xdr:from>
    <xdr:to>
      <xdr:col>9</xdr:col>
      <xdr:colOff>254000</xdr:colOff>
      <xdr:row>28</xdr:row>
      <xdr:rowOff>25400</xdr:rowOff>
    </xdr:to>
    <xdr:cxnSp macro="">
      <xdr:nvCxnSpPr>
        <xdr:cNvPr id="33" name="Straight Connector 32">
          <a:extLst>
            <a:ext uri="{FF2B5EF4-FFF2-40B4-BE49-F238E27FC236}">
              <a16:creationId xmlns:a16="http://schemas.microsoft.com/office/drawing/2014/main" id="{38755B6A-DD4D-4B45-A089-881619C2E2C4}"/>
            </a:ext>
          </a:extLst>
        </xdr:cNvPr>
        <xdr:cNvCxnSpPr/>
      </xdr:nvCxnSpPr>
      <xdr:spPr>
        <a:xfrm>
          <a:off x="3760200" y="5714000"/>
          <a:ext cx="2551700" cy="1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444500</xdr:colOff>
      <xdr:row>29</xdr:row>
      <xdr:rowOff>127000</xdr:rowOff>
    </xdr:from>
    <xdr:to>
      <xdr:col>9</xdr:col>
      <xdr:colOff>203200</xdr:colOff>
      <xdr:row>39</xdr:row>
      <xdr:rowOff>101600</xdr:rowOff>
    </xdr:to>
    <xdr:graphicFrame macro="">
      <xdr:nvGraphicFramePr>
        <xdr:cNvPr id="36" name="Chart 35">
          <a:extLst>
            <a:ext uri="{FF2B5EF4-FFF2-40B4-BE49-F238E27FC236}">
              <a16:creationId xmlns:a16="http://schemas.microsoft.com/office/drawing/2014/main" id="{CE96D00C-801F-4489-8CBA-4D4FD68BD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482600</xdr:colOff>
      <xdr:row>28</xdr:row>
      <xdr:rowOff>76200</xdr:rowOff>
    </xdr:from>
    <xdr:to>
      <xdr:col>8</xdr:col>
      <xdr:colOff>533400</xdr:colOff>
      <xdr:row>29</xdr:row>
      <xdr:rowOff>190500</xdr:rowOff>
    </xdr:to>
    <xdr:sp macro="" textlink="">
      <xdr:nvSpPr>
        <xdr:cNvPr id="37" name="TextBox 36">
          <a:extLst>
            <a:ext uri="{FF2B5EF4-FFF2-40B4-BE49-F238E27FC236}">
              <a16:creationId xmlns:a16="http://schemas.microsoft.com/office/drawing/2014/main" id="{55E6BB7D-48DA-437B-BAFF-D805B16E93F5}"/>
            </a:ext>
          </a:extLst>
        </xdr:cNvPr>
        <xdr:cNvSpPr txBox="1"/>
      </xdr:nvSpPr>
      <xdr:spPr>
        <a:xfrm>
          <a:off x="3848100" y="5765800"/>
          <a:ext cx="2070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431800</xdr:colOff>
      <xdr:row>15</xdr:row>
      <xdr:rowOff>165100</xdr:rowOff>
    </xdr:from>
    <xdr:to>
      <xdr:col>11</xdr:col>
      <xdr:colOff>406400</xdr:colOff>
      <xdr:row>17</xdr:row>
      <xdr:rowOff>114300</xdr:rowOff>
    </xdr:to>
    <xdr:sp macro="" textlink="">
      <xdr:nvSpPr>
        <xdr:cNvPr id="38" name="TextBox 37">
          <a:extLst>
            <a:ext uri="{FF2B5EF4-FFF2-40B4-BE49-F238E27FC236}">
              <a16:creationId xmlns:a16="http://schemas.microsoft.com/office/drawing/2014/main" id="{826DDA57-0A0C-4C83-AD4C-27C34E984AD1}"/>
            </a:ext>
          </a:extLst>
        </xdr:cNvPr>
        <xdr:cNvSpPr txBox="1"/>
      </xdr:nvSpPr>
      <xdr:spPr>
        <a:xfrm>
          <a:off x="6489700" y="3213100"/>
          <a:ext cx="1320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p>
        <a:p>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419100</xdr:colOff>
      <xdr:row>17</xdr:row>
      <xdr:rowOff>50800</xdr:rowOff>
    </xdr:from>
    <xdr:to>
      <xdr:col>13</xdr:col>
      <xdr:colOff>622300</xdr:colOff>
      <xdr:row>39</xdr:row>
      <xdr:rowOff>88900</xdr:rowOff>
    </xdr:to>
    <xdr:graphicFrame macro="">
      <xdr:nvGraphicFramePr>
        <xdr:cNvPr id="39" name="Chart 38">
          <a:extLst>
            <a:ext uri="{FF2B5EF4-FFF2-40B4-BE49-F238E27FC236}">
              <a16:creationId xmlns:a16="http://schemas.microsoft.com/office/drawing/2014/main" id="{6E0E740F-7E09-4734-BC3D-CB837544E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63500</xdr:colOff>
      <xdr:row>3</xdr:row>
      <xdr:rowOff>139700</xdr:rowOff>
    </xdr:from>
    <xdr:to>
      <xdr:col>23</xdr:col>
      <xdr:colOff>25400</xdr:colOff>
      <xdr:row>39</xdr:row>
      <xdr:rowOff>165100</xdr:rowOff>
    </xdr:to>
    <xdr:sp macro="" textlink="">
      <xdr:nvSpPr>
        <xdr:cNvPr id="40" name="Rectangle: Rounded Corners 39">
          <a:extLst>
            <a:ext uri="{FF2B5EF4-FFF2-40B4-BE49-F238E27FC236}">
              <a16:creationId xmlns:a16="http://schemas.microsoft.com/office/drawing/2014/main" id="{4B8D2E72-B2C7-43CE-ADC6-A0E9F6E682DE}"/>
            </a:ext>
          </a:extLst>
        </xdr:cNvPr>
        <xdr:cNvSpPr/>
      </xdr:nvSpPr>
      <xdr:spPr>
        <a:xfrm>
          <a:off x="9486900" y="749300"/>
          <a:ext cx="6019800" cy="7340600"/>
        </a:xfrm>
        <a:prstGeom prst="roundRect">
          <a:avLst>
            <a:gd name="adj" fmla="val 54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xdr:colOff>
      <xdr:row>3</xdr:row>
      <xdr:rowOff>38100</xdr:rowOff>
    </xdr:from>
    <xdr:to>
      <xdr:col>22</xdr:col>
      <xdr:colOff>533400</xdr:colOff>
      <xdr:row>14</xdr:row>
      <xdr:rowOff>165100</xdr:rowOff>
    </xdr:to>
    <xdr:graphicFrame macro="">
      <xdr:nvGraphicFramePr>
        <xdr:cNvPr id="41" name="Chart 40">
          <a:extLst>
            <a:ext uri="{FF2B5EF4-FFF2-40B4-BE49-F238E27FC236}">
              <a16:creationId xmlns:a16="http://schemas.microsoft.com/office/drawing/2014/main" id="{B7B64752-7BF6-4A53-B78A-F5DFF8827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190500</xdr:colOff>
      <xdr:row>4</xdr:row>
      <xdr:rowOff>38100</xdr:rowOff>
    </xdr:from>
    <xdr:to>
      <xdr:col>17</xdr:col>
      <xdr:colOff>279400</xdr:colOff>
      <xdr:row>5</xdr:row>
      <xdr:rowOff>165100</xdr:rowOff>
    </xdr:to>
    <xdr:sp macro="" textlink="">
      <xdr:nvSpPr>
        <xdr:cNvPr id="42" name="TextBox 41">
          <a:extLst>
            <a:ext uri="{FF2B5EF4-FFF2-40B4-BE49-F238E27FC236}">
              <a16:creationId xmlns:a16="http://schemas.microsoft.com/office/drawing/2014/main" id="{FE22E4FC-CFCD-44D6-8C89-7E17EA34B77F}"/>
            </a:ext>
          </a:extLst>
        </xdr:cNvPr>
        <xdr:cNvSpPr txBox="1"/>
      </xdr:nvSpPr>
      <xdr:spPr>
        <a:xfrm>
          <a:off x="9613900" y="850900"/>
          <a:ext cx="21082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OUTLET ESTABLISHMENT</a:t>
          </a:r>
        </a:p>
        <a:p>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140700</xdr:colOff>
      <xdr:row>15</xdr:row>
      <xdr:rowOff>25400</xdr:rowOff>
    </xdr:from>
    <xdr:to>
      <xdr:col>22</xdr:col>
      <xdr:colOff>584200</xdr:colOff>
      <xdr:row>15</xdr:row>
      <xdr:rowOff>37100</xdr:rowOff>
    </xdr:to>
    <xdr:cxnSp macro="">
      <xdr:nvCxnSpPr>
        <xdr:cNvPr id="43" name="Straight Connector 42">
          <a:extLst>
            <a:ext uri="{FF2B5EF4-FFF2-40B4-BE49-F238E27FC236}">
              <a16:creationId xmlns:a16="http://schemas.microsoft.com/office/drawing/2014/main" id="{4A1418E5-A50E-488C-BC25-A239191201D7}"/>
            </a:ext>
          </a:extLst>
        </xdr:cNvPr>
        <xdr:cNvCxnSpPr/>
      </xdr:nvCxnSpPr>
      <xdr:spPr>
        <a:xfrm flipV="1">
          <a:off x="9564100" y="3073400"/>
          <a:ext cx="5828300" cy="117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203200</xdr:colOff>
      <xdr:row>15</xdr:row>
      <xdr:rowOff>114300</xdr:rowOff>
    </xdr:from>
    <xdr:to>
      <xdr:col>15</xdr:col>
      <xdr:colOff>609600</xdr:colOff>
      <xdr:row>17</xdr:row>
      <xdr:rowOff>25400</xdr:rowOff>
    </xdr:to>
    <xdr:sp macro="" textlink="">
      <xdr:nvSpPr>
        <xdr:cNvPr id="47" name="TextBox 46">
          <a:extLst>
            <a:ext uri="{FF2B5EF4-FFF2-40B4-BE49-F238E27FC236}">
              <a16:creationId xmlns:a16="http://schemas.microsoft.com/office/drawing/2014/main" id="{FF1BA991-E3D9-4DB5-B5F7-518FAA0196F4}"/>
            </a:ext>
          </a:extLst>
        </xdr:cNvPr>
        <xdr:cNvSpPr txBox="1"/>
      </xdr:nvSpPr>
      <xdr:spPr>
        <a:xfrm>
          <a:off x="9626600" y="3162300"/>
          <a:ext cx="1079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OUTLET SIZE</a:t>
          </a:r>
        </a:p>
        <a:p>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50800</xdr:colOff>
      <xdr:row>17</xdr:row>
      <xdr:rowOff>12700</xdr:rowOff>
    </xdr:from>
    <xdr:to>
      <xdr:col>18</xdr:col>
      <xdr:colOff>112400</xdr:colOff>
      <xdr:row>28</xdr:row>
      <xdr:rowOff>27500</xdr:rowOff>
    </xdr:to>
    <xdr:graphicFrame macro="">
      <xdr:nvGraphicFramePr>
        <xdr:cNvPr id="48" name="Chart 47">
          <a:extLst>
            <a:ext uri="{FF2B5EF4-FFF2-40B4-BE49-F238E27FC236}">
              <a16:creationId xmlns:a16="http://schemas.microsoft.com/office/drawing/2014/main" id="{2E1DC73C-BE29-40FA-B6C2-C2FEF4190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381000</xdr:colOff>
      <xdr:row>15</xdr:row>
      <xdr:rowOff>127000</xdr:rowOff>
    </xdr:from>
    <xdr:to>
      <xdr:col>18</xdr:col>
      <xdr:colOff>381000</xdr:colOff>
      <xdr:row>28</xdr:row>
      <xdr:rowOff>5400</xdr:rowOff>
    </xdr:to>
    <xdr:cxnSp macro="">
      <xdr:nvCxnSpPr>
        <xdr:cNvPr id="49" name="Straight Connector 48">
          <a:extLst>
            <a:ext uri="{FF2B5EF4-FFF2-40B4-BE49-F238E27FC236}">
              <a16:creationId xmlns:a16="http://schemas.microsoft.com/office/drawing/2014/main" id="{4B3FCBDC-4AF9-4837-BD4E-02598AFB8105}"/>
            </a:ext>
          </a:extLst>
        </xdr:cNvPr>
        <xdr:cNvCxnSpPr/>
      </xdr:nvCxnSpPr>
      <xdr:spPr>
        <a:xfrm flipH="1">
          <a:off x="12496800" y="3175000"/>
          <a:ext cx="0" cy="2520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115300</xdr:colOff>
      <xdr:row>28</xdr:row>
      <xdr:rowOff>87900</xdr:rowOff>
    </xdr:from>
    <xdr:to>
      <xdr:col>22</xdr:col>
      <xdr:colOff>558800</xdr:colOff>
      <xdr:row>28</xdr:row>
      <xdr:rowOff>87900</xdr:rowOff>
    </xdr:to>
    <xdr:cxnSp macro="">
      <xdr:nvCxnSpPr>
        <xdr:cNvPr id="51" name="Straight Connector 50">
          <a:extLst>
            <a:ext uri="{FF2B5EF4-FFF2-40B4-BE49-F238E27FC236}">
              <a16:creationId xmlns:a16="http://schemas.microsoft.com/office/drawing/2014/main" id="{FC3D38F1-26CE-4CFD-A308-A69A15FC461D}"/>
            </a:ext>
          </a:extLst>
        </xdr:cNvPr>
        <xdr:cNvCxnSpPr/>
      </xdr:nvCxnSpPr>
      <xdr:spPr>
        <a:xfrm>
          <a:off x="9538700" y="5777500"/>
          <a:ext cx="58283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393700</xdr:colOff>
      <xdr:row>17</xdr:row>
      <xdr:rowOff>38100</xdr:rowOff>
    </xdr:from>
    <xdr:to>
      <xdr:col>22</xdr:col>
      <xdr:colOff>596900</xdr:colOff>
      <xdr:row>27</xdr:row>
      <xdr:rowOff>105410</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19E87C7F-3763-4427-A3A2-34E484A2B8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09500" y="3492500"/>
              <a:ext cx="2895600" cy="2099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419100</xdr:colOff>
      <xdr:row>15</xdr:row>
      <xdr:rowOff>114300</xdr:rowOff>
    </xdr:from>
    <xdr:to>
      <xdr:col>20</xdr:col>
      <xdr:colOff>635000</xdr:colOff>
      <xdr:row>17</xdr:row>
      <xdr:rowOff>25400</xdr:rowOff>
    </xdr:to>
    <xdr:sp macro="" textlink="">
      <xdr:nvSpPr>
        <xdr:cNvPr id="55" name="TextBox 54">
          <a:extLst>
            <a:ext uri="{FF2B5EF4-FFF2-40B4-BE49-F238E27FC236}">
              <a16:creationId xmlns:a16="http://schemas.microsoft.com/office/drawing/2014/main" id="{EC76D280-8CD0-4B2A-AB92-0D9C21EB42B9}"/>
            </a:ext>
          </a:extLst>
        </xdr:cNvPr>
        <xdr:cNvSpPr txBox="1"/>
      </xdr:nvSpPr>
      <xdr:spPr>
        <a:xfrm>
          <a:off x="12534900" y="3162300"/>
          <a:ext cx="1562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OUTLET LOCATION</a:t>
          </a:r>
        </a:p>
        <a:p>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152400</xdr:colOff>
      <xdr:row>30</xdr:row>
      <xdr:rowOff>12700</xdr:rowOff>
    </xdr:from>
    <xdr:to>
      <xdr:col>19</xdr:col>
      <xdr:colOff>12700</xdr:colOff>
      <xdr:row>39</xdr:row>
      <xdr:rowOff>163900</xdr:rowOff>
    </xdr:to>
    <xdr:graphicFrame macro="">
      <xdr:nvGraphicFramePr>
        <xdr:cNvPr id="56" name="Chart 55">
          <a:extLst>
            <a:ext uri="{FF2B5EF4-FFF2-40B4-BE49-F238E27FC236}">
              <a16:creationId xmlns:a16="http://schemas.microsoft.com/office/drawing/2014/main" id="{E9F71E36-8367-42FA-87BF-482BD6DAB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203200</xdr:colOff>
      <xdr:row>28</xdr:row>
      <xdr:rowOff>114300</xdr:rowOff>
    </xdr:from>
    <xdr:to>
      <xdr:col>16</xdr:col>
      <xdr:colOff>50800</xdr:colOff>
      <xdr:row>29</xdr:row>
      <xdr:rowOff>177800</xdr:rowOff>
    </xdr:to>
    <xdr:sp macro="" textlink="">
      <xdr:nvSpPr>
        <xdr:cNvPr id="57" name="TextBox 56">
          <a:extLst>
            <a:ext uri="{FF2B5EF4-FFF2-40B4-BE49-F238E27FC236}">
              <a16:creationId xmlns:a16="http://schemas.microsoft.com/office/drawing/2014/main" id="{0FFB41CE-E43A-4884-A760-5411A3A38338}"/>
            </a:ext>
          </a:extLst>
        </xdr:cNvPr>
        <xdr:cNvSpPr txBox="1"/>
      </xdr:nvSpPr>
      <xdr:spPr>
        <a:xfrm>
          <a:off x="9626600" y="5803900"/>
          <a:ext cx="1193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OUTLET TYPE</a:t>
          </a:r>
        </a:p>
        <a:p>
          <a:endParaRPr lang="en-IN" sz="1200" baseline="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571500</xdr:colOff>
      <xdr:row>28</xdr:row>
      <xdr:rowOff>139700</xdr:rowOff>
    </xdr:from>
    <xdr:to>
      <xdr:col>20</xdr:col>
      <xdr:colOff>482600</xdr:colOff>
      <xdr:row>38</xdr:row>
      <xdr:rowOff>12700</xdr:rowOff>
    </xdr:to>
    <xdr:graphicFrame macro="">
      <xdr:nvGraphicFramePr>
        <xdr:cNvPr id="58" name="Chart 57">
          <a:extLst>
            <a:ext uri="{FF2B5EF4-FFF2-40B4-BE49-F238E27FC236}">
              <a16:creationId xmlns:a16="http://schemas.microsoft.com/office/drawing/2014/main" id="{B4BD41A6-9688-4221-A7C4-81DC8B617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342900</xdr:colOff>
      <xdr:row>29</xdr:row>
      <xdr:rowOff>114300</xdr:rowOff>
    </xdr:from>
    <xdr:to>
      <xdr:col>23</xdr:col>
      <xdr:colOff>50800</xdr:colOff>
      <xdr:row>38</xdr:row>
      <xdr:rowOff>12700</xdr:rowOff>
    </xdr:to>
    <xdr:graphicFrame macro="">
      <xdr:nvGraphicFramePr>
        <xdr:cNvPr id="59" name="Chart 58">
          <a:extLst>
            <a:ext uri="{FF2B5EF4-FFF2-40B4-BE49-F238E27FC236}">
              <a16:creationId xmlns:a16="http://schemas.microsoft.com/office/drawing/2014/main" id="{986CA3B6-A2B9-4924-9999-CE4A7921F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596900</xdr:colOff>
      <xdr:row>37</xdr:row>
      <xdr:rowOff>177800</xdr:rowOff>
    </xdr:from>
    <xdr:to>
      <xdr:col>17</xdr:col>
      <xdr:colOff>520700</xdr:colOff>
      <xdr:row>39</xdr:row>
      <xdr:rowOff>63500</xdr:rowOff>
    </xdr:to>
    <xdr:sp macro="" textlink="">
      <xdr:nvSpPr>
        <xdr:cNvPr id="61" name="TextBox 60">
          <a:extLst>
            <a:ext uri="{FF2B5EF4-FFF2-40B4-BE49-F238E27FC236}">
              <a16:creationId xmlns:a16="http://schemas.microsoft.com/office/drawing/2014/main" id="{EF4BBFF5-3CDA-4A8B-82BA-FEDC6D2B9765}"/>
            </a:ext>
          </a:extLst>
        </xdr:cNvPr>
        <xdr:cNvSpPr txBox="1"/>
      </xdr:nvSpPr>
      <xdr:spPr>
        <a:xfrm>
          <a:off x="10693400" y="7696200"/>
          <a:ext cx="12700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TOTAL SALES</a:t>
          </a:r>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330200</xdr:colOff>
      <xdr:row>37</xdr:row>
      <xdr:rowOff>190500</xdr:rowOff>
    </xdr:from>
    <xdr:to>
      <xdr:col>20</xdr:col>
      <xdr:colOff>254000</xdr:colOff>
      <xdr:row>39</xdr:row>
      <xdr:rowOff>76200</xdr:rowOff>
    </xdr:to>
    <xdr:sp macro="" textlink="">
      <xdr:nvSpPr>
        <xdr:cNvPr id="62" name="TextBox 61">
          <a:extLst>
            <a:ext uri="{FF2B5EF4-FFF2-40B4-BE49-F238E27FC236}">
              <a16:creationId xmlns:a16="http://schemas.microsoft.com/office/drawing/2014/main" id="{96093209-A93C-4278-9811-40EB118D879E}"/>
            </a:ext>
          </a:extLst>
        </xdr:cNvPr>
        <xdr:cNvSpPr txBox="1"/>
      </xdr:nvSpPr>
      <xdr:spPr>
        <a:xfrm>
          <a:off x="12446000" y="7708900"/>
          <a:ext cx="12700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20</xdr:col>
      <xdr:colOff>317500</xdr:colOff>
      <xdr:row>37</xdr:row>
      <xdr:rowOff>177800</xdr:rowOff>
    </xdr:from>
    <xdr:to>
      <xdr:col>22</xdr:col>
      <xdr:colOff>241300</xdr:colOff>
      <xdr:row>39</xdr:row>
      <xdr:rowOff>63500</xdr:rowOff>
    </xdr:to>
    <xdr:sp macro="" textlink="">
      <xdr:nvSpPr>
        <xdr:cNvPr id="63" name="TextBox 62">
          <a:extLst>
            <a:ext uri="{FF2B5EF4-FFF2-40B4-BE49-F238E27FC236}">
              <a16:creationId xmlns:a16="http://schemas.microsoft.com/office/drawing/2014/main" id="{6EB44019-A918-4DE1-A6CB-1D213BFE76D5}"/>
            </a:ext>
          </a:extLst>
        </xdr:cNvPr>
        <xdr:cNvSpPr txBox="1"/>
      </xdr:nvSpPr>
      <xdr:spPr>
        <a:xfrm>
          <a:off x="13779500" y="7696200"/>
          <a:ext cx="12700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xdr:col>
      <xdr:colOff>342900</xdr:colOff>
      <xdr:row>9</xdr:row>
      <xdr:rowOff>177800</xdr:rowOff>
    </xdr:from>
    <xdr:to>
      <xdr:col>4</xdr:col>
      <xdr:colOff>215900</xdr:colOff>
      <xdr:row>11</xdr:row>
      <xdr:rowOff>76200</xdr:rowOff>
    </xdr:to>
    <xdr:sp macro="" textlink="">
      <xdr:nvSpPr>
        <xdr:cNvPr id="64" name="TextBox 63">
          <a:extLst>
            <a:ext uri="{FF2B5EF4-FFF2-40B4-BE49-F238E27FC236}">
              <a16:creationId xmlns:a16="http://schemas.microsoft.com/office/drawing/2014/main" id="{FD8D62B4-1191-42E8-991C-5EA8C120A33B}"/>
            </a:ext>
          </a:extLst>
        </xdr:cNvPr>
        <xdr:cNvSpPr txBox="1"/>
      </xdr:nvSpPr>
      <xdr:spPr>
        <a:xfrm>
          <a:off x="1689100" y="2006600"/>
          <a:ext cx="12192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FILTER</a:t>
          </a:r>
          <a:r>
            <a:rPr lang="en-IN" sz="1200" baseline="0">
              <a:latin typeface="Segoe UI Semibold" panose="020B0702040204020203" pitchFamily="34" charset="0"/>
              <a:cs typeface="Segoe UI Semibold" panose="020B0702040204020203" pitchFamily="34" charset="0"/>
            </a:rPr>
            <a:t> PANEL</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596900</xdr:colOff>
      <xdr:row>19</xdr:row>
      <xdr:rowOff>76200</xdr:rowOff>
    </xdr:from>
    <xdr:to>
      <xdr:col>4</xdr:col>
      <xdr:colOff>597200</xdr:colOff>
      <xdr:row>25</xdr:row>
      <xdr:rowOff>160020</xdr:rowOff>
    </xdr:to>
    <mc:AlternateContent xmlns:mc="http://schemas.openxmlformats.org/markup-compatibility/2006">
      <mc:Choice xmlns:a14="http://schemas.microsoft.com/office/drawing/2010/main" Requires="a14">
        <xdr:graphicFrame macro="">
          <xdr:nvGraphicFramePr>
            <xdr:cNvPr id="65" name="Outlet Location Type 1">
              <a:extLst>
                <a:ext uri="{FF2B5EF4-FFF2-40B4-BE49-F238E27FC236}">
                  <a16:creationId xmlns:a16="http://schemas.microsoft.com/office/drawing/2014/main" id="{BD9C2E21-6788-4A6E-AFFC-3204646EFAF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70000" y="3937000"/>
              <a:ext cx="20196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584200</xdr:colOff>
      <xdr:row>26</xdr:row>
      <xdr:rowOff>76201</xdr:rowOff>
    </xdr:from>
    <xdr:to>
      <xdr:col>4</xdr:col>
      <xdr:colOff>584500</xdr:colOff>
      <xdr:row>38</xdr:row>
      <xdr:rowOff>63500</xdr:rowOff>
    </xdr:to>
    <mc:AlternateContent xmlns:mc="http://schemas.openxmlformats.org/markup-compatibility/2006">
      <mc:Choice xmlns:a14="http://schemas.microsoft.com/office/drawing/2010/main" Requires="a14">
        <xdr:graphicFrame macro="">
          <xdr:nvGraphicFramePr>
            <xdr:cNvPr id="67" name="Item Type 1">
              <a:extLst>
                <a:ext uri="{FF2B5EF4-FFF2-40B4-BE49-F238E27FC236}">
                  <a16:creationId xmlns:a16="http://schemas.microsoft.com/office/drawing/2014/main" id="{31612CA4-7AD9-4619-8231-8442C2CB2FC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57300" y="5359401"/>
              <a:ext cx="2019600" cy="2425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refreshedDate="45872.088722916669" createdVersion="8" refreshedVersion="8" minRefreshableVersion="3" recordCount="8523" xr:uid="{DCE41D67-7CDA-4F2D-BA59-6794AA0F2875}">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37426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421024-2FB0-4122-A16D-EF1A33E456D6}" name="PivotTable12"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9">
  <location ref="A100:B104" firstHeaderRow="1" firstDataRow="1" firstDataCol="1"/>
  <pivotFields count="13">
    <pivotField showAll="0">
      <items count="3">
        <item x="1"/>
        <item x="0"/>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2" numFmtId="1"/>
  </dataFields>
  <formats count="13">
    <format dxfId="1872">
      <pivotArea type="all" dataOnly="0" outline="0" fieldPosition="0"/>
    </format>
    <format dxfId="1873">
      <pivotArea outline="0" collapsedLevelsAreSubtotals="1" fieldPosition="0"/>
    </format>
    <format dxfId="1874">
      <pivotArea field="0" type="button" dataOnly="0" labelOnly="1" outline="0"/>
    </format>
    <format dxfId="1875">
      <pivotArea dataOnly="0" labelOnly="1" grandRow="1" outline="0" fieldPosition="0"/>
    </format>
    <format dxfId="1876">
      <pivotArea outline="0" collapsedLevelsAreSubtotals="1" fieldPosition="0"/>
    </format>
    <format dxfId="1877">
      <pivotArea type="all" dataOnly="0" outline="0" fieldPosition="0"/>
    </format>
    <format dxfId="1878">
      <pivotArea outline="0" collapsedLevelsAreSubtotals="1" fieldPosition="0"/>
    </format>
    <format dxfId="1871">
      <pivotArea outline="0" collapsedLevelsAreSubtotals="1" fieldPosition="0"/>
    </format>
    <format dxfId="1870">
      <pivotArea type="all" dataOnly="0" outline="0" fieldPosition="0"/>
    </format>
    <format dxfId="1869">
      <pivotArea outline="0" collapsedLevelsAreSubtotals="1" fieldPosition="0"/>
    </format>
    <format dxfId="1868">
      <pivotArea field="8" type="button" dataOnly="0" labelOnly="1" outline="0" axis="axisRow" fieldPosition="0"/>
    </format>
    <format dxfId="1865">
      <pivotArea dataOnly="0" labelOnly="1" fieldPosition="0">
        <references count="1">
          <reference field="8" count="0"/>
        </references>
      </pivotArea>
    </format>
    <format dxfId="1863">
      <pivotArea dataOnly="0" labelOnly="1" outline="0" axis="axisValues" fieldPosition="0"/>
    </format>
  </formats>
  <chartFormats count="2">
    <chartFormat chart="41"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7710CC-E3B5-49BD-AB36-5B6DDA2C629E}" name="PivotTable11"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A90:B94"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1880">
      <pivotArea type="all" dataOnly="0" outline="0" fieldPosition="0"/>
    </format>
    <format dxfId="1881">
      <pivotArea outline="0" collapsedLevelsAreSubtotals="1" fieldPosition="0"/>
    </format>
    <format dxfId="1882">
      <pivotArea field="0" type="button" dataOnly="0" labelOnly="1" outline="0"/>
    </format>
    <format dxfId="1883">
      <pivotArea dataOnly="0" labelOnly="1" grandRow="1" outline="0" fieldPosition="0"/>
    </format>
    <format dxfId="1884">
      <pivotArea outline="0" collapsedLevelsAreSubtotals="1" fieldPosition="0"/>
    </format>
    <format dxfId="1885">
      <pivotArea type="all" dataOnly="0" outline="0" fieldPosition="0"/>
    </format>
    <format dxfId="1886">
      <pivotArea outline="0" collapsedLevelsAreSubtotals="1" fieldPosition="0"/>
    </format>
    <format dxfId="1879">
      <pivotArea outline="0" collapsedLevelsAreSubtotals="1" fieldPosition="0"/>
    </format>
    <format dxfId="1861">
      <pivotArea type="all" dataOnly="0" outline="0" fieldPosition="0"/>
    </format>
    <format dxfId="1860">
      <pivotArea outline="0" collapsedLevelsAreSubtotals="1" fieldPosition="0"/>
    </format>
    <format dxfId="1859">
      <pivotArea field="8" type="button" dataOnly="0" labelOnly="1" outline="0" axis="axisRow" fieldPosition="0"/>
    </format>
    <format dxfId="1856">
      <pivotArea dataOnly="0" labelOnly="1" fieldPosition="0">
        <references count="1">
          <reference field="8" count="0"/>
        </references>
      </pivotArea>
    </format>
    <format dxfId="185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F450E9-C0EA-4E70-A804-E645442F8205}" name="PivotTable10"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A82:B86"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0">
    <format dxfId="1887">
      <pivotArea type="all" dataOnly="0" outline="0" fieldPosition="0"/>
    </format>
    <format dxfId="1888">
      <pivotArea outline="0" collapsedLevelsAreSubtotals="1" fieldPosition="0"/>
    </format>
    <format dxfId="1889">
      <pivotArea field="0" type="button" dataOnly="0" labelOnly="1" outline="0"/>
    </format>
    <format dxfId="1890">
      <pivotArea dataOnly="0" labelOnly="1" grandRow="1" outline="0" fieldPosition="0"/>
    </format>
    <format dxfId="1891">
      <pivotArea outline="0" collapsedLevelsAreSubtotals="1" fieldPosition="0"/>
    </format>
    <format dxfId="1852">
      <pivotArea type="all" dataOnly="0" outline="0" fieldPosition="0"/>
    </format>
    <format dxfId="1846">
      <pivotArea outline="0" collapsedLevelsAreSubtotals="1" fieldPosition="0"/>
    </format>
    <format dxfId="1845">
      <pivotArea field="8" type="button" dataOnly="0" labelOnly="1" outline="0" axis="axisRow" fieldPosition="0"/>
    </format>
    <format dxfId="1844">
      <pivotArea dataOnly="0" labelOnly="1" fieldPosition="0">
        <references count="1">
          <reference field="8" count="0"/>
        </references>
      </pivotArea>
    </format>
    <format dxfId="184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09ECA7-3873-4E41-B376-8A70D9513B21}" name="PivotTable7"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72:B75"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8"/>
  </dataFields>
  <formats count="10">
    <format dxfId="1897">
      <pivotArea type="all" dataOnly="0" outline="0" fieldPosition="0"/>
    </format>
    <format dxfId="1898">
      <pivotArea outline="0" collapsedLevelsAreSubtotals="1" fieldPosition="0"/>
    </format>
    <format dxfId="1899">
      <pivotArea field="0" type="button" dataOnly="0" labelOnly="1" outline="0"/>
    </format>
    <format dxfId="1900">
      <pivotArea dataOnly="0" labelOnly="1" grandRow="1" outline="0" fieldPosition="0"/>
    </format>
    <format dxfId="1901">
      <pivotArea outline="0" collapsedLevelsAreSubtotals="1" fieldPosition="0"/>
    </format>
    <format dxfId="1896">
      <pivotArea type="all" dataOnly="0" outline="0" fieldPosition="0"/>
    </format>
    <format dxfId="1895">
      <pivotArea outline="0" collapsedLevelsAreSubtotals="1" fieldPosition="0"/>
    </format>
    <format dxfId="1894">
      <pivotArea field="6" type="button" dataOnly="0" labelOnly="1" outline="0" axis="axisRow" fieldPosition="0"/>
    </format>
    <format dxfId="1893">
      <pivotArea dataOnly="0" labelOnly="1" fieldPosition="0">
        <references count="1">
          <reference field="6" count="0"/>
        </references>
      </pivotArea>
    </format>
    <format dxfId="189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C29E34-50BD-4D86-9D87-0393509FC0A7}" name="PivotTable6"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63:B66"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10">
    <format dxfId="1907">
      <pivotArea type="all" dataOnly="0" outline="0" fieldPosition="0"/>
    </format>
    <format dxfId="1908">
      <pivotArea outline="0" collapsedLevelsAreSubtotals="1" fieldPosition="0"/>
    </format>
    <format dxfId="1909">
      <pivotArea field="0" type="button" dataOnly="0" labelOnly="1" outline="0"/>
    </format>
    <format dxfId="1910">
      <pivotArea dataOnly="0" labelOnly="1" grandRow="1" outline="0" fieldPosition="0"/>
    </format>
    <format dxfId="1911">
      <pivotArea outline="0" collapsedLevelsAreSubtotals="1" fieldPosition="0"/>
    </format>
    <format dxfId="1906">
      <pivotArea type="all" dataOnly="0" outline="0" fieldPosition="0"/>
    </format>
    <format dxfId="1905">
      <pivotArea outline="0" collapsedLevelsAreSubtotals="1" fieldPosition="0"/>
    </format>
    <format dxfId="1904">
      <pivotArea field="7" type="button" dataOnly="0" labelOnly="1" outline="0" axis="axisRow" fieldPosition="0"/>
    </format>
    <format dxfId="1903">
      <pivotArea dataOnly="0" labelOnly="1" fieldPosition="0">
        <references count="1">
          <reference field="7" count="0"/>
        </references>
      </pivotArea>
    </format>
    <format dxfId="190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2D9CB7-6242-4408-A6AF-6D8C837C8F90}" name="PivotTable5"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51:B60"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1">
    <format dxfId="1917">
      <pivotArea type="all" dataOnly="0" outline="0" fieldPosition="0"/>
    </format>
    <format dxfId="1918">
      <pivotArea outline="0" collapsedLevelsAreSubtotals="1" fieldPosition="0"/>
    </format>
    <format dxfId="1919">
      <pivotArea field="0" type="button" dataOnly="0" labelOnly="1" outline="0"/>
    </format>
    <format dxfId="1920">
      <pivotArea dataOnly="0" labelOnly="1" grandRow="1" outline="0" fieldPosition="0"/>
    </format>
    <format dxfId="1921">
      <pivotArea dataOnly="0" labelOnly="1" outline="0" axis="axisValues" fieldPosition="0"/>
    </format>
    <format dxfId="1922">
      <pivotArea outline="0" collapsedLevelsAreSubtotals="1" fieldPosition="0"/>
    </format>
    <format dxfId="1916">
      <pivotArea type="all" dataOnly="0" outline="0" fieldPosition="0"/>
    </format>
    <format dxfId="1915">
      <pivotArea outline="0" collapsedLevelsAreSubtotals="1" fieldPosition="0"/>
    </format>
    <format dxfId="1914">
      <pivotArea field="4" type="button" dataOnly="0" labelOnly="1" outline="0" axis="axisRow" fieldPosition="0"/>
    </format>
    <format dxfId="1913">
      <pivotArea dataOnly="0" labelOnly="1" fieldPosition="0">
        <references count="1">
          <reference field="4" count="0"/>
        </references>
      </pivotArea>
    </format>
    <format dxfId="191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70C044-BF09-486F-AD72-17DB37B95615}" name="PivotTable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2:B48"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6">
    <format dxfId="1923">
      <pivotArea type="all" dataOnly="0" outline="0" fieldPosition="0"/>
    </format>
    <format dxfId="1924">
      <pivotArea outline="0" collapsedLevelsAreSubtotals="1" fieldPosition="0"/>
    </format>
    <format dxfId="1925">
      <pivotArea field="0" type="button" dataOnly="0" labelOnly="1" outline="0"/>
    </format>
    <format dxfId="1926">
      <pivotArea dataOnly="0" labelOnly="1" grandRow="1" outline="0" fieldPosition="0"/>
    </format>
    <format dxfId="1927">
      <pivotArea dataOnly="0" labelOnly="1" outline="0" axis="axisValues" fieldPosition="0"/>
    </format>
    <format dxfId="192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E0FE36-37E2-4F3A-BA94-FC75E7EAD807}"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3:C27"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937">
      <pivotArea type="all" dataOnly="0" outline="0" fieldPosition="0"/>
    </format>
    <format dxfId="1938">
      <pivotArea outline="0" collapsedLevelsAreSubtotals="1" fieldPosition="0"/>
    </format>
    <format dxfId="1939">
      <pivotArea dataOnly="0" labelOnly="1" grandRow="1" outline="0" fieldPosition="0"/>
    </format>
    <format dxfId="1940">
      <pivotArea dataOnly="0" labelOnly="1" outline="0" axis="axisValues" fieldPosition="0"/>
    </format>
    <format dxfId="1941">
      <pivotArea outline="0" collapsedLevelsAreSubtotals="1" fieldPosition="0"/>
    </format>
    <format dxfId="1936">
      <pivotArea type="all" dataOnly="0" outline="0" fieldPosition="0"/>
    </format>
    <format dxfId="1935">
      <pivotArea outline="0" collapsedLevelsAreSubtotals="1" fieldPosition="0"/>
    </format>
    <format dxfId="1934">
      <pivotArea type="origin" dataOnly="0" labelOnly="1" outline="0" fieldPosition="0"/>
    </format>
    <format dxfId="1933">
      <pivotArea field="0" type="button" dataOnly="0" labelOnly="1" outline="0" axis="axisCol" fieldPosition="0"/>
    </format>
    <format dxfId="1932">
      <pivotArea type="topRight" dataOnly="0" labelOnly="1" outline="0" fieldPosition="0"/>
    </format>
    <format dxfId="1931">
      <pivotArea field="6" type="button" dataOnly="0" labelOnly="1" outline="0" axis="axisRow" fieldPosition="0"/>
    </format>
    <format dxfId="1930">
      <pivotArea dataOnly="0" labelOnly="1" fieldPosition="0">
        <references count="1">
          <reference field="6" count="0"/>
        </references>
      </pivotArea>
    </format>
    <format dxfId="1929">
      <pivotArea dataOnly="0" labelOnly="1" fieldPosition="0">
        <references count="1">
          <reference field="0" count="0"/>
        </references>
      </pivotArea>
    </format>
  </formats>
  <chartFormats count="4">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5" format="6" series="1">
      <pivotArea type="data" outline="0" fieldPosition="0">
        <references count="2">
          <reference field="4294967294" count="1" selected="0">
            <x v="0"/>
          </reference>
          <reference field="0" count="1" selected="0">
            <x v="0"/>
          </reference>
        </references>
      </pivotArea>
    </chartFormat>
    <chartFormat chart="15"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5F236E-AFF1-49F7-9E50-9C6324EA9425}" name="PivotTable2"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1:B13" firstHeaderRow="1" firstDataRow="1" firstDataCol="1"/>
  <pivotFields count="13">
    <pivotField axis="axisRow"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7">
    <format dxfId="1948">
      <pivotArea type="all" dataOnly="0" outline="0" fieldPosition="0"/>
    </format>
    <format dxfId="1947">
      <pivotArea outline="0" collapsedLevelsAreSubtotals="1" fieldPosition="0"/>
    </format>
    <format dxfId="1946">
      <pivotArea field="0" type="button" dataOnly="0" labelOnly="1" outline="0" axis="axisRow" fieldPosition="0"/>
    </format>
    <format dxfId="1945">
      <pivotArea dataOnly="0" labelOnly="1" fieldPosition="0">
        <references count="1">
          <reference field="0" count="0"/>
        </references>
      </pivotArea>
    </format>
    <format dxfId="1944">
      <pivotArea dataOnly="0" labelOnly="1" grandRow="1" outline="0" fieldPosition="0"/>
    </format>
    <format dxfId="1943">
      <pivotArea dataOnly="0" labelOnly="1" outline="0" axis="axisValues" fieldPosition="0"/>
    </format>
    <format dxfId="194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AC9CCF-5443-4676-8D58-BB6AC2C0E47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o. of Items" fld="1" subtotal="count" baseField="0" baseItem="1"/>
    <dataField name="Average Rating" fld="12" subtotal="average" baseField="0" baseItem="1"/>
  </dataFields>
  <formats count="3">
    <format dxfId="1951">
      <pivotArea type="all" dataOnly="0" outline="0" fieldPosition="0"/>
    </format>
    <format dxfId="1950">
      <pivotArea outline="0" collapsedLevelsAreSubtotals="1" fieldPosition="0"/>
    </format>
    <format dxfId="19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DBE54F4-9688-4BDA-B34D-D425C3876A5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43742631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702BF37-265F-4233-A80F-F5B0E61780AE}" sourceName="Outlet Location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43742631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C060B9E-FDBF-4E68-ABDA-A13B162088BE}"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43742631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5776C85-4B5D-463C-B216-53E4F27D7EDC}" cache="Slicer_Outlet_Size" caption="Outlet Size" rowHeight="260350"/>
  <slicer name="Outlet Size 2" xr10:uid="{3265F3FB-DE14-4D2B-810F-5A71FE123BF4}" cache="Slicer_Outlet_Size" caption="Outlet Size" rowHeight="260350"/>
  <slicer name="Outlet Location Type" xr10:uid="{AD70EE07-C558-4D01-9646-B56AB2382E4F}" cache="Slicer_Outlet_Location_Type" caption="Outlet Location Type" rowHeight="260350"/>
  <slicer name="Item Type" xr10:uid="{3484C50F-C527-4263-9CD2-DE87E945AB18}"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8956E69-55C2-4BEC-8A43-15CFCF72327A}" cache="Slicer_Outlet_Size" caption="Outlet Size" style="BA" rowHeight="260350"/>
  <slicer name="Outlet Location Type 1" xr10:uid="{2EA66A2C-4839-4662-95DD-950BCD01390F}" cache="Slicer_Outlet_Location_Type" caption="Outlet Location" style="BA" rowHeight="260350"/>
  <slicer name="Item Type 1" xr10:uid="{12D46104-9EF6-451C-83C2-DD4E12FE1181}" cache="Slicer_Item_Type" caption="Item Type" style="BA"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7835DB03-8569-4CF8-9AC3-53D1BC4B324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97BAC-032A-4A1B-9A7B-099B574662F5}">
  <dimension ref="A1:H108"/>
  <sheetViews>
    <sheetView workbookViewId="0">
      <selection activeCell="A12" sqref="A12"/>
    </sheetView>
  </sheetViews>
  <sheetFormatPr defaultRowHeight="15.6" x14ac:dyDescent="0.3"/>
  <cols>
    <col min="1" max="1" width="12.296875" bestFit="1" customWidth="1"/>
    <col min="2" max="2" width="11.3984375" bestFit="1" customWidth="1"/>
    <col min="3" max="3" width="7.3984375" bestFit="1" customWidth="1"/>
    <col min="4" max="4" width="13.5" bestFit="1" customWidth="1"/>
    <col min="5" max="5" width="7.296875" bestFit="1" customWidth="1"/>
    <col min="6" max="6" width="7.3984375" bestFit="1" customWidth="1"/>
    <col min="7" max="7" width="12" bestFit="1" customWidth="1"/>
    <col min="8" max="8" width="19.19921875" bestFit="1" customWidth="1"/>
    <col min="9" max="9" width="10.8984375" bestFit="1" customWidth="1"/>
    <col min="10" max="10" width="17.59765625" bestFit="1" customWidth="1"/>
    <col min="11" max="11" width="10" bestFit="1" customWidth="1"/>
    <col min="12" max="12" width="6.3984375" bestFit="1" customWidth="1"/>
    <col min="13" max="13" width="6.59765625" bestFit="1" customWidth="1"/>
    <col min="14" max="14" width="7.69921875" bestFit="1" customWidth="1"/>
    <col min="15" max="15" width="11.19921875" bestFit="1" customWidth="1"/>
    <col min="16" max="16" width="10.09765625" bestFit="1" customWidth="1"/>
    <col min="17" max="17" width="12.5" bestFit="1" customWidth="1"/>
    <col min="18" max="18" width="10.8984375" bestFit="1" customWidth="1"/>
    <col min="19" max="1559" width="15.19921875" bestFit="1" customWidth="1"/>
    <col min="1560" max="1560" width="10.8984375" bestFit="1" customWidth="1"/>
  </cols>
  <sheetData>
    <row r="1" spans="1:4" ht="16.2" thickBot="1" x14ac:dyDescent="0.35"/>
    <row r="2" spans="1:4" ht="16.2" thickBot="1" x14ac:dyDescent="0.35">
      <c r="A2" s="9" t="s">
        <v>1617</v>
      </c>
      <c r="B2" s="10"/>
      <c r="C2" s="10"/>
      <c r="D2" s="11"/>
    </row>
    <row r="3" spans="1:4" ht="16.2" thickBot="1" x14ac:dyDescent="0.35">
      <c r="A3" s="16" t="s">
        <v>1610</v>
      </c>
      <c r="B3" s="17" t="s">
        <v>1611</v>
      </c>
      <c r="C3" s="17" t="s">
        <v>1613</v>
      </c>
      <c r="D3" s="18" t="s">
        <v>1614</v>
      </c>
    </row>
    <row r="4" spans="1:4" ht="16.2" thickBot="1" x14ac:dyDescent="0.35">
      <c r="A4" s="13">
        <v>1201681.4928000034</v>
      </c>
      <c r="B4" s="14">
        <v>140.99278338613203</v>
      </c>
      <c r="C4" s="14">
        <v>8523</v>
      </c>
      <c r="D4" s="15">
        <v>3.9658570925731196</v>
      </c>
    </row>
    <row r="5" spans="1:4" x14ac:dyDescent="0.3">
      <c r="A5" s="3"/>
      <c r="B5" s="4"/>
      <c r="C5" s="4"/>
      <c r="D5" s="5"/>
    </row>
    <row r="6" spans="1:4" x14ac:dyDescent="0.3">
      <c r="A6" s="3"/>
      <c r="B6" s="4"/>
      <c r="C6" s="4"/>
      <c r="D6" s="5"/>
    </row>
    <row r="7" spans="1:4" x14ac:dyDescent="0.3">
      <c r="A7" s="3" t="s">
        <v>1610</v>
      </c>
      <c r="B7" s="4" t="s">
        <v>1615</v>
      </c>
      <c r="C7" s="4" t="s">
        <v>1613</v>
      </c>
      <c r="D7" s="5" t="s">
        <v>1616</v>
      </c>
    </row>
    <row r="8" spans="1:4" ht="16.2" thickBot="1" x14ac:dyDescent="0.35">
      <c r="A8" s="12">
        <f>GETPIVOTDATA("Total Sales",$A$3)</f>
        <v>1201681.4928000034</v>
      </c>
      <c r="B8" s="6">
        <f>GETPIVOTDATA("Average Sales",$A$3)</f>
        <v>140.99278338613203</v>
      </c>
      <c r="C8" s="7">
        <f>GETPIVOTDATA("No. of Items",$A$3)</f>
        <v>8523</v>
      </c>
      <c r="D8" s="8">
        <f>GETPIVOTDATA("Average Rating",$A$3)</f>
        <v>3.9658570925731196</v>
      </c>
    </row>
    <row r="9" spans="1:4" ht="16.2" thickBot="1" x14ac:dyDescent="0.35"/>
    <row r="10" spans="1:4" ht="16.2" thickBot="1" x14ac:dyDescent="0.35">
      <c r="A10" s="9" t="s">
        <v>1621</v>
      </c>
      <c r="B10" s="10"/>
      <c r="C10" s="10"/>
      <c r="D10" s="11"/>
    </row>
    <row r="11" spans="1:4" ht="16.2" thickBot="1" x14ac:dyDescent="0.35">
      <c r="A11" s="26" t="s">
        <v>1619</v>
      </c>
      <c r="B11" s="28" t="s">
        <v>1620</v>
      </c>
      <c r="C11" s="4"/>
      <c r="D11" s="5"/>
    </row>
    <row r="12" spans="1:4" x14ac:dyDescent="0.3">
      <c r="A12" s="27" t="s">
        <v>17</v>
      </c>
      <c r="B12" s="29">
        <v>776319.68840000057</v>
      </c>
      <c r="C12" s="4"/>
      <c r="D12" s="5"/>
    </row>
    <row r="13" spans="1:4" ht="16.2" thickBot="1" x14ac:dyDescent="0.35">
      <c r="A13" s="23" t="s">
        <v>10</v>
      </c>
      <c r="B13" s="30">
        <v>425361.8043999995</v>
      </c>
      <c r="C13" s="4"/>
      <c r="D13" s="5"/>
    </row>
    <row r="14" spans="1:4" x14ac:dyDescent="0.3">
      <c r="C14" s="4"/>
      <c r="D14" s="5"/>
    </row>
    <row r="15" spans="1:4" x14ac:dyDescent="0.3">
      <c r="A15" s="3"/>
      <c r="B15" s="4"/>
      <c r="C15" s="4"/>
      <c r="D15" s="5"/>
    </row>
    <row r="16" spans="1:4" x14ac:dyDescent="0.3">
      <c r="A16" s="3"/>
      <c r="B16" s="4"/>
      <c r="C16" s="4"/>
      <c r="D16" s="5"/>
    </row>
    <row r="17" spans="1:7" x14ac:dyDescent="0.3">
      <c r="A17" s="3"/>
      <c r="B17" s="4"/>
      <c r="C17" s="4"/>
      <c r="D17" s="5"/>
    </row>
    <row r="18" spans="1:7" ht="16.2" thickBot="1" x14ac:dyDescent="0.35">
      <c r="A18" s="20"/>
      <c r="B18" s="7"/>
      <c r="C18" s="7"/>
      <c r="D18" s="21"/>
    </row>
    <row r="21" spans="1:7" ht="16.2" thickBot="1" x14ac:dyDescent="0.35"/>
    <row r="22" spans="1:7" ht="16.2" thickBot="1" x14ac:dyDescent="0.35">
      <c r="A22" s="9" t="s">
        <v>1622</v>
      </c>
      <c r="B22" s="10"/>
      <c r="C22" s="10"/>
      <c r="D22" s="11"/>
      <c r="E22" s="1"/>
      <c r="F22" s="1"/>
      <c r="G22" s="2"/>
    </row>
    <row r="23" spans="1:7" ht="16.2" thickBot="1" x14ac:dyDescent="0.35">
      <c r="A23" s="26" t="s">
        <v>1620</v>
      </c>
      <c r="B23" s="26" t="s">
        <v>1618</v>
      </c>
      <c r="C23" s="28"/>
      <c r="D23" s="4"/>
      <c r="E23" s="4"/>
      <c r="F23" s="4"/>
      <c r="G23" s="5"/>
    </row>
    <row r="24" spans="1:7" ht="16.2" thickBot="1" x14ac:dyDescent="0.35">
      <c r="A24" s="26" t="s">
        <v>1619</v>
      </c>
      <c r="B24" s="16" t="s">
        <v>10</v>
      </c>
      <c r="C24" s="18" t="s">
        <v>17</v>
      </c>
      <c r="D24" s="4"/>
      <c r="E24" s="4"/>
      <c r="F24" s="4"/>
      <c r="G24" s="5"/>
    </row>
    <row r="25" spans="1:7" x14ac:dyDescent="0.3">
      <c r="A25" s="27" t="s">
        <v>14</v>
      </c>
      <c r="B25" s="34">
        <v>121349.89940000001</v>
      </c>
      <c r="C25" s="35">
        <v>215047.9126000001</v>
      </c>
      <c r="D25" s="4"/>
      <c r="E25" s="4"/>
      <c r="F25" s="4"/>
      <c r="G25" s="5"/>
    </row>
    <row r="26" spans="1:7" x14ac:dyDescent="0.3">
      <c r="A26" s="22" t="s">
        <v>34</v>
      </c>
      <c r="B26" s="36">
        <v>138685.86819999994</v>
      </c>
      <c r="C26" s="31">
        <v>254464.77940000014</v>
      </c>
      <c r="D26" s="4"/>
      <c r="E26" s="4"/>
      <c r="F26" s="4"/>
      <c r="G26" s="5"/>
    </row>
    <row r="27" spans="1:7" ht="16.2" thickBot="1" x14ac:dyDescent="0.35">
      <c r="A27" s="23" t="s">
        <v>21</v>
      </c>
      <c r="B27" s="38">
        <v>165326.0368</v>
      </c>
      <c r="C27" s="32">
        <v>306806.99640000012</v>
      </c>
      <c r="D27" s="4"/>
      <c r="E27" s="4"/>
      <c r="F27" s="4"/>
      <c r="G27" s="5"/>
    </row>
    <row r="28" spans="1:7" x14ac:dyDescent="0.3">
      <c r="A28" s="3"/>
      <c r="B28" s="4"/>
      <c r="C28" s="4"/>
      <c r="D28" s="4"/>
      <c r="E28" s="4"/>
      <c r="F28" s="4"/>
      <c r="G28" s="5"/>
    </row>
    <row r="29" spans="1:7" ht="16.2" thickBot="1" x14ac:dyDescent="0.35">
      <c r="A29" s="20"/>
      <c r="B29" s="7"/>
      <c r="C29" s="7"/>
      <c r="D29" s="7"/>
      <c r="E29" s="7"/>
      <c r="F29" s="7"/>
      <c r="G29" s="21"/>
    </row>
    <row r="30" spans="1:7" ht="16.2" thickBot="1" x14ac:dyDescent="0.35"/>
    <row r="31" spans="1:7" ht="16.2" thickBot="1" x14ac:dyDescent="0.35">
      <c r="A31" s="9" t="s">
        <v>1623</v>
      </c>
      <c r="B31" s="10"/>
      <c r="C31" s="10"/>
      <c r="D31" s="11"/>
    </row>
    <row r="32" spans="1:7" ht="16.2" thickBot="1" x14ac:dyDescent="0.35">
      <c r="A32" s="19" t="s">
        <v>1619</v>
      </c>
      <c r="B32" s="28" t="s">
        <v>1620</v>
      </c>
    </row>
    <row r="33" spans="1:2" x14ac:dyDescent="0.3">
      <c r="A33" s="24" t="s">
        <v>153</v>
      </c>
      <c r="B33" s="29">
        <v>9077.869999999999</v>
      </c>
    </row>
    <row r="34" spans="1:2" x14ac:dyDescent="0.3">
      <c r="A34" s="24" t="s">
        <v>74</v>
      </c>
      <c r="B34" s="33">
        <v>15596.696600000001</v>
      </c>
    </row>
    <row r="35" spans="1:2" x14ac:dyDescent="0.3">
      <c r="A35" s="24" t="s">
        <v>159</v>
      </c>
      <c r="B35" s="33">
        <v>21880.027399999992</v>
      </c>
    </row>
    <row r="36" spans="1:2" x14ac:dyDescent="0.3">
      <c r="A36" s="24" t="s">
        <v>64</v>
      </c>
      <c r="B36" s="33">
        <v>22451.891599999999</v>
      </c>
    </row>
    <row r="37" spans="1:2" x14ac:dyDescent="0.3">
      <c r="A37" s="24" t="s">
        <v>61</v>
      </c>
      <c r="B37" s="33">
        <v>29334.680599999996</v>
      </c>
    </row>
    <row r="38" spans="1:2" x14ac:dyDescent="0.3">
      <c r="A38" s="24" t="s">
        <v>57</v>
      </c>
      <c r="B38" s="33">
        <v>35379.119800000015</v>
      </c>
    </row>
    <row r="39" spans="1:2" x14ac:dyDescent="0.3">
      <c r="A39" s="24" t="s">
        <v>32</v>
      </c>
      <c r="B39" s="33">
        <v>58514.166999999987</v>
      </c>
    </row>
    <row r="40" spans="1:2" x14ac:dyDescent="0.3">
      <c r="A40" s="24" t="s">
        <v>54</v>
      </c>
      <c r="B40" s="33">
        <v>59449.863799999992</v>
      </c>
    </row>
    <row r="41" spans="1:2" x14ac:dyDescent="0.3">
      <c r="A41" s="24" t="s">
        <v>19</v>
      </c>
      <c r="B41" s="33">
        <v>68025.838800000012</v>
      </c>
    </row>
    <row r="42" spans="1:2" x14ac:dyDescent="0.3">
      <c r="A42" s="24" t="s">
        <v>95</v>
      </c>
      <c r="B42" s="33">
        <v>81894.736400000009</v>
      </c>
    </row>
    <row r="43" spans="1:2" x14ac:dyDescent="0.3">
      <c r="A43" s="24" t="s">
        <v>28</v>
      </c>
      <c r="B43" s="33">
        <v>90706.728999999992</v>
      </c>
    </row>
    <row r="44" spans="1:2" x14ac:dyDescent="0.3">
      <c r="A44" s="24" t="s">
        <v>67</v>
      </c>
      <c r="B44" s="33">
        <v>101276.46159999995</v>
      </c>
    </row>
    <row r="45" spans="1:2" x14ac:dyDescent="0.3">
      <c r="A45" s="24" t="s">
        <v>24</v>
      </c>
      <c r="B45" s="33">
        <v>118558.88140000009</v>
      </c>
    </row>
    <row r="46" spans="1:2" x14ac:dyDescent="0.3">
      <c r="A46" s="24" t="s">
        <v>42</v>
      </c>
      <c r="B46" s="33">
        <v>135976.52539999998</v>
      </c>
    </row>
    <row r="47" spans="1:2" x14ac:dyDescent="0.3">
      <c r="A47" s="24" t="s">
        <v>48</v>
      </c>
      <c r="B47" s="33">
        <v>175433.92240000021</v>
      </c>
    </row>
    <row r="48" spans="1:2" ht="16.2" thickBot="1" x14ac:dyDescent="0.35">
      <c r="A48" s="25" t="s">
        <v>12</v>
      </c>
      <c r="B48" s="30">
        <v>178124.08099999995</v>
      </c>
    </row>
    <row r="49" spans="1:6" ht="16.2" thickBot="1" x14ac:dyDescent="0.35"/>
    <row r="50" spans="1:6" ht="16.2" thickBot="1" x14ac:dyDescent="0.35">
      <c r="A50" s="9" t="s">
        <v>1624</v>
      </c>
      <c r="B50" s="10"/>
      <c r="C50" s="10"/>
      <c r="D50" s="11"/>
      <c r="E50" s="1"/>
      <c r="F50" s="2"/>
    </row>
    <row r="51" spans="1:6" ht="16.2" thickBot="1" x14ac:dyDescent="0.35">
      <c r="A51" s="26" t="s">
        <v>1619</v>
      </c>
      <c r="B51" s="28" t="s">
        <v>1620</v>
      </c>
      <c r="C51" s="4"/>
      <c r="D51" s="4"/>
      <c r="E51" s="4"/>
      <c r="F51" s="5"/>
    </row>
    <row r="52" spans="1:6" x14ac:dyDescent="0.3">
      <c r="A52" s="27">
        <v>2011</v>
      </c>
      <c r="B52" s="29">
        <v>78131.566599999976</v>
      </c>
      <c r="C52" s="4"/>
      <c r="D52" s="4"/>
      <c r="E52" s="4"/>
      <c r="F52" s="5"/>
    </row>
    <row r="53" spans="1:6" x14ac:dyDescent="0.3">
      <c r="A53" s="22">
        <v>2012</v>
      </c>
      <c r="B53" s="33">
        <v>130476.85979999998</v>
      </c>
      <c r="C53" s="4"/>
      <c r="D53" s="4"/>
      <c r="E53" s="4"/>
      <c r="F53" s="5"/>
    </row>
    <row r="54" spans="1:6" x14ac:dyDescent="0.3">
      <c r="A54" s="22">
        <v>2014</v>
      </c>
      <c r="B54" s="33">
        <v>131809.01560000007</v>
      </c>
      <c r="C54" s="4"/>
      <c r="D54" s="4"/>
      <c r="E54" s="4"/>
      <c r="F54" s="5"/>
    </row>
    <row r="55" spans="1:6" x14ac:dyDescent="0.3">
      <c r="A55" s="22">
        <v>2015</v>
      </c>
      <c r="B55" s="33">
        <v>130942.78019999999</v>
      </c>
      <c r="C55" s="4"/>
      <c r="D55" s="4"/>
      <c r="E55" s="4"/>
      <c r="F55" s="5"/>
    </row>
    <row r="56" spans="1:6" x14ac:dyDescent="0.3">
      <c r="A56" s="22">
        <v>2016</v>
      </c>
      <c r="B56" s="33">
        <v>132113.36980000007</v>
      </c>
      <c r="C56" s="4"/>
      <c r="D56" s="4"/>
      <c r="E56" s="4"/>
      <c r="F56" s="5"/>
    </row>
    <row r="57" spans="1:6" x14ac:dyDescent="0.3">
      <c r="A57" s="22">
        <v>2017</v>
      </c>
      <c r="B57" s="33">
        <v>133103.90699999989</v>
      </c>
      <c r="C57" s="4"/>
      <c r="D57" s="4"/>
      <c r="E57" s="4"/>
      <c r="F57" s="5"/>
    </row>
    <row r="58" spans="1:6" x14ac:dyDescent="0.3">
      <c r="A58" s="22">
        <v>2018</v>
      </c>
      <c r="B58" s="33">
        <v>204522.25700000025</v>
      </c>
      <c r="C58" s="4"/>
      <c r="D58" s="4"/>
      <c r="E58" s="4"/>
      <c r="F58" s="5"/>
    </row>
    <row r="59" spans="1:6" x14ac:dyDescent="0.3">
      <c r="A59" s="22">
        <v>2020</v>
      </c>
      <c r="B59" s="33">
        <v>129103.96039999987</v>
      </c>
      <c r="C59" s="4"/>
      <c r="D59" s="4"/>
      <c r="E59" s="4"/>
      <c r="F59" s="5"/>
    </row>
    <row r="60" spans="1:6" ht="16.2" thickBot="1" x14ac:dyDescent="0.35">
      <c r="A60" s="23">
        <v>2022</v>
      </c>
      <c r="B60" s="30">
        <v>131477.77639999994</v>
      </c>
      <c r="C60" s="7"/>
      <c r="D60" s="7"/>
      <c r="E60" s="7"/>
      <c r="F60" s="21"/>
    </row>
    <row r="61" spans="1:6" ht="16.2" thickBot="1" x14ac:dyDescent="0.35"/>
    <row r="62" spans="1:6" ht="16.2" thickBot="1" x14ac:dyDescent="0.35">
      <c r="A62" s="9" t="s">
        <v>1625</v>
      </c>
      <c r="B62" s="10"/>
      <c r="C62" s="10"/>
      <c r="D62" s="11"/>
      <c r="E62" s="1"/>
      <c r="F62" s="2"/>
    </row>
    <row r="63" spans="1:6" ht="16.2" thickBot="1" x14ac:dyDescent="0.35">
      <c r="A63" s="26" t="s">
        <v>1619</v>
      </c>
      <c r="B63" s="28" t="s">
        <v>1620</v>
      </c>
      <c r="C63" s="4"/>
      <c r="D63" s="4"/>
      <c r="E63" s="4"/>
      <c r="F63" s="5"/>
    </row>
    <row r="64" spans="1:6" x14ac:dyDescent="0.3">
      <c r="A64" s="27" t="s">
        <v>30</v>
      </c>
      <c r="B64" s="29">
        <v>248991.58600000024</v>
      </c>
      <c r="C64" s="4"/>
      <c r="D64" s="4"/>
      <c r="E64" s="4"/>
      <c r="F64" s="5"/>
    </row>
    <row r="65" spans="1:8" x14ac:dyDescent="0.3">
      <c r="A65" s="22" t="s">
        <v>15</v>
      </c>
      <c r="B65" s="33">
        <v>507895.7363999993</v>
      </c>
      <c r="C65" s="4"/>
      <c r="D65" s="4"/>
      <c r="E65" s="4"/>
      <c r="F65" s="5"/>
    </row>
    <row r="66" spans="1:8" ht="16.2" thickBot="1" x14ac:dyDescent="0.35">
      <c r="A66" s="23" t="s">
        <v>26</v>
      </c>
      <c r="B66" s="30">
        <v>444794.17039999936</v>
      </c>
      <c r="C66" s="4"/>
      <c r="D66" s="4"/>
      <c r="E66" s="4"/>
      <c r="F66" s="5"/>
    </row>
    <row r="67" spans="1:8" x14ac:dyDescent="0.3">
      <c r="A67" s="3"/>
      <c r="B67" s="4"/>
      <c r="C67" s="4"/>
      <c r="D67" s="4"/>
      <c r="E67" s="4"/>
      <c r="F67" s="5"/>
    </row>
    <row r="68" spans="1:8" x14ac:dyDescent="0.3">
      <c r="A68" s="3"/>
      <c r="B68" s="4"/>
      <c r="C68" s="4"/>
      <c r="D68" s="4"/>
      <c r="E68" s="4"/>
      <c r="F68" s="5"/>
    </row>
    <row r="69" spans="1:8" ht="16.2" thickBot="1" x14ac:dyDescent="0.35">
      <c r="A69" s="20"/>
      <c r="B69" s="7"/>
      <c r="C69" s="7"/>
      <c r="D69" s="7"/>
      <c r="E69" s="7"/>
      <c r="F69" s="21"/>
    </row>
    <row r="70" spans="1:8" ht="16.2" thickBot="1" x14ac:dyDescent="0.35"/>
    <row r="71" spans="1:8" ht="16.2" thickBot="1" x14ac:dyDescent="0.35">
      <c r="A71" s="9" t="s">
        <v>1626</v>
      </c>
      <c r="B71" s="10"/>
      <c r="C71" s="10"/>
      <c r="D71" s="11"/>
      <c r="E71" s="1"/>
      <c r="F71" s="1"/>
      <c r="G71" s="1"/>
      <c r="H71" s="2"/>
    </row>
    <row r="72" spans="1:8" ht="16.2" thickBot="1" x14ac:dyDescent="0.35">
      <c r="A72" s="26" t="s">
        <v>1619</v>
      </c>
      <c r="B72" s="28" t="s">
        <v>1620</v>
      </c>
      <c r="C72" s="4"/>
      <c r="D72" s="4"/>
      <c r="E72" s="4"/>
      <c r="F72" s="4"/>
      <c r="G72" s="4"/>
      <c r="H72" s="5"/>
    </row>
    <row r="73" spans="1:8" x14ac:dyDescent="0.3">
      <c r="A73" s="27" t="s">
        <v>14</v>
      </c>
      <c r="B73" s="29">
        <v>336397.81199999945</v>
      </c>
      <c r="C73" s="4" t="str">
        <f>A75</f>
        <v>Tier 3</v>
      </c>
      <c r="D73" s="37">
        <f>GETPIVOTDATA("Sales",$A$72,"Outlet Location Type","Tier 3")</f>
        <v>472133.03319999954</v>
      </c>
      <c r="E73" s="4"/>
      <c r="F73" s="4"/>
      <c r="G73" s="4"/>
      <c r="H73" s="5"/>
    </row>
    <row r="74" spans="1:8" x14ac:dyDescent="0.3">
      <c r="A74" s="22" t="s">
        <v>34</v>
      </c>
      <c r="B74" s="33">
        <v>393150.64759999956</v>
      </c>
      <c r="C74" s="4" t="str">
        <f t="shared" ref="C74:C75" si="0">A74</f>
        <v>Tier 2</v>
      </c>
      <c r="D74" s="37">
        <f>GETPIVOTDATA("Sales",$A$72,"Outlet Location Type","Tier 2")</f>
        <v>393150.64759999956</v>
      </c>
      <c r="E74" s="4"/>
      <c r="F74" s="4"/>
      <c r="G74" s="4"/>
      <c r="H74" s="5"/>
    </row>
    <row r="75" spans="1:8" ht="16.2" thickBot="1" x14ac:dyDescent="0.35">
      <c r="A75" s="23" t="s">
        <v>21</v>
      </c>
      <c r="B75" s="30">
        <v>472133.03319999954</v>
      </c>
      <c r="C75" s="4" t="s">
        <v>14</v>
      </c>
      <c r="D75" s="37">
        <f>GETPIVOTDATA("Sales",$A$72,"Outlet Location Type","Tier 1")</f>
        <v>336397.81199999945</v>
      </c>
      <c r="E75" s="4"/>
      <c r="F75" s="4"/>
      <c r="G75" s="4"/>
      <c r="H75" s="5"/>
    </row>
    <row r="76" spans="1:8" x14ac:dyDescent="0.3">
      <c r="A76" s="3"/>
      <c r="B76" s="4"/>
      <c r="C76" s="4"/>
      <c r="D76" s="4"/>
      <c r="E76" s="4"/>
      <c r="F76" s="4"/>
      <c r="G76" s="4"/>
      <c r="H76" s="5"/>
    </row>
    <row r="77" spans="1:8" x14ac:dyDescent="0.3">
      <c r="A77" s="3"/>
      <c r="B77" s="4"/>
      <c r="C77" s="4"/>
      <c r="D77" s="4"/>
      <c r="E77" s="4"/>
      <c r="F77" s="4"/>
      <c r="G77" s="4"/>
      <c r="H77" s="5"/>
    </row>
    <row r="78" spans="1:8" x14ac:dyDescent="0.3">
      <c r="A78" s="3"/>
      <c r="B78" s="4"/>
      <c r="C78" s="4"/>
      <c r="D78" s="4"/>
      <c r="E78" s="4"/>
      <c r="F78" s="4"/>
      <c r="G78" s="4"/>
      <c r="H78" s="5"/>
    </row>
    <row r="79" spans="1:8" ht="16.2" thickBot="1" x14ac:dyDescent="0.35">
      <c r="A79" s="20"/>
      <c r="B79" s="7"/>
      <c r="C79" s="7"/>
      <c r="D79" s="7"/>
      <c r="E79" s="7"/>
      <c r="F79" s="7"/>
      <c r="G79" s="7"/>
      <c r="H79" s="21"/>
    </row>
    <row r="80" spans="1:8" ht="16.2" thickBot="1" x14ac:dyDescent="0.35"/>
    <row r="81" spans="1:7" ht="16.2" thickBot="1" x14ac:dyDescent="0.35">
      <c r="A81" s="9" t="s">
        <v>1629</v>
      </c>
      <c r="B81" s="10"/>
      <c r="C81" s="10"/>
      <c r="D81" s="11"/>
      <c r="E81" s="1"/>
      <c r="F81" s="1"/>
      <c r="G81" s="2"/>
    </row>
    <row r="82" spans="1:7" ht="16.2" thickBot="1" x14ac:dyDescent="0.35">
      <c r="A82" s="26" t="s">
        <v>1619</v>
      </c>
      <c r="B82" s="28" t="s">
        <v>1620</v>
      </c>
      <c r="C82" s="1"/>
      <c r="D82" s="1"/>
      <c r="E82" s="1"/>
      <c r="F82" s="2"/>
      <c r="G82" s="5"/>
    </row>
    <row r="83" spans="1:7" x14ac:dyDescent="0.3">
      <c r="A83" s="27" t="s">
        <v>40</v>
      </c>
      <c r="B83" s="29">
        <v>151939.149</v>
      </c>
      <c r="C83" s="4"/>
      <c r="D83" s="4"/>
      <c r="E83" s="4"/>
      <c r="F83" s="5"/>
      <c r="G83" s="5"/>
    </row>
    <row r="84" spans="1:7" x14ac:dyDescent="0.3">
      <c r="A84" s="22" t="s">
        <v>46</v>
      </c>
      <c r="B84" s="33">
        <v>130714.67460000006</v>
      </c>
      <c r="C84" s="4"/>
      <c r="D84" s="4"/>
      <c r="E84" s="4"/>
      <c r="F84" s="5"/>
      <c r="G84" s="5"/>
    </row>
    <row r="85" spans="1:7" x14ac:dyDescent="0.3">
      <c r="A85" s="22" t="s">
        <v>22</v>
      </c>
      <c r="B85" s="33">
        <v>131477.77639999994</v>
      </c>
      <c r="C85" s="4"/>
      <c r="D85" s="4"/>
      <c r="E85" s="4"/>
      <c r="F85" s="5"/>
      <c r="G85" s="5"/>
    </row>
    <row r="86" spans="1:7" ht="16.2" thickBot="1" x14ac:dyDescent="0.35">
      <c r="A86" s="23" t="s">
        <v>16</v>
      </c>
      <c r="B86" s="30">
        <v>787549.89280000131</v>
      </c>
      <c r="C86" s="4"/>
      <c r="D86" s="4"/>
      <c r="E86" s="4"/>
      <c r="F86" s="5"/>
      <c r="G86" s="5"/>
    </row>
    <row r="87" spans="1:7" x14ac:dyDescent="0.3">
      <c r="A87" s="3"/>
      <c r="B87" s="4"/>
      <c r="C87" s="4"/>
      <c r="D87" s="4"/>
      <c r="E87" s="4"/>
      <c r="F87" s="5"/>
      <c r="G87" s="5"/>
    </row>
    <row r="88" spans="1:7" ht="16.2" thickBot="1" x14ac:dyDescent="0.35">
      <c r="A88" s="20"/>
      <c r="B88" s="7"/>
      <c r="C88" s="7"/>
      <c r="D88" s="7"/>
      <c r="E88" s="7"/>
      <c r="F88" s="21"/>
      <c r="G88" s="5"/>
    </row>
    <row r="89" spans="1:7" ht="16.2" thickBot="1" x14ac:dyDescent="0.35">
      <c r="A89" s="3"/>
      <c r="B89" s="4"/>
      <c r="C89" s="4"/>
      <c r="D89" s="4"/>
      <c r="E89" s="4"/>
      <c r="F89" s="4"/>
      <c r="G89" s="5"/>
    </row>
    <row r="90" spans="1:7" ht="16.2" thickBot="1" x14ac:dyDescent="0.35">
      <c r="A90" s="26" t="s">
        <v>1619</v>
      </c>
      <c r="B90" s="28" t="s">
        <v>1627</v>
      </c>
      <c r="C90" s="4"/>
      <c r="D90" s="4"/>
      <c r="E90" s="4"/>
      <c r="F90" s="4"/>
      <c r="G90" s="5"/>
    </row>
    <row r="91" spans="1:7" x14ac:dyDescent="0.3">
      <c r="A91" s="27" t="s">
        <v>40</v>
      </c>
      <c r="B91" s="39">
        <v>140.29468975069253</v>
      </c>
      <c r="C91" s="4"/>
      <c r="D91" s="4"/>
      <c r="E91" s="4"/>
      <c r="F91" s="4"/>
      <c r="G91" s="5"/>
    </row>
    <row r="92" spans="1:7" x14ac:dyDescent="0.3">
      <c r="A92" s="22" t="s">
        <v>46</v>
      </c>
      <c r="B92" s="40">
        <v>139.80179101604284</v>
      </c>
      <c r="C92" s="4"/>
      <c r="D92" s="4"/>
      <c r="E92" s="4"/>
      <c r="F92" s="4"/>
      <c r="G92" s="5"/>
    </row>
    <row r="93" spans="1:7" x14ac:dyDescent="0.3">
      <c r="A93" s="22" t="s">
        <v>22</v>
      </c>
      <c r="B93" s="40">
        <v>141.67863836206891</v>
      </c>
      <c r="C93" s="4"/>
      <c r="D93" s="4"/>
      <c r="E93" s="4"/>
      <c r="F93" s="4"/>
      <c r="G93" s="5"/>
    </row>
    <row r="94" spans="1:7" ht="16.2" thickBot="1" x14ac:dyDescent="0.35">
      <c r="A94" s="23" t="s">
        <v>16</v>
      </c>
      <c r="B94" s="41">
        <v>141.21389506903375</v>
      </c>
      <c r="C94" s="4"/>
      <c r="D94" s="4"/>
      <c r="E94" s="4"/>
      <c r="F94" s="4"/>
      <c r="G94" s="5"/>
    </row>
    <row r="95" spans="1:7" x14ac:dyDescent="0.3">
      <c r="A95" s="3"/>
      <c r="B95" s="4"/>
      <c r="C95" s="4"/>
      <c r="D95" s="4"/>
      <c r="E95" s="4"/>
      <c r="F95" s="4"/>
      <c r="G95" s="5"/>
    </row>
    <row r="96" spans="1:7" x14ac:dyDescent="0.3">
      <c r="A96" s="3"/>
      <c r="B96" s="4"/>
      <c r="C96" s="4"/>
      <c r="D96" s="4"/>
      <c r="E96" s="4"/>
      <c r="F96" s="4"/>
      <c r="G96" s="5"/>
    </row>
    <row r="97" spans="1:7" x14ac:dyDescent="0.3">
      <c r="A97" s="3"/>
      <c r="B97" s="4"/>
      <c r="C97" s="4"/>
      <c r="D97" s="4"/>
      <c r="E97" s="4"/>
      <c r="F97" s="4"/>
      <c r="G97" s="5"/>
    </row>
    <row r="98" spans="1:7" x14ac:dyDescent="0.3">
      <c r="A98" s="3"/>
      <c r="B98" s="4"/>
      <c r="C98" s="4"/>
      <c r="D98" s="4"/>
      <c r="E98" s="4"/>
      <c r="F98" s="4"/>
      <c r="G98" s="5"/>
    </row>
    <row r="99" spans="1:7" ht="16.2" thickBot="1" x14ac:dyDescent="0.35">
      <c r="A99" s="3"/>
      <c r="B99" s="4"/>
      <c r="C99" s="4"/>
      <c r="D99" s="4"/>
      <c r="E99" s="4"/>
      <c r="F99" s="4"/>
      <c r="G99" s="5"/>
    </row>
    <row r="100" spans="1:7" ht="16.2" thickBot="1" x14ac:dyDescent="0.35">
      <c r="A100" s="26" t="s">
        <v>1619</v>
      </c>
      <c r="B100" s="28" t="s">
        <v>1628</v>
      </c>
      <c r="C100" s="4"/>
      <c r="D100" s="4"/>
      <c r="E100" s="4"/>
      <c r="F100" s="4"/>
      <c r="G100" s="5"/>
    </row>
    <row r="101" spans="1:7" x14ac:dyDescent="0.3">
      <c r="A101" s="27" t="s">
        <v>40</v>
      </c>
      <c r="B101" s="42">
        <v>1083</v>
      </c>
      <c r="C101" s="4"/>
      <c r="D101" s="4"/>
      <c r="E101" s="4"/>
      <c r="F101" s="4"/>
      <c r="G101" s="5"/>
    </row>
    <row r="102" spans="1:7" x14ac:dyDescent="0.3">
      <c r="A102" s="22" t="s">
        <v>46</v>
      </c>
      <c r="B102" s="43">
        <v>935</v>
      </c>
      <c r="C102" s="4"/>
      <c r="D102" s="4"/>
      <c r="E102" s="4"/>
      <c r="F102" s="4"/>
      <c r="G102" s="5"/>
    </row>
    <row r="103" spans="1:7" x14ac:dyDescent="0.3">
      <c r="A103" s="22" t="s">
        <v>22</v>
      </c>
      <c r="B103" s="43">
        <v>928</v>
      </c>
      <c r="C103" s="4"/>
      <c r="D103" s="4"/>
      <c r="E103" s="4"/>
      <c r="F103" s="4"/>
      <c r="G103" s="5"/>
    </row>
    <row r="104" spans="1:7" ht="16.2" thickBot="1" x14ac:dyDescent="0.35">
      <c r="A104" s="23" t="s">
        <v>16</v>
      </c>
      <c r="B104" s="44">
        <v>5577</v>
      </c>
      <c r="C104" s="4"/>
      <c r="D104" s="4"/>
      <c r="E104" s="4"/>
      <c r="F104" s="4"/>
      <c r="G104" s="5"/>
    </row>
    <row r="105" spans="1:7" x14ac:dyDescent="0.3">
      <c r="A105" s="3"/>
      <c r="B105" s="4"/>
      <c r="C105" s="4"/>
      <c r="D105" s="4"/>
      <c r="E105" s="4"/>
      <c r="F105" s="4"/>
      <c r="G105" s="5"/>
    </row>
    <row r="106" spans="1:7" x14ac:dyDescent="0.3">
      <c r="A106" s="3"/>
      <c r="B106" s="4"/>
      <c r="C106" s="4"/>
      <c r="D106" s="4"/>
      <c r="E106" s="4"/>
      <c r="F106" s="4"/>
      <c r="G106" s="5"/>
    </row>
    <row r="107" spans="1:7" x14ac:dyDescent="0.3">
      <c r="A107" s="3"/>
      <c r="B107" s="4"/>
      <c r="C107" s="4"/>
      <c r="D107" s="4"/>
      <c r="E107" s="4"/>
      <c r="F107" s="4"/>
      <c r="G107" s="5"/>
    </row>
    <row r="108" spans="1:7" ht="16.2" thickBot="1" x14ac:dyDescent="0.35">
      <c r="A108" s="20"/>
      <c r="B108" s="7"/>
      <c r="C108" s="7"/>
      <c r="D108" s="7"/>
      <c r="E108" s="7"/>
      <c r="F108" s="7"/>
      <c r="G108" s="21"/>
    </row>
  </sheetData>
  <sortState xmlns:xlrd2="http://schemas.microsoft.com/office/spreadsheetml/2017/richdata2" ref="D73:D75">
    <sortCondition descending="1" ref="D75"/>
  </sortState>
  <mergeCells count="8">
    <mergeCell ref="A71:D71"/>
    <mergeCell ref="A81:D81"/>
    <mergeCell ref="A2:D2"/>
    <mergeCell ref="A10:D10"/>
    <mergeCell ref="A22:D22"/>
    <mergeCell ref="A31:D31"/>
    <mergeCell ref="A50:D50"/>
    <mergeCell ref="A62:D6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81463-7107-4CA9-AA0C-4DF64832DFC6}">
  <dimension ref="A1"/>
  <sheetViews>
    <sheetView showGridLines="0" tabSelected="1" topLeftCell="B1" zoomScale="60" zoomScaleNormal="60" workbookViewId="0">
      <selection activeCell="Y24" sqref="Y2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2" sqref="A1:XFD104857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Pankaj Pipley</cp:lastModifiedBy>
  <dcterms:created xsi:type="dcterms:W3CDTF">2024-06-23T13:11:17Z</dcterms:created>
  <dcterms:modified xsi:type="dcterms:W3CDTF">2025-08-04T11:50:27Z</dcterms:modified>
</cp:coreProperties>
</file>