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310" windowHeight="1110" tabRatio="676" activeTab="2"/>
  </bookViews>
  <sheets>
    <sheet name="Document History" sheetId="1" r:id="rId1"/>
    <sheet name="Re-skinned Widget TC" sheetId="6" r:id="rId2"/>
    <sheet name="Fast Share Feature TC" sheetId="7" r:id="rId3"/>
  </sheets>
  <definedNames>
    <definedName name="_xlnm._FilterDatabase" localSheetId="1" hidden="1">'Re-skinned Widget TC'!$A$4:$J$76</definedName>
  </definedNames>
  <calcPr calcId="125725"/>
  <customWorkbookViews>
    <customWorkbookView name="Ritesh Yadav - Personal View" guid="{780A1B85-6B61-4645-8B19-71A7160FA998}" mergeInterval="0" personalView="1" maximized="1" xWindow="1" yWindow="1" windowWidth="1276" windowHeight="743" tabRatio="696" activeSheetId="5"/>
  </customWorkbookViews>
</workbook>
</file>

<file path=xl/calcChain.xml><?xml version="1.0" encoding="utf-8"?>
<calcChain xmlns="http://schemas.openxmlformats.org/spreadsheetml/2006/main">
  <c r="E3" i="7"/>
  <c r="H69" i="6"/>
  <c r="H62"/>
  <c r="H55"/>
  <c r="H48"/>
  <c r="H30"/>
  <c r="H14"/>
  <c r="H5"/>
  <c r="G1" l="1"/>
  <c r="G2"/>
</calcChain>
</file>

<file path=xl/sharedStrings.xml><?xml version="1.0" encoding="utf-8"?>
<sst xmlns="http://schemas.openxmlformats.org/spreadsheetml/2006/main" count="718" uniqueCount="399">
  <si>
    <t>Test Case ID 
(Unique ID)</t>
  </si>
  <si>
    <t>Test Name or 
Brief Test Case Description</t>
  </si>
  <si>
    <t>Test Type</t>
  </si>
  <si>
    <t>Priority</t>
  </si>
  <si>
    <t>Expected Result</t>
  </si>
  <si>
    <t>Document History</t>
  </si>
  <si>
    <t xml:space="preserve">Title: </t>
  </si>
  <si>
    <t xml:space="preserve">Project: </t>
  </si>
  <si>
    <t>ShareThis</t>
  </si>
  <si>
    <t xml:space="preserve">Company: </t>
  </si>
  <si>
    <t>Persistent Systems Ltd</t>
  </si>
  <si>
    <t>Confidentiality Level:</t>
  </si>
  <si>
    <t>Client Confidential</t>
  </si>
  <si>
    <t xml:space="preserve">Version: </t>
  </si>
  <si>
    <t xml:space="preserve">Description: </t>
  </si>
  <si>
    <t xml:space="preserve">Created/Updated by: </t>
  </si>
  <si>
    <t xml:space="preserve">Created/Updated on: </t>
  </si>
  <si>
    <t>Reviewed By:</t>
  </si>
  <si>
    <t>Reviewed On:</t>
  </si>
  <si>
    <t xml:space="preserve">Approved by: </t>
  </si>
  <si>
    <t xml:space="preserve">Approved on: </t>
  </si>
  <si>
    <t xml:space="preserve">Status: </t>
  </si>
  <si>
    <t>ShareThis Test cases</t>
  </si>
  <si>
    <t>Total # of groups =</t>
  </si>
  <si>
    <t>Total # of test cases =</t>
  </si>
  <si>
    <t>Positive</t>
  </si>
  <si>
    <t>High</t>
  </si>
  <si>
    <t>Steps to Execute</t>
  </si>
  <si>
    <t>&lt;END&gt;</t>
  </si>
  <si>
    <t xml:space="preserve">Launching widget </t>
  </si>
  <si>
    <t>Checking widget UI</t>
  </si>
  <si>
    <t>Widget UI &amp; functions</t>
  </si>
  <si>
    <t>Closing widget</t>
  </si>
  <si>
    <t>&lt;Widget UI &amp; functions Test cases end&gt;</t>
  </si>
  <si>
    <t>VF1&gt;  Widget should launch irrespective of webpage is loaded properly/completely and all the contents of the widget should be properly visible. There should not be any Java script error on the browser</t>
  </si>
  <si>
    <t xml:space="preserve">Create Account/Sign-in into Widget </t>
  </si>
  <si>
    <t>Signing-in into widget without providing data in available text fields</t>
  </si>
  <si>
    <t>&lt;Create Account/Sign-in into Widget Test cases end&gt;</t>
  </si>
  <si>
    <t>Negative</t>
  </si>
  <si>
    <t>Medium</t>
  </si>
  <si>
    <t>&lt;Email to a friend test cases end&gt;</t>
  </si>
  <si>
    <t>Sharing as Email without an email address in "To" field</t>
  </si>
  <si>
    <t>Sharing as Email without an email address in "From" field</t>
  </si>
  <si>
    <t>Checking if captcha comes up on sharing to more than 5 email addresses</t>
  </si>
  <si>
    <t>Checking if shares can be sent as email after entering captcha</t>
  </si>
  <si>
    <t>Cancelling an Email share</t>
  </si>
  <si>
    <t>VF1&gt;  Widget should launch and all the contents of the widget should be properly visible.
VF2&gt; Email (Email to a Friend ) page of the widget should come up
VF3&gt;  Share should not be sent as email and a proper error message should come up</t>
  </si>
  <si>
    <t>Sharing as Email with an invalid email address in "From" field</t>
  </si>
  <si>
    <t>Low</t>
  </si>
  <si>
    <t>Checking if shares can be sent as email without entering captcha</t>
  </si>
  <si>
    <t>VF1&gt;  Widget should launch and all the contents of the widget should be properly visible.
VF2&gt; Email (Email to a Friend ) page of the widget should come up
VF3&gt;  On typing more than 5 email address in "TO" field captcha should come up.
OR
Once email is sent to 5 email addresses, on clicking email the next time captcha should be present in the Email page
VF4&gt;. Share should not be sent as email. Proper error message should come up</t>
  </si>
  <si>
    <t>VF1&gt;  Widget should launch and all the contents of the widget should be properly visible.
VF2&gt; Email (Email to a Friend ) page of the widget should come up
VF3&gt;  Share should not be sent as email and user should be taken back to widget home page</t>
  </si>
  <si>
    <t>VF1&gt;  Widget should launch and all the contents of the widget should be properly visible.
VF2&gt; Email (Email to a Friend ) page of the widget should come up
VF3&gt;  On typing more than 5 email address in "TO" field captcha should come up.
OR
Once email is sent to 5 email addresses, on clicking email the next time captcha should be present in the Email page
5. Share should be sent as email to all the email address entered in the "TO" field.
Browse to email account to which the share was sent. Check in the email title, email address in "TO' &amp; "From" field and the  URL. Shared URL should point to the  webpage shared. Message if entered in the message text field should be present in the email body</t>
  </si>
  <si>
    <t>Sharing to Twitter without signing-in into widget</t>
  </si>
  <si>
    <t>1. Browse to any website. Click on Browser plug-in or Bookmarklet or Button in the address bar or Button available on webpage
2. Click on Sharethis icon present in the widget footer
3. Provide data in one field and leaving other field blank</t>
  </si>
  <si>
    <t>Sharing as Email with an valid email address in "To" &amp; "From" field</t>
  </si>
  <si>
    <t>Checking Search functionality on widget</t>
  </si>
  <si>
    <t>Checking View All/Hide All functionality on widget</t>
  </si>
  <si>
    <t>1. Browse to any website. Click on Browser plugin or Bookmarklet or button in the address bar or Button available on webpage
2. Click on "View All"
3. Click on "Hide All"</t>
  </si>
  <si>
    <t>VF1&gt;  Widget should launch and all the contents of the widget should be properly visible.
All the posts and texts should be  properly visible. All the links should be working as designed. 
'View All' button should be active and should open the rest of the widget with all the available post
VF2&gt; All the available posts should be displayed and "Hide All" text should come up on button
VF3&gt; Clicking on "Hide All" should hide all the posts and "View All" text should come up on button</t>
  </si>
  <si>
    <t>VF1&gt;  Widget should launch and all the contents of the widget should be properly visible.
VF2&gt; Sign-in page with sign-in options should come up
VF3&gt; "Register " page should come up. All the details should be visible in the text field. User should not be registered and a proper error message should come up on widget
Repeat for all text fields</t>
  </si>
  <si>
    <t>Creating a new ShareThis Account without providing data in available text fields</t>
  </si>
  <si>
    <t>VF1&gt;  Widget should launch and all the contents of the widget should be properly visible.
VF2&gt; Sign-in page with sign-in options should come up
VF3&gt; "Register " page should come up. All the details should be visible in the text field. 
"Register" button should remain inactive and 
User should not be registered and a proper error message should come up for the text field left blank
Repeat for all Text fields</t>
  </si>
  <si>
    <t>Creating a new ShareThis account with existing username</t>
  </si>
  <si>
    <t>VF1&gt;  Widget should launch and all the contents of the widget should be properly visible.
VF2&gt; Sign-in page with option to enter ShareThis credentials should come up
VF3&gt; "Register" page of the widget should come up. All the details should be visible in the text field. User should not be registered and a proper error message should come up</t>
  </si>
  <si>
    <t>Signing-in into widget with valid newly created ShareThis credentials</t>
  </si>
  <si>
    <t xml:space="preserve">VF1&gt;  Widget should launch and all the contents of the widget should be properly visible.
VF2&gt; Sign-in page with option to enter ShareThis credentials should come up
VF3&gt;  User should be signed-in into widget. Widget footer should have the email address of the registered user along with the "My Account" link </t>
  </si>
  <si>
    <t>Signing-in into widget with invalid ShareThis credentials</t>
  </si>
  <si>
    <t>1. Browse to any website. Click on Browser plugin or Bookmarklet or button in the address bar or Button available on webpage
2. Click on ShareThis icon present in the widget footer
3. Provide invalid ShareThis login details and click on sign-in.</t>
  </si>
  <si>
    <t>VF1&gt;  Widget should launch and all the contents of the widget should be properly visible.
VF2&gt; Sign-in page with option to enter ShareThis credentials should come up
VF3&gt;  User should not be signed-in into widget and proper error message should come up</t>
  </si>
  <si>
    <t>VF1&gt;  Widget should launch and all the contents of the widget should be properly visible.
VF2&gt; Sign-in page should come up with option to enter sharethis credentials
VF3&gt;  User should not be signed-in into widget and proper error message should come up</t>
  </si>
  <si>
    <t>Signing-in into widget using valid Google credentials</t>
  </si>
  <si>
    <t>Signing-in into widget using valid Twitter credentials</t>
  </si>
  <si>
    <t>Signing-in into widget using valid Facebook credentials</t>
  </si>
  <si>
    <t>Signing-in into widget using valid Yahoo credentials</t>
  </si>
  <si>
    <t>Checking "Forgot your password?" link on Sign-in page</t>
  </si>
  <si>
    <t>1. Browse to any website. Click on Browser plugin or Bookmarklet or button in the address bar or Button available on webpage
2. Click on Sharethis icon present in the widget footer
3. Click on "Forgot your password?" link</t>
  </si>
  <si>
    <t>VF1&gt;  Widget should launch and all the contents of the widget should be properly visible.
VF2&gt; Sign-in page with option to enter ShareThis credentials should come up
VF3&gt;  User should be taken to Lost password page where user is asked to enter email address</t>
  </si>
  <si>
    <t>Checking "Sign-in/Use an existing account" link on register page</t>
  </si>
  <si>
    <t>1. Browse to any website. Click on Browser plugin or Bookmarklet or button in the address bar or Button available on webpage
2. Click on ShareThis icon present in the widget footer
3. Click on "Create an Account" link. 
4. Click on Sign-in/Use an existing account links</t>
  </si>
  <si>
    <t>VF1&gt;  Widget should launch and all the contents of the widget should be properly visible.
VF2&gt; Sign-in page with sign-in options should come up
VF3&gt; "Register" page should come up
VF4&gt; User should be taken back to sign-in page where user will have all the sign-in options available</t>
  </si>
  <si>
    <t>Email to a Friend
Repeat Test case from ETF_15 to ETF_22 after signing-in using Google, Yahoo, Facebook and Twitter credentials</t>
  </si>
  <si>
    <t>Sharing as Email with an invalid email address in "To" field</t>
  </si>
  <si>
    <t xml:space="preserve">1. Browse to any website. Click on Browser plugin or Bookmarklet or button in the address bar or Button available on webpage
2. Click on Email chicklet
3. Either type in more than 6 email address in "TO" field 
OR
send in email to more than 5 email address and then click on email </t>
  </si>
  <si>
    <t>VF1&gt;  Widget should launch and all the contents of the widget should be properly visible.
VF2&gt; Email (Email to a Friend ) page of the widget should come up
VF3&gt;  On typing more than 6 email address in "TO" field captcha should come up.
OR
Once email is sent to 6 email addresses, on clicking email the next time captcha should be present in the Email page</t>
  </si>
  <si>
    <t>1. Browse to any website. Click on Browser plugin or Bookmarklet or button in the address bar or Button available on webpage
2. Click on Email chicklet
3. Enter email address in "To" &amp; "From" field . Type in message in the message field and click on Cancel</t>
  </si>
  <si>
    <t>Checking Recent email address on email page of widget</t>
  </si>
  <si>
    <t>Make sure that share is sent as email to multiple recipients after signing-in into widget
1. Browse to any website. Click on Browser plugin or Bookmarklet or button in the address bar or Button available on webpage
2. Click on Email chicklet</t>
  </si>
  <si>
    <t>VF1&gt;  Widget should launch and all the contents of the widget should be properly visible.
VF2&gt; Email (Email to a Friend ) page of the widget should come up
VF3&gt;  Recent Contacts text with 3 email address should be present. Email address should be added in "To" filed on clicking on any of the contact links present for "Recent Contacts"</t>
  </si>
  <si>
    <t>Checking if 'Recent Contacts' comes up for an unsigned user</t>
  </si>
  <si>
    <t>Make sure that share is sent as email to multiple recipients without signing-in into widget
1. Browse to any website. Click on Browser plugin or Bookmarklet or button in the address bar or Button available on webpage
2. Click on Email chicklet</t>
  </si>
  <si>
    <t>Checking if 'Recent Contacts' are populated after signing out of widget</t>
  </si>
  <si>
    <t>Make sure that share is sent as email to multiple recipients  signing-in into widget
1. Browse to any website. Click on Browser plugin or Bookmarklet or button in the address bar or Button available on webpage
2. Click on Email chicklet
3. Sign-out of widget</t>
  </si>
  <si>
    <t>Sharing to Twitter after signing-in into widget using valid twitter credentials</t>
  </si>
  <si>
    <t>Sharing to Twitter after signing-in into widget using account linked to Twitter</t>
  </si>
  <si>
    <t>Sharing to Twitter with message in the message field after signing-in into widget using valid Twitter credentials</t>
  </si>
  <si>
    <t>Sharing to Twitter after signing-in into widget using ShareThis credential</t>
  </si>
  <si>
    <t>1. Browse to any website. Click on Browser plugin or Bookmarklet or button in the address bar or Button available on webpage Sign-in into widget using ShareThis credentials
2. Click on Twitter icon from the list of Chiclets</t>
  </si>
  <si>
    <t>VF1&gt;  Widget should launch and all the contents of the widget should be properly visible. User should be signed-in using ShareThis credentials and Widget footer should have the ShareThis email address.
VF2&gt;  User should be signed in into Twitter with URL details in message field. After clicking on Post share should be posted and Done screen on widget should come up.
Click on the URL shared to Twitter, user should be redirected to correct webpage</t>
  </si>
  <si>
    <t>Done Screen</t>
  </si>
  <si>
    <t xml:space="preserve">Checking widget done screen </t>
  </si>
  <si>
    <t>Checking if "Share Again" takes control to widget home page</t>
  </si>
  <si>
    <t>&lt;Done Screen Test cases end&gt;</t>
  </si>
  <si>
    <t>VF1&gt;  Widget should launch and all the contents of the widget should be properly visible.
VF2&gt; Email (Email to a Friend ) page of the widget should come up.  Recent Contacts text with 3 email address should be present
VF3&gt;  Recent Contacts text with 3 email address should not be present. Recent contacts should not come up after signing out</t>
  </si>
  <si>
    <t>VF1&gt;  Widget should launch and all the contents of the widget should be properly visible.
VF2&gt; Widget should get closed</t>
  </si>
  <si>
    <t xml:space="preserve">VF1&gt;  Widget should launch and all the contents of the widget should be properly visible.
VF2&gt; Sign-in page with option to enter Google credentials should come up
VF3&gt;  User should be signed-in into widget. Widget footer should have the email address/Username of the Google user along with the "My Account" link </t>
  </si>
  <si>
    <t xml:space="preserve">VF1&gt;  Widget should launch and all the contents of the widget should be properly visible.
VF2&gt; Sign-in page for Facebook should come up
VF3&gt;  Facebook page asking user to provide credentials should come up. User should be signed-in into widget. Widget footer should have the email address/Username of the Facebook user along with the "My Account" link </t>
  </si>
  <si>
    <t xml:space="preserve">VF1&gt;  Widget should launch and all the contents of the widget should be properly visible
VF2&gt; Sign-in page for Twitter shold come up
VF3&gt; User should be signed-in into widget. Widget footer should have the email address/Username of the Twitter user along with the "My Account" link </t>
  </si>
  <si>
    <t xml:space="preserve">VF1&gt;  Widget should launch and all the contents of the widget should be properly visible.
VF2&gt; Sign-in page for Yahoo should come up
VF3&gt; User should be signed-in into widget. Widget footer should have the email address/Username of the Yahoo user along with the "My Account" link </t>
  </si>
  <si>
    <t>1. Browse to any website. Click on Browser plugin or Bookmarklet or button in the address bar or Button available on webpage
2. Click on Email chicklet
3. Enter email address in "To" &amp; "From" field and click on share</t>
  </si>
  <si>
    <t>1. Browse to any website. Click on Browser plugin or Bookmarklet or button in the address bar or Button available on webpage
2. Click on Email chicklet
3. Enter valid email address in "To" field and invalid email address in  "From" field . Click on share</t>
  </si>
  <si>
    <t>1. Browse to any website. Click on Browser plugin or Bookmarklet or button in the address bar or Button available on webpage
2. Click on Email chicklet  
3. Enter email address in "To" field and keeping the "From" field blank and click on share</t>
  </si>
  <si>
    <t>1. Browse to any website. Click on Browser plugin or Bookmarklet or button in the address bar or Button available on webpage
2. Click on Email chicklet 
3. Enter valid email address in "From" field and invalid email address in "To" field . Click on share</t>
  </si>
  <si>
    <t>1. Browse to any website. Click on Browser plugin or Bookmarklet or button in the address bar or Button available on webpage
2. Click on Email chicklet 
3. Enter email address in "From" field and keep the "To" field blank and click on share</t>
  </si>
  <si>
    <t>1. Browse to any website. Click on Browser plugin or Bookmarklet or button in the address bar or Button available on webpage
2. Click on Email chicklet
3. Type in multiple email address in "To". Type email address in "From" field and message in the message field and click on share</t>
  </si>
  <si>
    <t>1. Browse to any website. Click on Browser plugin or Bookmarklet or button in the address bar or Button available on webpage
2. Click on Email chicklet
3. Either type in more than 5 email address in "TO" field 
OR
send in email to more than 5 email address and then click on email 
4. Fill in captcha text in text field and click on share</t>
  </si>
  <si>
    <t>1. Browse to any website. Click on Browser plugin or Bookmarklet or button in the address bar or Button available on webpage
2. Click on Email chicklet
3. Either type in more than 5 email address in "TO" field 
OR
send in email to more than 5 email address and then click on email 
4. Without entering captcha text in text field and click on share</t>
  </si>
  <si>
    <t>VF1&gt;  Widget should launch and all the contents of the widget should be properly visible. User should be signed-in using the service and Widget footer should have the email address of the service using whch we are logged in.
VF2&gt; Email (Email to a Friend ) page of the widget should come up
VF3&gt;  Share should not be sent as email and a proper error message should come up</t>
  </si>
  <si>
    <t>Sharing as Email without an email address in "To" field after signing-in into widget</t>
  </si>
  <si>
    <t>Sharing as Email with an invalid email address in "To" field after signing-in into widget</t>
  </si>
  <si>
    <t>VF1&gt;   Widget should launch and all the contents of the widget should be properly visible. User should be signed-in using the service and Widget footer should have the email address of the service using whch we are logged in.
VF2&gt; Email (Email to a Friend ) page of the widget should come up
VF3&gt;  Share should not be sent as email and a proper error message should come up</t>
  </si>
  <si>
    <t>Sharing as Email with a valid email address in "To" field after signing-in into widget</t>
  </si>
  <si>
    <t>1. Browse to any website. Click on Browser plugin or Bookmarklet or button in the address bar or Button available on webpage. Sign-in into widget using credentials of any of the service
2. Click on Email chicklet
3. Enter valid email address in "From" field and invalid email address in "To" field . Click on share</t>
  </si>
  <si>
    <t>1. Browse to any website. Click on Browser plugin or Bookmarklet or button in the address bar or Button available on webpage. Sign-in into widget using credentials of any of the service
2. Click on Email chicklet
3. Enter email address in "To" field and click on share</t>
  </si>
  <si>
    <t>VF1&gt;  Widget should launch and all the contents of the widget should be properly visible.
VF2&gt; Email (Email to a Friend ) page of the widget should come up.  Recent Contacts text with 3 email address should be present. Recent contacts should also come up for an unsigned user</t>
  </si>
  <si>
    <t>VF1&gt;  Widget should launch and all the contents of the widget should be properly visible.
VF2&gt;  Twitter sign-in page should come up.
VF3&gt;  Twitter icon in the widget footer should be highlighted. User should be signed in into Twitter with URL details in message field. After clicking on Post share should be posted and Done screen on widget should come up.
Click on the URL shared to Twitter, user should be redirected to correct webpage</t>
  </si>
  <si>
    <t>1. Browse to any website. Click on Browser plugin or Bookmarklet or button in the address bar or Button available on webpage
2. Sign-in using valid Twitter credentials
3. Click on "Share" button</t>
  </si>
  <si>
    <t>1. Browse to any website. Click on Browser plugin or Bookmarklet or button in the address bar or Button available on webpage
2. Sign-in using an account to which Twitter is linked
3. Click on "Share" button</t>
  </si>
  <si>
    <t>VF1&gt;  Widget should launch and all the contents of the widget should be properly visible.
VF2&gt; Twitter icon in the widget footer should be highlighted. User should be signed-in using Twitter credentials and Widget header should show a message " hi &lt;username&gt;! share this with your friends"  and footer should show sign out link
VF3&gt;  Done screen should appear with a message "sharing complete!"
Webpage details should be posted to Twitter. Browse to Twitter account and check  if share is posted. Click on the URL shared, user should be redirected to correct webpage</t>
  </si>
  <si>
    <t>VF1&gt;  Widget should launch and all the contents of the widget should be properly visible.
VF2&gt; User should be signed-in using Twitter credentials and Widget footer should have the Twitter user name along with 'My Account' &amp; "Sign Out" links
VF3&gt;  
Webpage details should be posted to Twitter along with the message types. Browse to Twitter account and check  if share is posted along with the message. Click on the URL shared, user should be redirected to correct webpage</t>
  </si>
  <si>
    <t>VF1&gt;  Widget should launch and all the contents of the widget should be properly visible.
VF2&gt; Twitter icon in the widget footer should be highlighted along with the icon of signed in service. User should be signed-in and Widget header should show a message " hi &lt;username&gt;! share this with your friends"  and footer should show sign out link
VF3&gt;  Done screen should appear with a message "sharing complete!"
Webpage details should be posted to Twitter. Browse to Twitter account and check  if share is posted. Click on the URL shared, user should be redirected to correct webpage</t>
  </si>
  <si>
    <t>1. Browse to any website. Click on Browser plugin or Bookmarklet or button in the address bar or Button available on webpage
2. Sign-in using valid Twitter credentials
3. Type in message in the message field and Click on share</t>
  </si>
  <si>
    <t xml:space="preserve">Sharing as an email to multiple shares by manually typing email addresses in 'To' field
</t>
  </si>
  <si>
    <t>Sharing to Facebook without signing-in into widget</t>
  </si>
  <si>
    <t xml:space="preserve">VF1&gt;  Widget should launch and all the contents of the widget should be properly visible. User should be signed-in using facebook credentials and Widget footer should have "sign out" link
VF2&gt;  Done screen on the widget should come up. All the contents and the UI of the done screen should be properly visible
VF3&gt;  Widget home page should come up and user should be able to click on all the links on the home page </t>
  </si>
  <si>
    <t>Both</t>
  </si>
  <si>
    <t>4x</t>
  </si>
  <si>
    <t>Applicable for Widget</t>
  </si>
  <si>
    <t>Automation Scope</t>
  </si>
  <si>
    <t>Fast Share Functionality Test Cases</t>
  </si>
  <si>
    <t>Test Case ID</t>
  </si>
  <si>
    <t>Scenario</t>
  </si>
  <si>
    <t>Pre-requisite</t>
  </si>
  <si>
    <t>Expected result</t>
  </si>
  <si>
    <t xml:space="preserve">Enable Fast Share through Re-skinned Widget </t>
  </si>
  <si>
    <t>ST_FS_01</t>
  </si>
  <si>
    <r>
      <rPr>
        <b/>
        <sz val="11"/>
        <color theme="1"/>
        <rFont val="Calibri"/>
        <family val="2"/>
        <scheme val="minor"/>
      </rPr>
      <t>Presence of Re-skinned widget:</t>
    </r>
    <r>
      <rPr>
        <sz val="11"/>
        <color theme="1"/>
        <rFont val="Calibri"/>
        <family val="2"/>
        <scheme val="minor"/>
      </rPr>
      <t xml:space="preserve"> This scenario is sued to verify that re-skinned widget should present on site</t>
    </r>
  </si>
  <si>
    <t>Re-skinned widget should be deployed.</t>
  </si>
  <si>
    <t>1. Browse to any website that contains re-skinned widget like http:///sharethis.com
2. Go to Customiztion page.
3. Launch widget.
(Verify this on publihers like Mashable, Latimes, seventeen etc.)</t>
  </si>
  <si>
    <t>Re-skinned widget should get displayed .</t>
  </si>
  <si>
    <t>ST_FS_02</t>
  </si>
  <si>
    <t>Presence of Fastshare option</t>
  </si>
  <si>
    <t>1. Browse to http://help.sharethis.com/customization/customization-overview or any other publisher site.
2. Launch widget.
3. Click on any service say Facebook.
4. Observe the Widget screen.</t>
  </si>
  <si>
    <t>"Enable FastShare" option should be display on done screen of widget.</t>
  </si>
  <si>
    <t>ST_FS_03</t>
  </si>
  <si>
    <t>FastShare SignIn through Widget</t>
  </si>
  <si>
    <t>1. Browse to http://help.sharethis.com/customization/customization-overview or any other publisher site.
2. Launch widget.
3. Click on any service say Facebook.
4. "Enable FastShare" option get displayed on widget screen.
5. Click on Enable FastShare option.</t>
  </si>
  <si>
    <t>Sign In Page should get displayed. User should get navigate to http://sharethis.com/account/signin-widget</t>
  </si>
  <si>
    <t>ST_FS_04</t>
  </si>
  <si>
    <t>OAuth Login</t>
  </si>
  <si>
    <t>1. Browse to http://help.sharethis.com/customization/customization-overview or any other publisher site.
2. Launch widget.
3. Click on any service say Facebook.
4. "Enable FastShare" option get displayed on widget screen.
5. Click on Enable FastShare option.
6. SignIn window will appear.
7. Login with any OAuth service (Say Facebook)</t>
  </si>
  <si>
    <t xml:space="preserve">User should get login successfully. 
Widget should display message "You have successfully enabled FastShare!"
</t>
  </si>
  <si>
    <t>ST_FS_05</t>
  </si>
  <si>
    <t>ST_FS_06</t>
  </si>
  <si>
    <r>
      <t xml:space="preserve">FastShare Checkmark: </t>
    </r>
    <r>
      <rPr>
        <sz val="11"/>
        <color theme="1"/>
        <rFont val="Calibri"/>
        <family val="2"/>
        <scheme val="minor"/>
      </rPr>
      <t>This scenario is to verify the Fast Share checkmark get displayed on chiklets.</t>
    </r>
  </si>
  <si>
    <t>Other than Re-skinned widget, Chicklets (Sharethis Service icons like FB, Twitter, Gmail ) should be present</t>
  </si>
  <si>
    <t>1. Browse to http://help.sharethis.com/customization/customization-overview or any other publisher site.
2. Launch widget.
3. Click on any service say Facebook.
4. "Enable FastShare" option get displayed on widget screen.
5. Click on Enable FastShare option.
6. SignIn window will appear.
7. OAuth with Facebook service.
8. Shows the successful message on done screen.
9. Close the Widget and refresh tha page.
10. Observe the Chicklets.</t>
  </si>
  <si>
    <t>Green checkmark should get displyed on the Facebbok service iKon which represent Fast Share functionality.</t>
  </si>
  <si>
    <t>ST_FS_07</t>
  </si>
  <si>
    <r>
      <t xml:space="preserve">Sharing with FastShare Checkmark: </t>
    </r>
    <r>
      <rPr>
        <sz val="11"/>
        <color theme="1"/>
        <rFont val="Calibri"/>
        <family val="2"/>
        <scheme val="minor"/>
      </rPr>
      <t>This is to verify Fast share functionality works properly.</t>
    </r>
  </si>
  <si>
    <t>FastShare should be enabled.</t>
  </si>
  <si>
    <t xml:space="preserve">1. Click on the Green checkmark.
2. Text Box will appear.
</t>
  </si>
  <si>
    <t>Text box should appear with the username and service name on header.
Sign Out link shoul be present.
Share button should be present.
Text fileld should be present to enter comment.</t>
  </si>
  <si>
    <t>ST_FS_08</t>
  </si>
  <si>
    <t>1. Wite some comment in text field
2. Click on Share Button.</t>
  </si>
  <si>
    <t>ST_FS_09</t>
  </si>
  <si>
    <t>Enable Fast Share through Widget 5x</t>
  </si>
  <si>
    <t>ST_FS_10</t>
  </si>
  <si>
    <t>Widget 5x should be deployed on Site.</t>
  </si>
  <si>
    <t>1. Browse to http://sharethis.com or any other publisher domain which contains Widget 5x.
2. Click on Try it out and  Launch widget.</t>
  </si>
  <si>
    <t>Widget 5x should get displayed .</t>
  </si>
  <si>
    <t>ST_FS_11</t>
  </si>
  <si>
    <r>
      <t xml:space="preserve">OAuth Login: </t>
    </r>
    <r>
      <rPr>
        <sz val="11"/>
        <color theme="1"/>
        <rFont val="Calibri"/>
        <family val="2"/>
        <scheme val="minor"/>
      </rPr>
      <t>Through Widget 5x</t>
    </r>
  </si>
  <si>
    <t>1. Browse to http://sharethis.com or any other publisher domain which contains Widget 5x.
2. Launch widget.
3. Click on any service chicklets say Facebook.
4. OAuth with Facebook service.</t>
  </si>
  <si>
    <t xml:space="preserve">User should get login successfully. 
</t>
  </si>
  <si>
    <t>ST_FS_12</t>
  </si>
  <si>
    <t>Chicklets (Sharethis Service icons like FB, Twitter, Gmail ) should be present</t>
  </si>
  <si>
    <t>1. Browse to http://sharethis.com or any other publisher domain which contains Widget 5x.
2. Launch widget.
3. Click on any service chicklets say Facebook.
4. OAuth with Facebook service.
5. Refresh the page and Observe the Chicklets.</t>
  </si>
  <si>
    <t>Green checkmark should get displyed on the Facebbok service icon which represent Fast Share functionality.</t>
  </si>
  <si>
    <t>ST_FS_13</t>
  </si>
  <si>
    <t>User should be lgin wi Oauth service</t>
  </si>
  <si>
    <t>ST_FS_14</t>
  </si>
  <si>
    <t>ST_FS_15</t>
  </si>
  <si>
    <t>ST_FS_16</t>
  </si>
  <si>
    <t>ST_FS_17</t>
  </si>
  <si>
    <t>ST_FS_18</t>
  </si>
  <si>
    <t>ShareThis Test cases for Reskinned widget</t>
  </si>
  <si>
    <t>Suhas Katulwar</t>
  </si>
  <si>
    <t>Completed</t>
  </si>
  <si>
    <t>Can automate</t>
  </si>
  <si>
    <t>1. Browse to any website.
2. Click on ShareThis widget</t>
  </si>
  <si>
    <t>5x</t>
  </si>
  <si>
    <t xml:space="preserve">1. Browse to any website.
2. Click on ShareThis widget
3. Enter any service name in search field.
</t>
  </si>
  <si>
    <t>Verification of Search field</t>
  </si>
  <si>
    <t>1. Browse to any website.
2. Click on ShareThis widget
3. Verfiy the Search Field.</t>
  </si>
  <si>
    <t>Search field should be present on widget</t>
  </si>
  <si>
    <t>VF1&gt;  Widget should launch and all the contents of the widget should be properly visible.
Entered service in search field should get selected.</t>
  </si>
  <si>
    <t>1. Browse to any website.
2. Click on ShareThis widget to launch.
3. Close the Wodget</t>
  </si>
  <si>
    <t>ST_WUF_01</t>
  </si>
  <si>
    <t>ST_WUF_02</t>
  </si>
  <si>
    <t>ST_WUF_03</t>
  </si>
  <si>
    <t>ST_WUF_04</t>
  </si>
  <si>
    <t>ST_WUF_05</t>
  </si>
  <si>
    <t>ST_WUF_06</t>
  </si>
  <si>
    <t>ST_CASI_07</t>
  </si>
  <si>
    <t>ST_CASI_08</t>
  </si>
  <si>
    <t>ST_CASI_09</t>
  </si>
  <si>
    <t>ST_CASI_10</t>
  </si>
  <si>
    <t>ST_CASI_11</t>
  </si>
  <si>
    <t>ST_CASI_12</t>
  </si>
  <si>
    <t>ST_CASI_13</t>
  </si>
  <si>
    <t>ST_CASI_14</t>
  </si>
  <si>
    <t>ST_CASI_15</t>
  </si>
  <si>
    <t>ST_CASI_16</t>
  </si>
  <si>
    <t>ST_CASI_17</t>
  </si>
  <si>
    <t>ST_CASI_18</t>
  </si>
  <si>
    <t xml:space="preserve">VF1&gt;  Widget should launch and all the contents of the widget should be properly visible.
Sign In Link should be present.
Do Not Track link should be present
ShareThis with Friends text should be present.
</t>
  </si>
  <si>
    <t>ST_WUF</t>
  </si>
  <si>
    <t>ST_CASI</t>
  </si>
  <si>
    <t>1. Browse to any website.
2. Click on ShareThis widget to launch.
3. Click on Sign in link, login window appears.
4. Click on Register link
5. Provide all required valid information and click on register button.</t>
  </si>
  <si>
    <t>VF1&gt;  Widget should launch and all the contents of the widget should be properly visible.
VF2&gt; Sign-in page with sign-in options should come up
VF3&gt; "Register" page should come up. All the details should be visible in the text field. User should be registered.
Widget header should have the email address of the registered user.
Widget footer should have Sign Out link.</t>
  </si>
  <si>
    <t>1. Browse to any website.
2. Click on ShareThis widget to launch.
3. Click on Sign in link, login window appears.
4. Click on Register link
5. Provide invalid information and click on register button.</t>
  </si>
  <si>
    <t>ST_CASI_19</t>
  </si>
  <si>
    <t>ST_CASI_20</t>
  </si>
  <si>
    <t>1. Browse to any website.
2. Click on ShareThis widget to launch.
3. Click on Sign in link, login window appears.
4. Click on Register link
5. Try to register without providing any data.</t>
  </si>
  <si>
    <t>1. Browse to any website.
2. Click on ShareThis widget to launch.
3. Click on Sign in link, login window appears.
4. Click on Register link
5. Try to register with existing account.</t>
  </si>
  <si>
    <t>1. Browse to any website. Click on Browser plugin or Bookmarklet or button in the address bar or Button available on webpage
2. Click on sign in link present in the widget footer
3. Provide valid ShareThis login details and click on sign-in.</t>
  </si>
  <si>
    <t>1. Browse to any website. 
2. Click on sharethis widget to launch widget.
3. Click on Sign in link, login window appears.
4. Click on Google icon</t>
  </si>
  <si>
    <t>1. Browse to any website. 
2. Click on sharethis widget to launch widget.
3. Click on Sign in link, login window appears.
4. Click on Twitter icon</t>
  </si>
  <si>
    <t>1. Browse to any website. 
2. Click on sharethis widget to launch widget.
3. Click on Sign in link, login window appears.
4. Click on Facebook icon</t>
  </si>
  <si>
    <t>1. Browse to any website. 
2. Click on sharethis widget to launch widget.
3. Click on Sign in link, login window appears.
4. Click on Yahoo icon</t>
  </si>
  <si>
    <t>Signing-in into widget using valid LinkedIn credentials</t>
  </si>
  <si>
    <t>1. Browse to any website. 
2. Click on sharethis widget to launch widget.
3. Click on Sign in link, login window appears.
4. Click on LinkedIn icon</t>
  </si>
  <si>
    <t xml:space="preserve">VF1&gt;  Widget should launch and all the contents of the widget should be properly visible.
VF2&gt; Sign-in page for LinkedIn should come up
VF3&gt; User should be signed-in into widget. Widget footer should have the email address/Username of the Yahoo user along with the "My Account" link </t>
  </si>
  <si>
    <t>ST_STB</t>
  </si>
  <si>
    <t>1. Browse to any website. 
2. Click on sharethis widget to launch widget.
3. Select Tweet service drom widget
4. Twitter sign page appears.
5. Provide valid twitter credetials and share</t>
  </si>
  <si>
    <t xml:space="preserve">Sharing to Twitter
</t>
  </si>
  <si>
    <t>&lt;Sharing to Twitter Blog end&gt;</t>
  </si>
  <si>
    <t>ST_SF</t>
  </si>
  <si>
    <t xml:space="preserve">Sharing toFacebook
</t>
  </si>
  <si>
    <t>1. Browse to any website. 
2. Click on sharethis widget to launch widget.
3. Select Facebook service from widget
4. Facebook sign page appears.
5. Provide valid facebook credetials and share</t>
  </si>
  <si>
    <t>VF1&gt;  Widget should launch and all the contents of the widget should be properly visible.
VF2&gt;  Facebook sign-in page should come up.
VF3&gt;  Facebook icon in the widget footer should be highlighted. User should be signed in into Twitter with URL details in message field. After clicking on Post share should be posted and Done screen on widget should come up.
Click on the URL shared to Facebook user should be redirected to correct webpage</t>
  </si>
  <si>
    <t>Sharing to Facebook after signing-in into widget using valid Facebook credentials</t>
  </si>
  <si>
    <t>1. Browse to any website. Click on Browser plugin or Bookmarklet or button in the address bar or Button available on webpage
2. Sign-in using valid Facebook credentials
3. Click on "Share" button</t>
  </si>
  <si>
    <t>VF1&gt;  Widget should launch and all the contents of the widget should be properly visible.
VF2&gt; Facebook icon in the widget footer should be highlighted. User should be signed-in using Twitter credentials and Widget header should show a message " hi &lt;username&gt;! share this with your friends"  and footer should show sign out link
VF3&gt;  Done screen should appear with a message "sharing complete!"
Webpage details should be posted to Facebook Browse to Twitter account and check  if share is posted. Click on the URL shared, user should be redirected to correct webpage</t>
  </si>
  <si>
    <t>VF1&gt;  Widget should launch and all the contents of the widget should be properly visible.
VF2&gt; Facebook icon in the widget footer should be highlighted along with the icon of signed in service. User should be signed-in and Widget header should show a message " hi &lt;username&gt;! share this with your friends"  and footer should show sign out link
VF3&gt;  Done screen should appear with a message "sharing complete!"
Webpage details should be posted to Facebook. Browse to Twitter account and check  if share is posted. Click on the URL shared, user should be redirected to correct webpage</t>
  </si>
  <si>
    <t>Sharing to Facebook after signing-in into widget using ShareThis credential</t>
  </si>
  <si>
    <t>1. Browse to any website. Click on Browser plugin or Bookmarklet or button in the address bar or Button available on webpage Sign-in into widget using ShareThis credentials
2. Click on Facebook icon from the list of Chiclets</t>
  </si>
  <si>
    <t>Sharing to Facebook with message in the message field after signing-in into widget using valid Facebook credentials</t>
  </si>
  <si>
    <t>1. Browse to any website. Click on Browser plugin or Bookmarklet or button in the address bar or Button available on webpage
2. Sign-in using valid Facebook credentials
3. Type in message in the message field and Click on share</t>
  </si>
  <si>
    <t>VF1&gt;  Widget should launch and all the contents of the widget should be properly visible.
VF2&gt; User should be signed-in using Facebook credentials and Widget footer should have the Twitter user name along with 'My Account' &amp; "Sign Out" links
VF3&gt;  
Webpage details should be posted to Facebook along with the message types. Browse to Twitter account and check  if share is posted along with the message. Click on the URL shared, user should be redirected to correct webpage</t>
  </si>
  <si>
    <t>&lt;Sharing to Facebook end&gt;</t>
  </si>
  <si>
    <t>Sharing to LinkedIn</t>
  </si>
  <si>
    <t>ST_SL</t>
  </si>
  <si>
    <t>Sharing to LinkedIn without signing-in into widget</t>
  </si>
  <si>
    <t>1. Browse to any website. 
2. Click on sharethis widget to launch widget.
3. Select LinkedIn service from widget
4. LinkedIn sign page appears.
5. Provide valid LinkedIn credetials and share</t>
  </si>
  <si>
    <t>VF1&gt;  Widget should launch and all the contents of the widget should be properly visible.
VF2&gt;  LinkedIn sign-in page should come up.
VF3&gt;  LinkedIn icon in the widget footer should be highlighted. User should be signed in into Twitter with URL details in message field. After clicking on Post share should be posted and Done screen on widget should come up.
Click on the URL shared to Facebook user should be redirected to correct webpage</t>
  </si>
  <si>
    <t>Sharing to LinkedIn after signing-in into widget using valid LinkedIn credentials</t>
  </si>
  <si>
    <t>1. Browse to any website. Click on Browser plugin or Bookmarklet or button in the address bar or Button available on webpage
2. Sign-in using valid LinkedIn credentials
3. Click on "Share" button</t>
  </si>
  <si>
    <t>VF1&gt;  Widget should launch and all the contents of the widget should be properly visible.
VF2&gt; LinkedIn icon in the widget footer should be highlighted. User should be signed-in using Twitter credentials and Widget header should show a message " hi &lt;username&gt;! share this with your friends"  and footer should show sign out link
VF3&gt;  Done screen should appear with a message "sharing complete!"
Webpage details should be posted to LinkedIn Browse to Twitter account and check  if share is posted. Click on the URL shared, user should be redirected to correct webpage</t>
  </si>
  <si>
    <t>Sharing to LinkedIn after signing-in into widget using account linked to LinkedIn</t>
  </si>
  <si>
    <t>1. Browse to any website. Click on Browser plugin or Bookmarklet or button in the address bar or Button available on webpage
2. Sign-in using an account to which LinkedIn is linked
3. Click on "Share" button</t>
  </si>
  <si>
    <t>Sharing to Facebook after signing-in into widget using account linked to Facebook</t>
  </si>
  <si>
    <t>1. Browse to any website. Click on Browser plugin or Bookmarklet or button in the address bar or Button available on webpage
2. Sign-in using an account to which Facebook is linked
3. Click on "Share" button</t>
  </si>
  <si>
    <t>Sharing to LinkedIn with message in the message field after signing-in into widget using valid LinkedIn credentials</t>
  </si>
  <si>
    <t>1. Browse to any website. Click on Browser plugin or Bookmarklet or button in the address bar or Button available on webpage
2. Sign-in using valid LinkedIn credentials
3. Type in message in the message field and Click on share</t>
  </si>
  <si>
    <t>Sharing to LinkedIn after signing-in into widget using ShareThis credential</t>
  </si>
  <si>
    <t>&lt;Sharing to LinkedIn end&gt;</t>
  </si>
  <si>
    <t>1. Browse to any website. 
2. Click on sharethis widget to launch widget.
3. Select ani service
4. Come back to Widget.</t>
  </si>
  <si>
    <t>ST_DS</t>
  </si>
  <si>
    <t>VF1&gt;  Widget should launch and all the contents of the widget should be properly visible. User should be signed-in using Facebook credentials and Widget footer should have "sign out" link
VF2&gt;  Done screen appears with the message successful sharing message.</t>
  </si>
  <si>
    <t>Checking the Enable FastShare button on Done Screen</t>
  </si>
  <si>
    <t>VF1&gt;  Widget should launch and all the contents of the widget should be properly visible. User should be signed-in using Facebook credentials and Widget footer should have "sign out" link
VF2&gt;  Enable FasyShare button shiuld be present on Done screen.</t>
  </si>
  <si>
    <t>Checking the Get Sharethis plugin button on Done Screen</t>
  </si>
  <si>
    <t>VF1&gt;  Widget should launch and all the contents of the widget should be properly visible. User should be signed-in using Facebook credentials and Widget footer should have "sign out" link
VF2&gt;  Get Sharethis Plugin button shiuld be present on Done screen.</t>
  </si>
  <si>
    <t>Checking if user is redirected to the Sign in page when user click on Enable fastshare button.</t>
  </si>
  <si>
    <t>1. Browse to any website. 
2. Click on sharethis widget to launch widget.
3. Select ani service
4. Come back to Widget.
5. Click on Enable fastshare button</t>
  </si>
  <si>
    <t>VF1&gt;  Widget should launch and all the contents of the widget should be properly visible. User should be signed-in using Facebook credentials and Widget footer should have "sign out" link
VF2&gt;  Get Sharethis Plugin button shiuld be present on Done screen.
VF3&gt; User should be redirected to Sign In page.</t>
  </si>
  <si>
    <t>Enable Fastshare feature</t>
  </si>
  <si>
    <t>1. Browse to any website. 
2. Click on sharethis widget to launch widget.
3. Select ani service
4. Come back to Widget.
5. Click on Enable fastshare button
6. Login window will appear.
7. Login with any service say twitter to enable fastshare.
8. Observe the Done screen</t>
  </si>
  <si>
    <t>VF1&gt;  Widget should launch and all the contents of the widget should be properly visible. User should be signed-in using Facebook credentials and Widget footer should have "sign out" link
VF2&gt;  Get Sharethis Plugin button shiuld be present on Done screen.
VF3&gt; User should be redirected to Sign In page.
VF4&gt; Message should be displayed on done screen that Fast share enabled successfully.</t>
  </si>
  <si>
    <t>Script Name</t>
  </si>
  <si>
    <t>Execution status On FF</t>
  </si>
  <si>
    <t>Execution status On IE</t>
  </si>
  <si>
    <t>Execution status On Chrome</t>
  </si>
  <si>
    <t>Execution Status on FF</t>
  </si>
  <si>
    <t>Execution Status on IE</t>
  </si>
  <si>
    <t>Execution status on chrome</t>
  </si>
  <si>
    <t>Total No of Test cases</t>
  </si>
  <si>
    <t>20th Aug 2012</t>
  </si>
  <si>
    <t>com.sharethis.QAAutomation.Reskinned.WidgetLaunchVerification</t>
  </si>
  <si>
    <t>com.sharethis.QAAutomation.Reskinned.WidgetSearchFunctionality</t>
  </si>
  <si>
    <t>ST_WUF_07</t>
  </si>
  <si>
    <t>Scroll bar verification</t>
  </si>
  <si>
    <t>1. Browse to any website.
2. Click on ShareThis widget to launch.</t>
  </si>
  <si>
    <t>VF1&gt;  Widget should launch and all the contents of the widget should be properly visible.
VF2&gt; Scroll bar should be present.</t>
  </si>
  <si>
    <t>com.sharethis.QAAutomation.Reskinned.WidgetCreateAccountWithoutAnyFields</t>
  </si>
  <si>
    <t xml:space="preserve">Creating a new ShareThis Account with valid Email id </t>
  </si>
  <si>
    <t>Creating a new ShareThis Account with invalid email id</t>
  </si>
  <si>
    <t>WidgetCreateAccountWithInvalidEmail</t>
  </si>
  <si>
    <t>WidgetCreateAccountWithExistingAccount</t>
  </si>
  <si>
    <t>com.sharethis.QAAutomation.Reskinned.WidgetSignInWithInvalidSharethisAccount</t>
  </si>
  <si>
    <t>com.sharethis.QAAutomation.Reskinned.WidgetSignInWithoutAnyFields</t>
  </si>
  <si>
    <t>com.sharethis.QAAutomation.Reskinned.WidgetCreateAccount</t>
  </si>
  <si>
    <t>com.sharethis.QAAutomation.Reskinned.WidgetSignInWithGoogleAccount</t>
  </si>
  <si>
    <t>com.sharethis.QAAutomation.Reskinned.WidgetSignInWithTwitterAccount</t>
  </si>
  <si>
    <t>com.sharethis.QAAutomation.Reskinned.WidgetSignInWithFacebookAccount</t>
  </si>
  <si>
    <t>com.sharethis.QAAutomation.Reskinned.WidgetSignInWithYahooAccount</t>
  </si>
  <si>
    <t>com.sharethis.QAAutomation.Reskinned.WidgetSignInWithLinkedInAccount</t>
  </si>
  <si>
    <t>com.sharethis.QAAutomation.Reskinned.WidgetMultipleLinksVerification</t>
  </si>
  <si>
    <t>com.sharethis.QAAutomation.Reskinned.Sharing.SharingToFacebook</t>
  </si>
  <si>
    <t>com.sharethis.QAAutomation.Reskinned.Sharing.SharingToFacebookWithShareThisLoginOnWidget</t>
  </si>
  <si>
    <t>Blocked due to Bug Id 7018</t>
  </si>
  <si>
    <t>com.sharethis.QAAutomation.Reskinned.Sharing.SharingToTwitter</t>
  </si>
  <si>
    <t>com.sharethis.QAAutomation.Reskinned.Sharing.SharingToTwitterWithShareThisLoginOnWidget</t>
  </si>
  <si>
    <t>com.sharethis.QAAutomation.Reskinned.Sharing.SharingToTwitterWithTwitterLoginOnWidget</t>
  </si>
  <si>
    <t>com.sharethis.QAAutomation.Reskinned.Sharing.SharingToLinkedIn</t>
  </si>
  <si>
    <t>com.sharethis.QAAutomation.Reskinned.Sharing.SharingToLinkedInWithShareThisLoginOnWidget</t>
  </si>
  <si>
    <t>com.sharethis.QAAutomation.Reskinned.Sharing.SharingToLinkedInWithLinkedInLoginOnWidget</t>
  </si>
  <si>
    <t>ST_ETF</t>
  </si>
  <si>
    <t>ST_ETF_21</t>
  </si>
  <si>
    <t>ST_ETF_22</t>
  </si>
  <si>
    <t>ST_ETF_23</t>
  </si>
  <si>
    <t>ST_ETF_24</t>
  </si>
  <si>
    <t>ST_ETF_25</t>
  </si>
  <si>
    <t>ST_ETF_26</t>
  </si>
  <si>
    <t>ST_ETF_27</t>
  </si>
  <si>
    <t>ST_ETF_28</t>
  </si>
  <si>
    <t>ST_ETF_29</t>
  </si>
  <si>
    <t>ST_ETF_30</t>
  </si>
  <si>
    <t>ST_ETF_31</t>
  </si>
  <si>
    <t>ST_ETF_32</t>
  </si>
  <si>
    <t>ST_ETF_33</t>
  </si>
  <si>
    <t>ST_ETF_34</t>
  </si>
  <si>
    <t>ST_ETF_35</t>
  </si>
  <si>
    <t>ST_ETF_36</t>
  </si>
  <si>
    <t>com.sharethis.QAAutomation.Reskinned.Email.SendEmailForInvalidTOAddresses</t>
  </si>
  <si>
    <t>com.sharethis.QAAutomation.Reskinned.Email.SendEmailForInvalidFROMAddresses</t>
  </si>
  <si>
    <t>ST_STB_37</t>
  </si>
  <si>
    <t>ST_STB_38</t>
  </si>
  <si>
    <t>ST_STB_39</t>
  </si>
  <si>
    <t>ST_STB_40</t>
  </si>
  <si>
    <t>ST_STB_41</t>
  </si>
  <si>
    <t>ST_SF_42</t>
  </si>
  <si>
    <t>ST_SF_43</t>
  </si>
  <si>
    <t>ST_SF_44</t>
  </si>
  <si>
    <t>ST_SF_45</t>
  </si>
  <si>
    <t>ST_SF_46</t>
  </si>
  <si>
    <t>ST_SL_47</t>
  </si>
  <si>
    <t>ST_SL_48</t>
  </si>
  <si>
    <t>ST_SL_49</t>
  </si>
  <si>
    <t>ST_SL_50</t>
  </si>
  <si>
    <t>ST_SL_51</t>
  </si>
  <si>
    <t xml:space="preserve">VF1&gt;  Widget should launch and all the contents of the widget should be properly visible.
VF2&gt; Email (Email to a Friend ) page of the widget should come up
VF3&gt;  Share should be sent as email to the email address entered in the "TO" field.
</t>
  </si>
  <si>
    <t xml:space="preserve">VF1&gt;  Widget should launch and all the contents of the widget should be properly visible.
VF2&gt; Email (Email to a Friend ) page of the widget should come up
VF3&gt;  Share should be sent as email to all the email address entered in the "TO" field.
</t>
  </si>
  <si>
    <t>com.sharethis.QAAutomation.Reskinned.Email.SendEmailtoMultipleRecepients</t>
  </si>
  <si>
    <t>com.sharethis.QAAutomation.Reskinned.Email.SendEmailCancel</t>
  </si>
  <si>
    <t>VF1&gt;  Widget should launch and all the contents of the widget should be properly visible. User should be signed-in using the service and Widget footer should have the email address of the service using whch we are logged in
VF2&gt; Email (Email to a Friend ) page of the widget should come up
VF3&gt;  Share should be sent as email to the email address entered in the "TO" field.</t>
  </si>
  <si>
    <t>1. Browse to any website. Click on Browser plugin or Bookmarklet or button in the address bar or Button available on webpage. Sign-in into widget using credentials of any of the service
2. Sign in on Widget.
3. Click on Email chicklet
4. Without entering email address in "TO" field, click on share</t>
  </si>
  <si>
    <t>com.sharethis.QAAutomation.Reskinned.Email.SendEmailWithWidgetLoginTOInvalidAddress</t>
  </si>
  <si>
    <t>com.sharethis.QAAutomation.Reskinned.Email.SendEmailtoValidAddresses</t>
  </si>
  <si>
    <t>com.sharethis.QAAutomation.Reskinned.Email.SendEmailWithWidgetLogin</t>
  </si>
  <si>
    <t>Can not automate</t>
  </si>
  <si>
    <t>ST_DS_52</t>
  </si>
  <si>
    <t>ST_DS_53</t>
  </si>
  <si>
    <t>ST_DS_54</t>
  </si>
  <si>
    <t>ST_DS_55</t>
  </si>
  <si>
    <t>ST_DS_56</t>
  </si>
  <si>
    <t>ST_DS_57</t>
  </si>
  <si>
    <t>com.sharethis.QAAutomation.Reskinned.WidgetDoneScreenVerification</t>
  </si>
  <si>
    <t>com.sharethis.QAAutomation.Reskinned.WidgetDoneScreenAfterSignIn</t>
  </si>
  <si>
    <r>
      <rPr>
        <b/>
        <sz val="11"/>
        <color theme="1"/>
        <rFont val="Calibri"/>
        <family val="2"/>
        <scheme val="minor"/>
      </rPr>
      <t>Presence of widget 5x:</t>
    </r>
    <r>
      <rPr>
        <sz val="11"/>
        <color theme="1"/>
        <rFont val="Calibri"/>
        <family val="2"/>
        <scheme val="minor"/>
      </rPr>
      <t xml:space="preserve"> This scenario is used to verify that widget 5x should present on site</t>
    </r>
  </si>
  <si>
    <t>com.sharethis.QAAutomation.Reskinned.FastShare.EnableThroughReskinnedWidget</t>
  </si>
  <si>
    <t xml:space="preserve">Should display the message as "Your message was succesfully shared!"
</t>
  </si>
  <si>
    <t>Pass</t>
  </si>
  <si>
    <t>FastShare with LinkedIn</t>
  </si>
  <si>
    <t>Repeat the Above steps for LinkedIn and Yahoo services</t>
  </si>
  <si>
    <t>OAuth Login with LinkedIn</t>
  </si>
  <si>
    <t>1. Browse to http://help.sharethis.com/customization/customization-overview or any other publisher site.
2. Launch widget.
3. Click on LinkedIn.
4. "Enable FastShare" option get displayed on widget screen.
5. Click on Enable FastShare option.
6. SignIn window will appear.
7. Login with any OAuth service (LinkedIn)</t>
  </si>
  <si>
    <t>OAuth Login with Twitter</t>
  </si>
  <si>
    <t>1. Browse to http://help.sharethis.com/customization/customization-overview or any other publisher site.
2. Launch widget.
3. Click on Twitter.
4. "Enable FastShare" option get displayed on widget screen.
5. Click on Enable FastShare option.
6. SignIn window will appear.
7. Login with any OAuth service (Twitter)</t>
  </si>
  <si>
    <t>FastShare with Twitter</t>
  </si>
  <si>
    <t>com.sharethis.QAAutomation.Reskinned.FastShare.EnableThroughReskinnedWidgetForTwitter</t>
  </si>
  <si>
    <t>com.sharethis.QAAutomation.Reskinned.FastShare.EnableThroughOauthWidget</t>
  </si>
  <si>
    <t>FastShare with  Twitter service</t>
  </si>
  <si>
    <t xml:space="preserve">1. Click on the Green checkmark.
2. Text Box will appear.
3. Wite some comment in text field
4. Click on Share Button.
</t>
  </si>
  <si>
    <t>FastShare with  LinkedIn service</t>
  </si>
  <si>
    <t>com.sharethis.QAAutomation.Reskinned.FastShare.EnableThroughOauthWidgetForTwitter</t>
  </si>
  <si>
    <t>com.sharethis.QAAutomation.Reskinned.FastShare.EnableThroughOauthWidgetForLinkedIn</t>
  </si>
</sst>
</file>

<file path=xl/styles.xml><?xml version="1.0" encoding="utf-8"?>
<styleSheet xmlns="http://schemas.openxmlformats.org/spreadsheetml/2006/main">
  <fonts count="20">
    <font>
      <sz val="11"/>
      <color theme="1"/>
      <name val="Calibri"/>
      <family val="2"/>
      <scheme val="minor"/>
    </font>
    <font>
      <b/>
      <sz val="10"/>
      <name val="Arial"/>
      <family val="2"/>
    </font>
    <font>
      <b/>
      <sz val="10"/>
      <name val="Verdana"/>
      <family val="2"/>
    </font>
    <font>
      <sz val="10"/>
      <name val="Verdana"/>
      <family val="2"/>
    </font>
    <font>
      <b/>
      <sz val="12"/>
      <name val="Verdana"/>
      <family val="2"/>
    </font>
    <font>
      <sz val="10"/>
      <name val="Arial"/>
      <family val="2"/>
    </font>
    <font>
      <i/>
      <sz val="16"/>
      <color indexed="12"/>
      <name val="Arial"/>
      <family val="2"/>
    </font>
    <font>
      <sz val="10"/>
      <color indexed="12"/>
      <name val="Arial"/>
      <family val="2"/>
    </font>
    <font>
      <b/>
      <sz val="12"/>
      <name val="Arial"/>
      <family val="2"/>
    </font>
    <font>
      <b/>
      <sz val="12"/>
      <color indexed="12"/>
      <name val="Arial"/>
      <family val="2"/>
    </font>
    <font>
      <b/>
      <sz val="18"/>
      <name val="Arial"/>
      <family val="2"/>
    </font>
    <font>
      <sz val="10"/>
      <name val="Arial"/>
      <family val="2"/>
    </font>
    <font>
      <b/>
      <sz val="11"/>
      <color theme="1"/>
      <name val="Calibri"/>
      <family val="2"/>
      <scheme val="minor"/>
    </font>
    <font>
      <sz val="10"/>
      <color theme="1"/>
      <name val="Verdana"/>
      <family val="2"/>
    </font>
    <font>
      <b/>
      <sz val="10"/>
      <color theme="1"/>
      <name val="Verdana"/>
      <family val="2"/>
    </font>
    <font>
      <sz val="11"/>
      <name val="Calibri"/>
      <family val="2"/>
      <scheme val="minor"/>
    </font>
    <font>
      <b/>
      <sz val="11"/>
      <color theme="0"/>
      <name val="Calibri"/>
      <family val="2"/>
      <scheme val="minor"/>
    </font>
    <font>
      <b/>
      <sz val="16"/>
      <color theme="0"/>
      <name val="Calibri"/>
      <family val="2"/>
      <scheme val="minor"/>
    </font>
    <font>
      <b/>
      <sz val="12"/>
      <name val="Calibri"/>
      <family val="2"/>
      <scheme val="minor"/>
    </font>
    <font>
      <sz val="11"/>
      <color theme="0"/>
      <name val="Calibri"/>
      <family val="2"/>
      <scheme val="minor"/>
    </font>
  </fonts>
  <fills count="16">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8" tint="-0.49998474074526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0B050"/>
        <bgColor indexed="64"/>
      </patternFill>
    </fill>
    <fill>
      <patternFill patternType="solid">
        <fgColor rgb="FFFF0000"/>
        <bgColor indexed="64"/>
      </patternFill>
    </fill>
  </fills>
  <borders count="13">
    <border>
      <left/>
      <right/>
      <top/>
      <bottom/>
      <diagonal/>
    </border>
    <border>
      <left/>
      <right/>
      <top style="medium">
        <color indexed="18"/>
      </top>
      <bottom style="medium">
        <color indexed="18"/>
      </bottom>
      <diagonal/>
    </border>
    <border>
      <left/>
      <right/>
      <top/>
      <bottom style="thin">
        <color indexed="1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8"/>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6">
    <xf numFmtId="0" fontId="0" fillId="0" borderId="0"/>
    <xf numFmtId="0" fontId="11" fillId="0" borderId="0"/>
    <xf numFmtId="0" fontId="3" fillId="0" borderId="0"/>
    <xf numFmtId="0" fontId="11" fillId="0" borderId="0"/>
    <xf numFmtId="0" fontId="5" fillId="0" borderId="0"/>
    <xf numFmtId="0" fontId="11" fillId="0" borderId="0"/>
    <xf numFmtId="0" fontId="11" fillId="0" borderId="0"/>
    <xf numFmtId="0" fontId="7" fillId="0" borderId="1"/>
    <xf numFmtId="0" fontId="6" fillId="0" borderId="0">
      <alignment horizontal="center"/>
    </xf>
    <xf numFmtId="0" fontId="8" fillId="2" borderId="0">
      <alignment horizontal="center" vertical="top" wrapText="1"/>
    </xf>
    <xf numFmtId="0" fontId="9" fillId="0" borderId="2">
      <alignment horizontal="center"/>
    </xf>
    <xf numFmtId="0" fontId="10" fillId="0" borderId="0" applyNumberFormat="0">
      <alignment horizontal="center" vertical="top"/>
    </xf>
    <xf numFmtId="0" fontId="5" fillId="0" borderId="0"/>
    <xf numFmtId="0" fontId="7" fillId="0" borderId="3">
      <alignment wrapText="1"/>
    </xf>
    <xf numFmtId="0" fontId="1" fillId="3" borderId="3" applyNumberFormat="0">
      <alignment horizontal="center" vertical="center"/>
    </xf>
    <xf numFmtId="0" fontId="9" fillId="0" borderId="0">
      <alignment horizontal="center" vertical="top"/>
    </xf>
  </cellStyleXfs>
  <cellXfs count="59">
    <xf numFmtId="0" fontId="0" fillId="0" borderId="0" xfId="0"/>
    <xf numFmtId="0" fontId="0" fillId="0" borderId="0" xfId="0"/>
    <xf numFmtId="0" fontId="3" fillId="0" borderId="4" xfId="0" applyFont="1" applyBorder="1" applyAlignment="1">
      <alignment vertical="top"/>
    </xf>
    <xf numFmtId="0" fontId="3" fillId="0" borderId="5" xfId="0" applyFont="1" applyBorder="1" applyAlignment="1">
      <alignment vertical="top"/>
    </xf>
    <xf numFmtId="0" fontId="2" fillId="0" borderId="4" xfId="0" applyFont="1" applyBorder="1" applyAlignment="1">
      <alignment vertical="top"/>
    </xf>
    <xf numFmtId="0" fontId="3" fillId="0" borderId="5" xfId="0" applyFont="1" applyBorder="1" applyAlignment="1">
      <alignment horizontal="left" vertical="top"/>
    </xf>
    <xf numFmtId="0" fontId="3" fillId="0" borderId="0" xfId="4" applyFont="1" applyAlignment="1">
      <alignment vertical="top" wrapText="1"/>
    </xf>
    <xf numFmtId="0" fontId="3" fillId="0" borderId="0" xfId="4" applyFont="1" applyAlignment="1">
      <alignment vertical="top"/>
    </xf>
    <xf numFmtId="0" fontId="0" fillId="0" borderId="3" xfId="0" applyFill="1" applyBorder="1" applyAlignment="1">
      <alignment vertical="top" wrapText="1"/>
    </xf>
    <xf numFmtId="0" fontId="0" fillId="0" borderId="0" xfId="0" applyAlignment="1">
      <alignment vertical="top"/>
    </xf>
    <xf numFmtId="0" fontId="13" fillId="0" borderId="0" xfId="0" applyFont="1" applyAlignment="1">
      <alignment vertical="top"/>
    </xf>
    <xf numFmtId="0" fontId="0" fillId="0" borderId="3" xfId="0" applyBorder="1" applyAlignment="1">
      <alignment vertical="top" wrapText="1"/>
    </xf>
    <xf numFmtId="0" fontId="0" fillId="0" borderId="3" xfId="0" applyBorder="1" applyAlignment="1">
      <alignment vertical="top"/>
    </xf>
    <xf numFmtId="0" fontId="0" fillId="4" borderId="3" xfId="0" applyFill="1" applyBorder="1" applyAlignment="1">
      <alignment vertical="top" wrapText="1"/>
    </xf>
    <xf numFmtId="0" fontId="0" fillId="0" borderId="0" xfId="0" applyAlignment="1">
      <alignment horizontal="center" vertical="top" wrapText="1"/>
    </xf>
    <xf numFmtId="0" fontId="2" fillId="5" borderId="6" xfId="14" applyFont="1" applyFill="1" applyBorder="1" applyAlignment="1">
      <alignment horizontal="center" vertical="top" wrapText="1"/>
    </xf>
    <xf numFmtId="0" fontId="14" fillId="6" borderId="3" xfId="0" applyFont="1" applyFill="1" applyBorder="1" applyAlignment="1">
      <alignment horizontal="center" vertical="top" wrapText="1"/>
    </xf>
    <xf numFmtId="0" fontId="12" fillId="5" borderId="3" xfId="0" applyFont="1" applyFill="1" applyBorder="1" applyAlignment="1">
      <alignment horizontal="center" vertical="top" wrapText="1"/>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0" fillId="0" borderId="0" xfId="0" applyAlignment="1">
      <alignment horizontal="left" vertical="top" wrapText="1"/>
    </xf>
    <xf numFmtId="0" fontId="3" fillId="0" borderId="0" xfId="4" applyFont="1" applyAlignment="1">
      <alignment horizontal="center" vertical="top" wrapText="1"/>
    </xf>
    <xf numFmtId="0" fontId="2" fillId="6" borderId="7" xfId="4" applyFont="1" applyFill="1" applyBorder="1" applyAlignment="1">
      <alignment vertical="top"/>
    </xf>
    <xf numFmtId="0" fontId="2" fillId="6" borderId="7" xfId="4" applyFont="1" applyFill="1" applyBorder="1" applyAlignment="1">
      <alignment horizontal="right" vertical="top"/>
    </xf>
    <xf numFmtId="0" fontId="2" fillId="7" borderId="3" xfId="4" applyFont="1" applyFill="1" applyBorder="1" applyAlignment="1">
      <alignment horizontal="center" vertical="top"/>
    </xf>
    <xf numFmtId="0" fontId="3" fillId="0" borderId="0" xfId="4" applyFont="1" applyAlignment="1">
      <alignment horizontal="left" vertical="top" wrapText="1"/>
    </xf>
    <xf numFmtId="0" fontId="2" fillId="5" borderId="6" xfId="14" applyFont="1" applyFill="1" applyBorder="1" applyAlignment="1">
      <alignment horizontal="left" vertical="top" wrapText="1"/>
    </xf>
    <xf numFmtId="0" fontId="2" fillId="5" borderId="8" xfId="14" applyFont="1" applyFill="1" applyBorder="1" applyAlignment="1">
      <alignment horizontal="center" vertical="top" wrapText="1"/>
    </xf>
    <xf numFmtId="0" fontId="15" fillId="0" borderId="3" xfId="0" applyFont="1" applyBorder="1" applyAlignment="1">
      <alignment horizontal="left" vertical="top" wrapText="1"/>
    </xf>
    <xf numFmtId="0" fontId="15" fillId="0" borderId="3" xfId="0" applyFont="1" applyBorder="1" applyAlignment="1">
      <alignment vertical="top"/>
    </xf>
    <xf numFmtId="0" fontId="15" fillId="0" borderId="3" xfId="0" applyFont="1" applyBorder="1" applyAlignment="1">
      <alignment vertical="top" wrapText="1"/>
    </xf>
    <xf numFmtId="0" fontId="15" fillId="0" borderId="0" xfId="0" applyFont="1" applyAlignment="1">
      <alignment vertical="top"/>
    </xf>
    <xf numFmtId="0" fontId="12" fillId="0" borderId="3" xfId="0" applyFont="1" applyBorder="1" applyAlignment="1">
      <alignment horizontal="left" vertical="top" wrapText="1"/>
    </xf>
    <xf numFmtId="0" fontId="0" fillId="8" borderId="0" xfId="0" applyFill="1" applyAlignment="1">
      <alignment vertical="top"/>
    </xf>
    <xf numFmtId="0" fontId="0" fillId="4" borderId="3" xfId="0" applyFill="1" applyBorder="1" applyAlignment="1">
      <alignment vertical="top"/>
    </xf>
    <xf numFmtId="0" fontId="0" fillId="4" borderId="0" xfId="0" applyFill="1" applyAlignment="1">
      <alignment vertical="top"/>
    </xf>
    <xf numFmtId="0" fontId="16" fillId="10" borderId="3" xfId="0" applyFont="1" applyFill="1" applyBorder="1" applyAlignment="1">
      <alignment horizontal="center" vertical="top" wrapText="1"/>
    </xf>
    <xf numFmtId="0" fontId="12" fillId="0" borderId="3" xfId="0" applyFont="1" applyBorder="1" applyAlignment="1">
      <alignment vertical="top" wrapText="1"/>
    </xf>
    <xf numFmtId="0" fontId="0" fillId="0" borderId="3" xfId="0" applyBorder="1"/>
    <xf numFmtId="0" fontId="0" fillId="12" borderId="3" xfId="0" applyFill="1" applyBorder="1" applyAlignment="1">
      <alignment vertical="top"/>
    </xf>
    <xf numFmtId="0" fontId="0" fillId="13" borderId="3" xfId="0" applyFill="1" applyBorder="1" applyAlignment="1">
      <alignment vertical="top"/>
    </xf>
    <xf numFmtId="0" fontId="18" fillId="11" borderId="12" xfId="0" applyFont="1" applyFill="1" applyBorder="1" applyAlignment="1">
      <alignment vertical="center" wrapText="1"/>
    </xf>
    <xf numFmtId="0" fontId="18" fillId="11" borderId="3" xfId="0" applyFont="1" applyFill="1" applyBorder="1" applyAlignment="1">
      <alignment vertical="center" wrapText="1"/>
    </xf>
    <xf numFmtId="0" fontId="0" fillId="12" borderId="3" xfId="0" applyFill="1" applyBorder="1" applyAlignment="1">
      <alignment vertical="top" wrapText="1"/>
    </xf>
    <xf numFmtId="0" fontId="0" fillId="12" borderId="3" xfId="0" applyFill="1" applyBorder="1"/>
    <xf numFmtId="0" fontId="12" fillId="12" borderId="3" xfId="0" applyFont="1" applyFill="1" applyBorder="1" applyAlignment="1">
      <alignment horizontal="left"/>
    </xf>
    <xf numFmtId="0" fontId="0" fillId="14" borderId="3" xfId="0" applyFill="1" applyBorder="1" applyAlignment="1">
      <alignment vertical="top" wrapText="1"/>
    </xf>
    <xf numFmtId="0" fontId="19" fillId="15" borderId="3" xfId="0" applyFont="1" applyFill="1" applyBorder="1" applyAlignment="1">
      <alignment vertical="top" wrapText="1"/>
    </xf>
    <xf numFmtId="0" fontId="4" fillId="2" borderId="9" xfId="0" applyFont="1" applyFill="1" applyBorder="1" applyAlignment="1">
      <alignment horizontal="center" vertical="top"/>
    </xf>
    <xf numFmtId="0" fontId="3" fillId="0" borderId="10" xfId="0" applyFont="1" applyBorder="1" applyAlignment="1">
      <alignment horizontal="center"/>
    </xf>
    <xf numFmtId="0" fontId="14" fillId="7" borderId="7" xfId="0" applyFont="1" applyFill="1" applyBorder="1" applyAlignment="1">
      <alignment horizontal="center" vertical="top"/>
    </xf>
    <xf numFmtId="0" fontId="14" fillId="7" borderId="11" xfId="0" applyFont="1" applyFill="1" applyBorder="1" applyAlignment="1">
      <alignment horizontal="center" vertical="top"/>
    </xf>
    <xf numFmtId="0" fontId="14" fillId="7" borderId="12" xfId="0" applyFont="1" applyFill="1" applyBorder="1" applyAlignment="1">
      <alignment horizontal="center" vertical="top"/>
    </xf>
    <xf numFmtId="0" fontId="14" fillId="7" borderId="7" xfId="0" applyFont="1" applyFill="1" applyBorder="1" applyAlignment="1">
      <alignment horizontal="center" vertical="top" wrapText="1"/>
    </xf>
    <xf numFmtId="0" fontId="14" fillId="7" borderId="11" xfId="0" applyFont="1" applyFill="1" applyBorder="1" applyAlignment="1">
      <alignment horizontal="center" vertical="top" wrapText="1"/>
    </xf>
    <xf numFmtId="0" fontId="14" fillId="7" borderId="12" xfId="0" applyFont="1" applyFill="1" applyBorder="1" applyAlignment="1">
      <alignment horizontal="center" vertical="top" wrapText="1"/>
    </xf>
    <xf numFmtId="0" fontId="17" fillId="9" borderId="0" xfId="0" applyFont="1" applyFill="1" applyAlignment="1">
      <alignment horizontal="center"/>
    </xf>
    <xf numFmtId="0" fontId="18" fillId="11" borderId="7" xfId="0" applyFont="1" applyFill="1" applyBorder="1" applyAlignment="1">
      <alignment horizontal="center" vertical="center" wrapText="1"/>
    </xf>
    <xf numFmtId="0" fontId="18" fillId="11" borderId="11" xfId="0" applyFont="1" applyFill="1" applyBorder="1" applyAlignment="1">
      <alignment horizontal="center" vertical="center" wrapText="1"/>
    </xf>
  </cellXfs>
  <cellStyles count="16">
    <cellStyle name="Normal" xfId="0" builtinId="0"/>
    <cellStyle name="Normal 10" xfId="1"/>
    <cellStyle name="Normal 2" xfId="2"/>
    <cellStyle name="Normal 2 2" xfId="3"/>
    <cellStyle name="Normal 3" xfId="4"/>
    <cellStyle name="Normal 6" xfId="5"/>
    <cellStyle name="Normal 8" xfId="6"/>
    <cellStyle name="Note 2" xfId="7"/>
    <cellStyle name="ProjectName" xfId="8"/>
    <cellStyle name="RHofSheet" xfId="9"/>
    <cellStyle name="RHofTemplate" xfId="10"/>
    <cellStyle name="SheetName" xfId="11"/>
    <cellStyle name="Style 1" xfId="12"/>
    <cellStyle name="TableContent" xfId="13"/>
    <cellStyle name="TableHeader" xfId="14"/>
    <cellStyle name="Version" xfId="15"/>
  </cellStyles>
  <dxfs count="4">
    <dxf>
      <fill>
        <patternFill>
          <bgColor rgb="FF92D050"/>
        </patternFill>
      </fill>
    </dxf>
    <dxf>
      <fill>
        <patternFill>
          <bgColor rgb="FFFF0000"/>
        </patternFill>
      </fill>
    </dxf>
    <dxf>
      <fill>
        <patternFill>
          <bgColor rgb="FFFFC000"/>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2</xdr:row>
      <xdr:rowOff>114300</xdr:rowOff>
    </xdr:from>
    <xdr:to>
      <xdr:col>3</xdr:col>
      <xdr:colOff>0</xdr:colOff>
      <xdr:row>5</xdr:row>
      <xdr:rowOff>57150</xdr:rowOff>
    </xdr:to>
    <xdr:pic>
      <xdr:nvPicPr>
        <xdr:cNvPr id="2218" name="Picture 8" descr="image005"/>
        <xdr:cNvPicPr>
          <a:picLocks noChangeAspect="1" noChangeArrowheads="1"/>
        </xdr:cNvPicPr>
      </xdr:nvPicPr>
      <xdr:blipFill>
        <a:blip xmlns:r="http://schemas.openxmlformats.org/officeDocument/2006/relationships" r:embed="rId1" cstate="print"/>
        <a:srcRect/>
        <a:stretch>
          <a:fillRect/>
        </a:stretch>
      </xdr:blipFill>
      <xdr:spPr bwMode="auto">
        <a:xfrm>
          <a:off x="1238250" y="504825"/>
          <a:ext cx="590550" cy="542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E2:F17"/>
  <sheetViews>
    <sheetView workbookViewId="0">
      <selection activeCell="E3" sqref="E3:F3"/>
    </sheetView>
  </sheetViews>
  <sheetFormatPr defaultRowHeight="15"/>
  <cols>
    <col min="1" max="4" width="9.140625" style="1"/>
    <col min="5" max="5" width="27.5703125" style="1" bestFit="1" customWidth="1"/>
    <col min="6" max="6" width="42.140625" style="1" customWidth="1"/>
    <col min="7" max="16384" width="9.140625" style="1"/>
  </cols>
  <sheetData>
    <row r="2" spans="5:6" ht="15.75" thickBot="1"/>
    <row r="3" spans="5:6" ht="15.75" thickBot="1">
      <c r="E3" s="48" t="s">
        <v>5</v>
      </c>
      <c r="F3" s="49"/>
    </row>
    <row r="4" spans="5:6" ht="15.75" thickBot="1">
      <c r="E4" s="2"/>
      <c r="F4" s="3"/>
    </row>
    <row r="5" spans="5:6" ht="15.75" thickBot="1">
      <c r="E5" s="4" t="s">
        <v>6</v>
      </c>
      <c r="F5" s="5" t="s">
        <v>22</v>
      </c>
    </row>
    <row r="6" spans="5:6" ht="15.75" thickBot="1">
      <c r="E6" s="4" t="s">
        <v>7</v>
      </c>
      <c r="F6" s="5" t="s">
        <v>8</v>
      </c>
    </row>
    <row r="7" spans="5:6" ht="15.75" thickBot="1">
      <c r="E7" s="4" t="s">
        <v>9</v>
      </c>
      <c r="F7" s="5" t="s">
        <v>10</v>
      </c>
    </row>
    <row r="8" spans="5:6" ht="15.75" thickBot="1">
      <c r="E8" s="4" t="s">
        <v>11</v>
      </c>
      <c r="F8" s="5" t="s">
        <v>12</v>
      </c>
    </row>
    <row r="9" spans="5:6" ht="15.75" thickBot="1">
      <c r="E9" s="4" t="s">
        <v>13</v>
      </c>
      <c r="F9" s="5">
        <v>1</v>
      </c>
    </row>
    <row r="10" spans="5:6" ht="15.75" thickBot="1">
      <c r="E10" s="4" t="s">
        <v>14</v>
      </c>
      <c r="F10" s="5" t="s">
        <v>196</v>
      </c>
    </row>
    <row r="11" spans="5:6" ht="15.75" thickBot="1">
      <c r="E11" s="4" t="s">
        <v>15</v>
      </c>
      <c r="F11" s="5" t="s">
        <v>197</v>
      </c>
    </row>
    <row r="12" spans="5:6" ht="15.75" thickBot="1">
      <c r="E12" s="4" t="s">
        <v>16</v>
      </c>
      <c r="F12" s="5" t="s">
        <v>299</v>
      </c>
    </row>
    <row r="13" spans="5:6" ht="15.75" thickBot="1">
      <c r="E13" s="4" t="s">
        <v>17</v>
      </c>
      <c r="F13" s="5"/>
    </row>
    <row r="14" spans="5:6" ht="15.75" thickBot="1">
      <c r="E14" s="4" t="s">
        <v>18</v>
      </c>
      <c r="F14" s="5" t="s">
        <v>299</v>
      </c>
    </row>
    <row r="15" spans="5:6" ht="15.75" thickBot="1">
      <c r="E15" s="4" t="s">
        <v>19</v>
      </c>
      <c r="F15" s="5"/>
    </row>
    <row r="16" spans="5:6" ht="15.75" thickBot="1">
      <c r="E16" s="4" t="s">
        <v>20</v>
      </c>
      <c r="F16" s="5"/>
    </row>
    <row r="17" spans="5:6" ht="15.75" thickBot="1">
      <c r="E17" s="4" t="s">
        <v>21</v>
      </c>
      <c r="F17" s="5" t="s">
        <v>198</v>
      </c>
    </row>
  </sheetData>
  <customSheetViews>
    <customSheetView guid="{780A1B85-6B61-4645-8B19-71A7160FA998}">
      <pageMargins left="0.7" right="0.7" top="0.75" bottom="0.75" header="0.3" footer="0.3"/>
      <pageSetup orientation="portrait" r:id="rId1"/>
    </customSheetView>
  </customSheetViews>
  <mergeCells count="1">
    <mergeCell ref="E3:F3"/>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sheetPr codeName="Sheet5"/>
  <dimension ref="A1:AJ76"/>
  <sheetViews>
    <sheetView zoomScale="85" zoomScaleNormal="85" workbookViewId="0">
      <selection activeCell="G2" sqref="G2"/>
    </sheetView>
  </sheetViews>
  <sheetFormatPr defaultRowHeight="15"/>
  <cols>
    <col min="1" max="1" width="15.140625" style="14" bestFit="1" customWidth="1"/>
    <col min="2" max="2" width="22.7109375" style="20" customWidth="1"/>
    <col min="3" max="3" width="19.5703125" style="9" customWidth="1"/>
    <col min="4" max="4" width="11.85546875" style="9" bestFit="1" customWidth="1"/>
    <col min="5" max="5" width="14.7109375" style="9" customWidth="1"/>
    <col min="6" max="6" width="15" style="9" customWidth="1"/>
    <col min="7" max="7" width="33.7109375" style="9" customWidth="1"/>
    <col min="8" max="8" width="42.28515625" style="9" customWidth="1"/>
    <col min="9" max="9" width="30.42578125" style="9" customWidth="1"/>
    <col min="10" max="10" width="15" style="9" customWidth="1"/>
    <col min="11" max="11" width="16.7109375" style="9" customWidth="1"/>
    <col min="12" max="12" width="17" style="9" customWidth="1"/>
    <col min="13" max="16384" width="9.140625" style="9"/>
  </cols>
  <sheetData>
    <row r="1" spans="1:12">
      <c r="A1" s="21"/>
      <c r="B1" s="25"/>
      <c r="C1" s="6"/>
      <c r="D1" s="22"/>
      <c r="E1" s="22"/>
      <c r="F1" s="23" t="s">
        <v>23</v>
      </c>
      <c r="G1" s="24">
        <f>COUNTIF(H5:H77,"&gt;0")</f>
        <v>7</v>
      </c>
      <c r="H1" s="6"/>
      <c r="I1" s="6"/>
      <c r="J1" s="6"/>
    </row>
    <row r="2" spans="1:12">
      <c r="A2" s="21"/>
      <c r="B2" s="25"/>
      <c r="C2" s="7"/>
      <c r="D2" s="22"/>
      <c r="E2" s="22"/>
      <c r="F2" s="23" t="s">
        <v>24</v>
      </c>
      <c r="G2" s="24">
        <f>SUMIF(H5:H76,"&gt;0",H5:H76)</f>
        <v>58</v>
      </c>
      <c r="H2" s="7"/>
      <c r="I2" s="7"/>
      <c r="J2" s="7"/>
    </row>
    <row r="4" spans="1:12" ht="38.25">
      <c r="A4" s="15" t="s">
        <v>0</v>
      </c>
      <c r="B4" s="26" t="s">
        <v>1</v>
      </c>
      <c r="C4" s="27" t="s">
        <v>137</v>
      </c>
      <c r="D4" s="15" t="s">
        <v>2</v>
      </c>
      <c r="E4" s="15" t="s">
        <v>138</v>
      </c>
      <c r="F4" s="15" t="s">
        <v>3</v>
      </c>
      <c r="G4" s="15" t="s">
        <v>27</v>
      </c>
      <c r="H4" s="27" t="s">
        <v>4</v>
      </c>
      <c r="I4" s="27" t="s">
        <v>291</v>
      </c>
      <c r="J4" s="27" t="s">
        <v>292</v>
      </c>
      <c r="K4" s="27" t="s">
        <v>293</v>
      </c>
      <c r="L4" s="27" t="s">
        <v>294</v>
      </c>
    </row>
    <row r="5" spans="1:12" s="10" customFormat="1" ht="12.75">
      <c r="A5" s="16" t="s">
        <v>227</v>
      </c>
      <c r="B5" s="50" t="s">
        <v>31</v>
      </c>
      <c r="C5" s="51"/>
      <c r="D5" s="51"/>
      <c r="E5" s="51"/>
      <c r="F5" s="51"/>
      <c r="G5" s="52"/>
      <c r="H5" s="16">
        <f>COUNTIF(A5:A113,"ST_WUF_*")</f>
        <v>7</v>
      </c>
      <c r="I5" s="16"/>
      <c r="J5" s="16"/>
      <c r="K5" s="16"/>
      <c r="L5" s="16"/>
    </row>
    <row r="6" spans="1:12" ht="75">
      <c r="A6" s="17" t="s">
        <v>208</v>
      </c>
      <c r="B6" s="18" t="s">
        <v>29</v>
      </c>
      <c r="C6" s="11" t="s">
        <v>135</v>
      </c>
      <c r="D6" s="12" t="s">
        <v>25</v>
      </c>
      <c r="E6" s="39" t="s">
        <v>199</v>
      </c>
      <c r="F6" s="12" t="s">
        <v>26</v>
      </c>
      <c r="G6" s="11" t="s">
        <v>200</v>
      </c>
      <c r="H6" s="11" t="s">
        <v>34</v>
      </c>
      <c r="I6" s="46" t="s">
        <v>300</v>
      </c>
      <c r="J6" s="11"/>
      <c r="K6" s="11"/>
      <c r="L6" s="11"/>
    </row>
    <row r="7" spans="1:12" ht="120">
      <c r="A7" s="17" t="s">
        <v>209</v>
      </c>
      <c r="B7" s="18" t="s">
        <v>30</v>
      </c>
      <c r="C7" s="11" t="s">
        <v>135</v>
      </c>
      <c r="D7" s="12" t="s">
        <v>25</v>
      </c>
      <c r="E7" s="39" t="s">
        <v>199</v>
      </c>
      <c r="F7" s="12" t="s">
        <v>39</v>
      </c>
      <c r="G7" s="11" t="s">
        <v>200</v>
      </c>
      <c r="H7" s="11" t="s">
        <v>226</v>
      </c>
      <c r="I7" s="46" t="s">
        <v>300</v>
      </c>
      <c r="J7" s="11"/>
      <c r="K7" s="11"/>
      <c r="L7" s="11"/>
    </row>
    <row r="8" spans="1:12" ht="45">
      <c r="A8" s="17" t="s">
        <v>210</v>
      </c>
      <c r="B8" s="18" t="s">
        <v>203</v>
      </c>
      <c r="C8" s="11" t="s">
        <v>136</v>
      </c>
      <c r="D8" s="12" t="s">
        <v>25</v>
      </c>
      <c r="E8" s="39" t="s">
        <v>199</v>
      </c>
      <c r="F8" s="12" t="s">
        <v>48</v>
      </c>
      <c r="G8" s="11" t="s">
        <v>204</v>
      </c>
      <c r="H8" s="11" t="s">
        <v>205</v>
      </c>
      <c r="I8" s="46" t="s">
        <v>300</v>
      </c>
      <c r="J8" s="11"/>
      <c r="K8" s="11"/>
      <c r="L8" s="11"/>
    </row>
    <row r="9" spans="1:12" s="35" customFormat="1" ht="75">
      <c r="A9" s="17" t="s">
        <v>211</v>
      </c>
      <c r="B9" s="19" t="s">
        <v>56</v>
      </c>
      <c r="C9" s="13" t="s">
        <v>136</v>
      </c>
      <c r="D9" s="34" t="s">
        <v>25</v>
      </c>
      <c r="E9" s="39" t="s">
        <v>199</v>
      </c>
      <c r="F9" s="34" t="s">
        <v>39</v>
      </c>
      <c r="G9" s="11" t="s">
        <v>202</v>
      </c>
      <c r="H9" s="13" t="s">
        <v>206</v>
      </c>
      <c r="I9" s="46" t="s">
        <v>301</v>
      </c>
      <c r="J9" s="13"/>
      <c r="K9" s="13"/>
      <c r="L9" s="13"/>
    </row>
    <row r="10" spans="1:12" ht="225">
      <c r="A10" s="17" t="s">
        <v>212</v>
      </c>
      <c r="B10" s="18" t="s">
        <v>57</v>
      </c>
      <c r="C10" s="11" t="s">
        <v>201</v>
      </c>
      <c r="D10" s="12" t="s">
        <v>25</v>
      </c>
      <c r="E10" s="39" t="s">
        <v>199</v>
      </c>
      <c r="F10" s="12" t="s">
        <v>39</v>
      </c>
      <c r="G10" s="11" t="s">
        <v>58</v>
      </c>
      <c r="H10" s="11" t="s">
        <v>59</v>
      </c>
      <c r="I10" s="11"/>
      <c r="J10" s="11"/>
      <c r="K10" s="11"/>
      <c r="L10" s="11"/>
    </row>
    <row r="11" spans="1:12" ht="60">
      <c r="A11" s="17" t="s">
        <v>213</v>
      </c>
      <c r="B11" s="18" t="s">
        <v>32</v>
      </c>
      <c r="C11" s="11" t="s">
        <v>135</v>
      </c>
      <c r="D11" s="12" t="s">
        <v>25</v>
      </c>
      <c r="E11" s="39" t="s">
        <v>199</v>
      </c>
      <c r="F11" s="12" t="s">
        <v>39</v>
      </c>
      <c r="G11" s="11" t="s">
        <v>207</v>
      </c>
      <c r="H11" s="11" t="s">
        <v>104</v>
      </c>
      <c r="I11" s="46" t="s">
        <v>300</v>
      </c>
      <c r="J11" s="11"/>
      <c r="K11" s="11"/>
      <c r="L11" s="11"/>
    </row>
    <row r="12" spans="1:12" ht="60">
      <c r="A12" s="17" t="s">
        <v>302</v>
      </c>
      <c r="B12" s="18" t="s">
        <v>303</v>
      </c>
      <c r="C12" s="11" t="s">
        <v>136</v>
      </c>
      <c r="D12" s="12" t="s">
        <v>25</v>
      </c>
      <c r="E12" s="39" t="s">
        <v>199</v>
      </c>
      <c r="F12" s="12" t="s">
        <v>39</v>
      </c>
      <c r="G12" s="11" t="s">
        <v>304</v>
      </c>
      <c r="H12" s="11" t="s">
        <v>305</v>
      </c>
      <c r="I12" s="46" t="s">
        <v>300</v>
      </c>
      <c r="J12" s="11"/>
      <c r="K12" s="11"/>
      <c r="L12" s="11"/>
    </row>
    <row r="13" spans="1:12" s="10" customFormat="1" ht="22.5" customHeight="1">
      <c r="A13" s="16" t="s">
        <v>28</v>
      </c>
      <c r="B13" s="50" t="s">
        <v>33</v>
      </c>
      <c r="C13" s="51"/>
      <c r="D13" s="51"/>
      <c r="E13" s="51"/>
      <c r="F13" s="51"/>
      <c r="G13" s="52"/>
      <c r="H13" s="16" t="s">
        <v>28</v>
      </c>
      <c r="I13" s="16"/>
      <c r="J13" s="16"/>
      <c r="K13" s="16"/>
      <c r="L13" s="16"/>
    </row>
    <row r="14" spans="1:12" s="10" customFormat="1" ht="19.5" customHeight="1">
      <c r="A14" s="16" t="s">
        <v>228</v>
      </c>
      <c r="B14" s="50" t="s">
        <v>35</v>
      </c>
      <c r="C14" s="51"/>
      <c r="D14" s="51"/>
      <c r="E14" s="51"/>
      <c r="F14" s="51"/>
      <c r="G14" s="52"/>
      <c r="H14" s="16">
        <f>COUNTIF(A5:A113,"ST_CASI_*")</f>
        <v>14</v>
      </c>
      <c r="I14" s="16"/>
      <c r="J14" s="16"/>
      <c r="K14" s="16"/>
      <c r="L14" s="16"/>
    </row>
    <row r="15" spans="1:12" ht="165">
      <c r="A15" s="17" t="s">
        <v>214</v>
      </c>
      <c r="B15" s="18" t="s">
        <v>307</v>
      </c>
      <c r="C15" s="11" t="s">
        <v>135</v>
      </c>
      <c r="D15" s="12" t="s">
        <v>25</v>
      </c>
      <c r="E15" s="39" t="s">
        <v>199</v>
      </c>
      <c r="F15" s="12" t="s">
        <v>26</v>
      </c>
      <c r="G15" s="11" t="s">
        <v>229</v>
      </c>
      <c r="H15" s="11" t="s">
        <v>230</v>
      </c>
      <c r="I15" s="46" t="s">
        <v>313</v>
      </c>
      <c r="J15" s="11"/>
      <c r="K15" s="11"/>
      <c r="L15" s="11"/>
    </row>
    <row r="16" spans="1:12" ht="165">
      <c r="A16" s="17" t="s">
        <v>215</v>
      </c>
      <c r="B16" s="18" t="s">
        <v>308</v>
      </c>
      <c r="C16" s="11" t="s">
        <v>135</v>
      </c>
      <c r="D16" s="12" t="s">
        <v>25</v>
      </c>
      <c r="E16" s="39" t="s">
        <v>199</v>
      </c>
      <c r="F16" s="12" t="s">
        <v>39</v>
      </c>
      <c r="G16" s="11" t="s">
        <v>231</v>
      </c>
      <c r="H16" s="11" t="s">
        <v>60</v>
      </c>
      <c r="I16" s="46" t="s">
        <v>309</v>
      </c>
      <c r="J16" s="11"/>
      <c r="K16" s="11"/>
      <c r="L16" s="11"/>
    </row>
    <row r="17" spans="1:12" ht="195">
      <c r="A17" s="17" t="s">
        <v>216</v>
      </c>
      <c r="B17" s="18" t="s">
        <v>61</v>
      </c>
      <c r="C17" s="11" t="s">
        <v>135</v>
      </c>
      <c r="D17" s="12" t="s">
        <v>25</v>
      </c>
      <c r="E17" s="39" t="s">
        <v>199</v>
      </c>
      <c r="F17" s="12" t="s">
        <v>39</v>
      </c>
      <c r="G17" s="11" t="s">
        <v>234</v>
      </c>
      <c r="H17" s="11" t="s">
        <v>62</v>
      </c>
      <c r="I17" s="46" t="s">
        <v>306</v>
      </c>
      <c r="J17" s="11"/>
      <c r="K17" s="11"/>
      <c r="L17" s="11"/>
    </row>
    <row r="18" spans="1:12" ht="135">
      <c r="A18" s="17" t="s">
        <v>217</v>
      </c>
      <c r="B18" s="18" t="s">
        <v>63</v>
      </c>
      <c r="C18" s="11" t="s">
        <v>135</v>
      </c>
      <c r="D18" s="12" t="s">
        <v>38</v>
      </c>
      <c r="E18" s="39" t="s">
        <v>199</v>
      </c>
      <c r="F18" s="12" t="s">
        <v>26</v>
      </c>
      <c r="G18" s="11" t="s">
        <v>235</v>
      </c>
      <c r="H18" s="8" t="s">
        <v>64</v>
      </c>
      <c r="I18" s="46" t="s">
        <v>310</v>
      </c>
      <c r="J18" s="8"/>
      <c r="K18" s="8"/>
      <c r="L18" s="8"/>
    </row>
    <row r="19" spans="1:12" s="35" customFormat="1" ht="135">
      <c r="A19" s="17" t="s">
        <v>218</v>
      </c>
      <c r="B19" s="19" t="s">
        <v>65</v>
      </c>
      <c r="C19" s="13" t="s">
        <v>135</v>
      </c>
      <c r="D19" s="34" t="s">
        <v>25</v>
      </c>
      <c r="E19" s="39" t="s">
        <v>199</v>
      </c>
      <c r="F19" s="34" t="s">
        <v>26</v>
      </c>
      <c r="G19" s="13" t="s">
        <v>236</v>
      </c>
      <c r="H19" s="13" t="s">
        <v>66</v>
      </c>
      <c r="I19" s="46" t="s">
        <v>313</v>
      </c>
      <c r="J19" s="13"/>
      <c r="K19" s="13"/>
      <c r="L19" s="13"/>
    </row>
    <row r="20" spans="1:12" s="35" customFormat="1" ht="120">
      <c r="A20" s="17" t="s">
        <v>219</v>
      </c>
      <c r="B20" s="19" t="s">
        <v>67</v>
      </c>
      <c r="C20" s="13" t="s">
        <v>135</v>
      </c>
      <c r="D20" s="34" t="s">
        <v>25</v>
      </c>
      <c r="E20" s="39" t="s">
        <v>199</v>
      </c>
      <c r="F20" s="34" t="s">
        <v>39</v>
      </c>
      <c r="G20" s="13" t="s">
        <v>68</v>
      </c>
      <c r="H20" s="13" t="s">
        <v>69</v>
      </c>
      <c r="I20" s="46" t="s">
        <v>311</v>
      </c>
      <c r="J20" s="13"/>
      <c r="K20" s="13"/>
      <c r="L20" s="13"/>
    </row>
    <row r="21" spans="1:12" s="35" customFormat="1" ht="120">
      <c r="A21" s="17" t="s">
        <v>220</v>
      </c>
      <c r="B21" s="13" t="s">
        <v>36</v>
      </c>
      <c r="C21" s="13" t="s">
        <v>135</v>
      </c>
      <c r="D21" s="34" t="s">
        <v>25</v>
      </c>
      <c r="E21" s="39" t="s">
        <v>199</v>
      </c>
      <c r="F21" s="34" t="s">
        <v>39</v>
      </c>
      <c r="G21" s="13" t="s">
        <v>54</v>
      </c>
      <c r="H21" s="13" t="s">
        <v>70</v>
      </c>
      <c r="I21" s="46" t="s">
        <v>312</v>
      </c>
      <c r="J21" s="13"/>
      <c r="K21" s="13"/>
      <c r="L21" s="13"/>
    </row>
    <row r="22" spans="1:12" ht="135.75" customHeight="1">
      <c r="A22" s="17" t="s">
        <v>221</v>
      </c>
      <c r="B22" s="32" t="s">
        <v>71</v>
      </c>
      <c r="C22" s="11" t="s">
        <v>135</v>
      </c>
      <c r="D22" s="12" t="s">
        <v>25</v>
      </c>
      <c r="E22" s="39" t="s">
        <v>199</v>
      </c>
      <c r="F22" s="12" t="s">
        <v>26</v>
      </c>
      <c r="G22" s="11" t="s">
        <v>237</v>
      </c>
      <c r="H22" s="11" t="s">
        <v>105</v>
      </c>
      <c r="I22" s="46" t="s">
        <v>314</v>
      </c>
      <c r="J22" s="11"/>
      <c r="K22" s="11"/>
      <c r="L22" s="11"/>
    </row>
    <row r="23" spans="1:12" ht="134.25" customHeight="1">
      <c r="A23" s="17" t="s">
        <v>222</v>
      </c>
      <c r="B23" s="18" t="s">
        <v>72</v>
      </c>
      <c r="C23" s="11" t="s">
        <v>135</v>
      </c>
      <c r="D23" s="12" t="s">
        <v>25</v>
      </c>
      <c r="E23" s="39" t="s">
        <v>199</v>
      </c>
      <c r="F23" s="12" t="s">
        <v>26</v>
      </c>
      <c r="G23" s="11" t="s">
        <v>238</v>
      </c>
      <c r="H23" s="11" t="s">
        <v>107</v>
      </c>
      <c r="I23" s="46" t="s">
        <v>315</v>
      </c>
      <c r="J23" s="11"/>
      <c r="K23" s="11"/>
      <c r="L23" s="11"/>
    </row>
    <row r="24" spans="1:12" ht="165">
      <c r="A24" s="17" t="s">
        <v>223</v>
      </c>
      <c r="B24" s="18" t="s">
        <v>73</v>
      </c>
      <c r="C24" s="11" t="s">
        <v>135</v>
      </c>
      <c r="D24" s="12" t="s">
        <v>25</v>
      </c>
      <c r="E24" s="39" t="s">
        <v>199</v>
      </c>
      <c r="F24" s="12" t="s">
        <v>26</v>
      </c>
      <c r="G24" s="11" t="s">
        <v>239</v>
      </c>
      <c r="H24" s="11" t="s">
        <v>106</v>
      </c>
      <c r="I24" s="46" t="s">
        <v>316</v>
      </c>
      <c r="J24" s="11"/>
      <c r="K24" s="11"/>
      <c r="L24" s="11"/>
    </row>
    <row r="25" spans="1:12" ht="120">
      <c r="A25" s="17" t="s">
        <v>224</v>
      </c>
      <c r="B25" s="18" t="s">
        <v>74</v>
      </c>
      <c r="C25" s="11" t="s">
        <v>135</v>
      </c>
      <c r="D25" s="12" t="s">
        <v>25</v>
      </c>
      <c r="E25" s="39" t="s">
        <v>199</v>
      </c>
      <c r="F25" s="12" t="s">
        <v>26</v>
      </c>
      <c r="G25" s="11" t="s">
        <v>240</v>
      </c>
      <c r="H25" s="11" t="s">
        <v>108</v>
      </c>
      <c r="I25" s="46" t="s">
        <v>317</v>
      </c>
      <c r="J25" s="11"/>
      <c r="K25" s="11"/>
      <c r="L25" s="11"/>
    </row>
    <row r="26" spans="1:12" ht="135">
      <c r="A26" s="17" t="s">
        <v>225</v>
      </c>
      <c r="B26" s="18" t="s">
        <v>241</v>
      </c>
      <c r="C26" s="11" t="s">
        <v>135</v>
      </c>
      <c r="D26" s="12" t="s">
        <v>25</v>
      </c>
      <c r="E26" s="39" t="s">
        <v>199</v>
      </c>
      <c r="F26" s="12" t="s">
        <v>26</v>
      </c>
      <c r="G26" s="11" t="s">
        <v>242</v>
      </c>
      <c r="H26" s="11" t="s">
        <v>243</v>
      </c>
      <c r="I26" s="46" t="s">
        <v>318</v>
      </c>
      <c r="J26" s="11"/>
      <c r="K26" s="11"/>
      <c r="L26" s="11"/>
    </row>
    <row r="27" spans="1:12" s="35" customFormat="1" ht="120">
      <c r="A27" s="17" t="s">
        <v>232</v>
      </c>
      <c r="B27" s="19" t="s">
        <v>75</v>
      </c>
      <c r="C27" s="13" t="s">
        <v>135</v>
      </c>
      <c r="D27" s="34" t="s">
        <v>25</v>
      </c>
      <c r="E27" s="39" t="s">
        <v>199</v>
      </c>
      <c r="F27" s="34" t="s">
        <v>48</v>
      </c>
      <c r="G27" s="13" t="s">
        <v>76</v>
      </c>
      <c r="H27" s="13" t="s">
        <v>77</v>
      </c>
      <c r="I27" s="46" t="s">
        <v>319</v>
      </c>
      <c r="J27" s="13"/>
      <c r="K27" s="13"/>
      <c r="L27" s="13"/>
    </row>
    <row r="28" spans="1:12" s="35" customFormat="1" ht="135">
      <c r="A28" s="17" t="s">
        <v>233</v>
      </c>
      <c r="B28" s="19" t="s">
        <v>78</v>
      </c>
      <c r="C28" s="13" t="s">
        <v>135</v>
      </c>
      <c r="D28" s="34" t="s">
        <v>25</v>
      </c>
      <c r="E28" s="39" t="s">
        <v>199</v>
      </c>
      <c r="F28" s="34" t="s">
        <v>48</v>
      </c>
      <c r="G28" s="13" t="s">
        <v>79</v>
      </c>
      <c r="H28" s="13" t="s">
        <v>80</v>
      </c>
      <c r="I28" s="46" t="s">
        <v>319</v>
      </c>
      <c r="J28" s="13"/>
      <c r="K28" s="13"/>
      <c r="L28" s="13"/>
    </row>
    <row r="29" spans="1:12" s="10" customFormat="1" ht="12.75">
      <c r="A29" s="16" t="s">
        <v>28</v>
      </c>
      <c r="B29" s="50" t="s">
        <v>37</v>
      </c>
      <c r="C29" s="51"/>
      <c r="D29" s="51"/>
      <c r="E29" s="51"/>
      <c r="F29" s="51"/>
      <c r="G29" s="52"/>
      <c r="H29" s="16" t="s">
        <v>28</v>
      </c>
      <c r="I29" s="16"/>
      <c r="J29" s="16"/>
      <c r="K29" s="16"/>
      <c r="L29" s="16"/>
    </row>
    <row r="30" spans="1:12" s="10" customFormat="1" ht="68.25" customHeight="1">
      <c r="A30" s="16" t="s">
        <v>329</v>
      </c>
      <c r="B30" s="53" t="s">
        <v>81</v>
      </c>
      <c r="C30" s="54"/>
      <c r="D30" s="54"/>
      <c r="E30" s="54"/>
      <c r="F30" s="54"/>
      <c r="G30" s="55"/>
      <c r="H30" s="16">
        <f>COUNTIF(A5:A113,"ST_EtF_*")</f>
        <v>16</v>
      </c>
      <c r="I30" s="16"/>
      <c r="J30" s="16"/>
      <c r="K30" s="16"/>
      <c r="L30" s="16"/>
    </row>
    <row r="31" spans="1:12" ht="120">
      <c r="A31" s="17" t="s">
        <v>330</v>
      </c>
      <c r="B31" s="18" t="s">
        <v>41</v>
      </c>
      <c r="C31" s="11" t="s">
        <v>135</v>
      </c>
      <c r="D31" s="12" t="s">
        <v>25</v>
      </c>
      <c r="E31" s="39" t="s">
        <v>199</v>
      </c>
      <c r="F31" s="12" t="s">
        <v>39</v>
      </c>
      <c r="G31" s="11" t="s">
        <v>113</v>
      </c>
      <c r="H31" s="11" t="s">
        <v>46</v>
      </c>
      <c r="I31" s="46" t="s">
        <v>346</v>
      </c>
      <c r="J31" s="11"/>
      <c r="K31" s="11"/>
      <c r="L31" s="11"/>
    </row>
    <row r="32" spans="1:12" ht="120">
      <c r="A32" s="17" t="s">
        <v>331</v>
      </c>
      <c r="B32" s="18" t="s">
        <v>82</v>
      </c>
      <c r="C32" s="11" t="s">
        <v>135</v>
      </c>
      <c r="D32" s="12" t="s">
        <v>25</v>
      </c>
      <c r="E32" s="39" t="s">
        <v>199</v>
      </c>
      <c r="F32" s="12" t="s">
        <v>39</v>
      </c>
      <c r="G32" s="11" t="s">
        <v>112</v>
      </c>
      <c r="H32" s="11" t="s">
        <v>46</v>
      </c>
      <c r="I32" s="46" t="s">
        <v>346</v>
      </c>
      <c r="J32" s="11"/>
      <c r="K32" s="11"/>
      <c r="L32" s="11"/>
    </row>
    <row r="33" spans="1:12" ht="120">
      <c r="A33" s="17" t="s">
        <v>332</v>
      </c>
      <c r="B33" s="18" t="s">
        <v>42</v>
      </c>
      <c r="C33" s="11" t="s">
        <v>135</v>
      </c>
      <c r="D33" s="12" t="s">
        <v>25</v>
      </c>
      <c r="E33" s="39" t="s">
        <v>199</v>
      </c>
      <c r="F33" s="12" t="s">
        <v>39</v>
      </c>
      <c r="G33" s="11" t="s">
        <v>111</v>
      </c>
      <c r="H33" s="11" t="s">
        <v>46</v>
      </c>
      <c r="I33" s="46" t="s">
        <v>347</v>
      </c>
      <c r="J33" s="11"/>
      <c r="K33" s="11"/>
      <c r="L33" s="11"/>
    </row>
    <row r="34" spans="1:12" ht="120">
      <c r="A34" s="17" t="s">
        <v>333</v>
      </c>
      <c r="B34" s="18" t="s">
        <v>47</v>
      </c>
      <c r="C34" s="11" t="s">
        <v>135</v>
      </c>
      <c r="D34" s="12" t="s">
        <v>25</v>
      </c>
      <c r="E34" s="39" t="s">
        <v>199</v>
      </c>
      <c r="F34" s="12" t="s">
        <v>39</v>
      </c>
      <c r="G34" s="11" t="s">
        <v>110</v>
      </c>
      <c r="H34" s="11" t="s">
        <v>46</v>
      </c>
      <c r="I34" s="46" t="s">
        <v>347</v>
      </c>
      <c r="J34" s="11"/>
      <c r="K34" s="11"/>
      <c r="L34" s="11"/>
    </row>
    <row r="35" spans="1:12" ht="158.25" customHeight="1">
      <c r="A35" s="17" t="s">
        <v>334</v>
      </c>
      <c r="B35" s="18" t="s">
        <v>55</v>
      </c>
      <c r="C35" s="11" t="s">
        <v>135</v>
      </c>
      <c r="D35" s="12" t="s">
        <v>25</v>
      </c>
      <c r="E35" s="39" t="s">
        <v>199</v>
      </c>
      <c r="F35" s="12" t="s">
        <v>26</v>
      </c>
      <c r="G35" s="11" t="s">
        <v>109</v>
      </c>
      <c r="H35" s="11" t="s">
        <v>363</v>
      </c>
      <c r="I35" s="46" t="s">
        <v>370</v>
      </c>
      <c r="J35" s="11"/>
      <c r="K35" s="11"/>
      <c r="L35" s="11"/>
    </row>
    <row r="36" spans="1:12" ht="135">
      <c r="A36" s="17" t="s">
        <v>335</v>
      </c>
      <c r="B36" s="18" t="s">
        <v>132</v>
      </c>
      <c r="C36" s="11" t="s">
        <v>135</v>
      </c>
      <c r="D36" s="12" t="s">
        <v>25</v>
      </c>
      <c r="E36" s="39" t="s">
        <v>199</v>
      </c>
      <c r="F36" s="12" t="s">
        <v>26</v>
      </c>
      <c r="G36" s="11" t="s">
        <v>114</v>
      </c>
      <c r="H36" s="11" t="s">
        <v>364</v>
      </c>
      <c r="I36" s="46" t="s">
        <v>365</v>
      </c>
      <c r="J36" s="11"/>
      <c r="K36" s="11"/>
      <c r="L36" s="11"/>
    </row>
    <row r="37" spans="1:12" ht="165">
      <c r="A37" s="17" t="s">
        <v>336</v>
      </c>
      <c r="B37" s="18" t="s">
        <v>43</v>
      </c>
      <c r="C37" s="11" t="s">
        <v>135</v>
      </c>
      <c r="D37" s="12" t="s">
        <v>25</v>
      </c>
      <c r="E37" s="40" t="s">
        <v>372</v>
      </c>
      <c r="F37" s="12" t="s">
        <v>26</v>
      </c>
      <c r="G37" s="11" t="s">
        <v>83</v>
      </c>
      <c r="H37" s="11" t="s">
        <v>84</v>
      </c>
      <c r="I37" s="11"/>
      <c r="J37" s="11"/>
      <c r="K37" s="11"/>
      <c r="L37" s="11"/>
    </row>
    <row r="38" spans="1:12" ht="300">
      <c r="A38" s="17" t="s">
        <v>337</v>
      </c>
      <c r="B38" s="18" t="s">
        <v>44</v>
      </c>
      <c r="C38" s="11" t="s">
        <v>135</v>
      </c>
      <c r="D38" s="12" t="s">
        <v>25</v>
      </c>
      <c r="E38" s="40" t="s">
        <v>372</v>
      </c>
      <c r="F38" s="12" t="s">
        <v>26</v>
      </c>
      <c r="G38" s="11" t="s">
        <v>115</v>
      </c>
      <c r="H38" s="11" t="s">
        <v>52</v>
      </c>
      <c r="I38" s="11"/>
      <c r="J38" s="11"/>
      <c r="K38" s="11"/>
      <c r="L38" s="11"/>
    </row>
    <row r="39" spans="1:12" ht="195">
      <c r="A39" s="17" t="s">
        <v>338</v>
      </c>
      <c r="B39" s="32" t="s">
        <v>49</v>
      </c>
      <c r="C39" s="11" t="s">
        <v>135</v>
      </c>
      <c r="D39" s="12"/>
      <c r="E39" s="40" t="s">
        <v>372</v>
      </c>
      <c r="F39" s="12"/>
      <c r="G39" s="11" t="s">
        <v>116</v>
      </c>
      <c r="H39" s="11" t="s">
        <v>50</v>
      </c>
      <c r="I39" s="11"/>
      <c r="J39" s="11"/>
      <c r="K39" s="11"/>
      <c r="L39" s="11"/>
    </row>
    <row r="40" spans="1:12" s="35" customFormat="1" ht="135">
      <c r="A40" s="17" t="s">
        <v>339</v>
      </c>
      <c r="B40" s="19" t="s">
        <v>45</v>
      </c>
      <c r="C40" s="13" t="s">
        <v>135</v>
      </c>
      <c r="D40" s="34" t="s">
        <v>25</v>
      </c>
      <c r="E40" s="39" t="s">
        <v>199</v>
      </c>
      <c r="F40" s="34" t="s">
        <v>48</v>
      </c>
      <c r="G40" s="13" t="s">
        <v>85</v>
      </c>
      <c r="H40" s="13" t="s">
        <v>51</v>
      </c>
      <c r="I40" s="46" t="s">
        <v>366</v>
      </c>
      <c r="J40" s="13"/>
      <c r="K40" s="13"/>
      <c r="L40" s="13"/>
    </row>
    <row r="41" spans="1:12" ht="150">
      <c r="A41" s="17" t="s">
        <v>340</v>
      </c>
      <c r="B41" s="19" t="s">
        <v>118</v>
      </c>
      <c r="C41" s="13" t="s">
        <v>135</v>
      </c>
      <c r="D41" s="12" t="s">
        <v>25</v>
      </c>
      <c r="E41" s="39" t="s">
        <v>199</v>
      </c>
      <c r="F41" s="12" t="s">
        <v>39</v>
      </c>
      <c r="G41" s="11" t="s">
        <v>368</v>
      </c>
      <c r="H41" s="11" t="s">
        <v>117</v>
      </c>
      <c r="I41" s="46" t="s">
        <v>369</v>
      </c>
      <c r="J41" s="11"/>
      <c r="K41" s="11"/>
      <c r="L41" s="11"/>
    </row>
    <row r="42" spans="1:12" s="31" customFormat="1" ht="150">
      <c r="A42" s="17" t="s">
        <v>341</v>
      </c>
      <c r="B42" s="28" t="s">
        <v>119</v>
      </c>
      <c r="C42" s="13" t="s">
        <v>135</v>
      </c>
      <c r="D42" s="29" t="s">
        <v>25</v>
      </c>
      <c r="E42" s="39" t="s">
        <v>199</v>
      </c>
      <c r="F42" s="29" t="s">
        <v>39</v>
      </c>
      <c r="G42" s="30" t="s">
        <v>122</v>
      </c>
      <c r="H42" s="30" t="s">
        <v>120</v>
      </c>
      <c r="I42" s="46" t="s">
        <v>369</v>
      </c>
      <c r="J42" s="11"/>
      <c r="K42" s="11"/>
      <c r="L42" s="11"/>
    </row>
    <row r="43" spans="1:12" ht="150">
      <c r="A43" s="17" t="s">
        <v>342</v>
      </c>
      <c r="B43" s="18" t="s">
        <v>121</v>
      </c>
      <c r="C43" s="13" t="s">
        <v>135</v>
      </c>
      <c r="D43" s="12" t="s">
        <v>25</v>
      </c>
      <c r="E43" s="39" t="s">
        <v>199</v>
      </c>
      <c r="F43" s="12" t="s">
        <v>26</v>
      </c>
      <c r="G43" s="11" t="s">
        <v>123</v>
      </c>
      <c r="H43" s="11" t="s">
        <v>367</v>
      </c>
      <c r="I43" s="46" t="s">
        <v>371</v>
      </c>
      <c r="J43" s="11"/>
      <c r="K43" s="11"/>
      <c r="L43" s="11"/>
    </row>
    <row r="44" spans="1:12" ht="150">
      <c r="A44" s="17" t="s">
        <v>343</v>
      </c>
      <c r="B44" s="18" t="s">
        <v>86</v>
      </c>
      <c r="C44" s="13" t="s">
        <v>135</v>
      </c>
      <c r="D44" s="12" t="s">
        <v>25</v>
      </c>
      <c r="E44" s="39" t="s">
        <v>199</v>
      </c>
      <c r="F44" s="12" t="s">
        <v>39</v>
      </c>
      <c r="G44" s="11" t="s">
        <v>87</v>
      </c>
      <c r="H44" s="11" t="s">
        <v>88</v>
      </c>
      <c r="I44" s="46" t="s">
        <v>370</v>
      </c>
      <c r="J44" s="11"/>
      <c r="K44" s="11"/>
      <c r="L44" s="11"/>
    </row>
    <row r="45" spans="1:12" ht="135">
      <c r="A45" s="17" t="s">
        <v>344</v>
      </c>
      <c r="B45" s="18" t="s">
        <v>89</v>
      </c>
      <c r="C45" s="13" t="s">
        <v>135</v>
      </c>
      <c r="D45" s="12" t="s">
        <v>25</v>
      </c>
      <c r="E45" s="39" t="s">
        <v>199</v>
      </c>
      <c r="F45" s="12" t="s">
        <v>39</v>
      </c>
      <c r="G45" s="11" t="s">
        <v>90</v>
      </c>
      <c r="H45" s="11" t="s">
        <v>124</v>
      </c>
      <c r="I45" s="46" t="s">
        <v>370</v>
      </c>
      <c r="J45" s="11"/>
      <c r="K45" s="11"/>
      <c r="L45" s="11"/>
    </row>
    <row r="46" spans="1:12" ht="150">
      <c r="A46" s="17" t="s">
        <v>345</v>
      </c>
      <c r="B46" s="18" t="s">
        <v>91</v>
      </c>
      <c r="C46" s="13" t="s">
        <v>135</v>
      </c>
      <c r="D46" s="12" t="s">
        <v>25</v>
      </c>
      <c r="E46" s="39" t="s">
        <v>199</v>
      </c>
      <c r="F46" s="12" t="s">
        <v>39</v>
      </c>
      <c r="G46" s="11" t="s">
        <v>92</v>
      </c>
      <c r="H46" s="11" t="s">
        <v>103</v>
      </c>
      <c r="I46" s="46" t="s">
        <v>371</v>
      </c>
      <c r="J46" s="11"/>
      <c r="K46" s="11"/>
      <c r="L46" s="11"/>
    </row>
    <row r="47" spans="1:12" s="10" customFormat="1" ht="24" customHeight="1">
      <c r="A47" s="16" t="s">
        <v>28</v>
      </c>
      <c r="B47" s="50" t="s">
        <v>40</v>
      </c>
      <c r="C47" s="51"/>
      <c r="D47" s="51"/>
      <c r="E47" s="51"/>
      <c r="F47" s="51"/>
      <c r="G47" s="52"/>
      <c r="H47" s="16" t="s">
        <v>28</v>
      </c>
      <c r="I47" s="16"/>
      <c r="J47" s="16"/>
      <c r="K47" s="16"/>
      <c r="L47" s="16"/>
    </row>
    <row r="48" spans="1:12" s="10" customFormat="1" ht="21.75" customHeight="1">
      <c r="A48" s="16" t="s">
        <v>244</v>
      </c>
      <c r="B48" s="53" t="s">
        <v>246</v>
      </c>
      <c r="C48" s="54"/>
      <c r="D48" s="54"/>
      <c r="E48" s="54"/>
      <c r="F48" s="54"/>
      <c r="G48" s="55"/>
      <c r="H48" s="16">
        <f>COUNTIF(A5:A113,"ST_STB_*")</f>
        <v>5</v>
      </c>
      <c r="I48" s="16"/>
      <c r="J48" s="16"/>
      <c r="K48" s="16"/>
      <c r="L48" s="16"/>
    </row>
    <row r="49" spans="1:36" s="35" customFormat="1" ht="180">
      <c r="A49" s="17" t="s">
        <v>348</v>
      </c>
      <c r="B49" s="19" t="s">
        <v>53</v>
      </c>
      <c r="C49" s="13" t="s">
        <v>136</v>
      </c>
      <c r="D49" s="34" t="s">
        <v>25</v>
      </c>
      <c r="E49" s="39" t="s">
        <v>199</v>
      </c>
      <c r="F49" s="34" t="s">
        <v>39</v>
      </c>
      <c r="G49" s="11" t="s">
        <v>245</v>
      </c>
      <c r="H49" s="13" t="s">
        <v>125</v>
      </c>
      <c r="I49" s="46" t="s">
        <v>323</v>
      </c>
      <c r="J49" s="13"/>
      <c r="K49" s="13"/>
      <c r="L49" s="13"/>
    </row>
    <row r="50" spans="1:36" ht="225">
      <c r="A50" s="17" t="s">
        <v>349</v>
      </c>
      <c r="B50" s="18" t="s">
        <v>93</v>
      </c>
      <c r="C50" s="11" t="s">
        <v>135</v>
      </c>
      <c r="D50" s="12" t="s">
        <v>25</v>
      </c>
      <c r="E50" s="39" t="s">
        <v>199</v>
      </c>
      <c r="F50" s="12" t="s">
        <v>39</v>
      </c>
      <c r="G50" s="11" t="s">
        <v>126</v>
      </c>
      <c r="H50" s="11" t="s">
        <v>128</v>
      </c>
      <c r="I50" s="46" t="s">
        <v>325</v>
      </c>
      <c r="J50" s="11"/>
      <c r="K50" s="11"/>
      <c r="L50" s="11"/>
    </row>
    <row r="51" spans="1:36" ht="225">
      <c r="A51" s="17" t="s">
        <v>350</v>
      </c>
      <c r="B51" s="18" t="s">
        <v>94</v>
      </c>
      <c r="C51" s="11"/>
      <c r="D51" s="12" t="s">
        <v>25</v>
      </c>
      <c r="E51" s="12"/>
      <c r="F51" s="12" t="s">
        <v>39</v>
      </c>
      <c r="G51" s="11" t="s">
        <v>127</v>
      </c>
      <c r="H51" s="11" t="s">
        <v>130</v>
      </c>
      <c r="I51" s="46" t="s">
        <v>324</v>
      </c>
      <c r="J51" s="11"/>
      <c r="K51" s="11"/>
      <c r="L51" s="11"/>
    </row>
    <row r="52" spans="1:36" ht="210">
      <c r="A52" s="17" t="s">
        <v>351</v>
      </c>
      <c r="B52" s="18" t="s">
        <v>95</v>
      </c>
      <c r="C52" s="11"/>
      <c r="D52" s="12" t="s">
        <v>25</v>
      </c>
      <c r="E52" s="12"/>
      <c r="F52" s="12" t="s">
        <v>39</v>
      </c>
      <c r="G52" s="11" t="s">
        <v>131</v>
      </c>
      <c r="H52" s="11" t="s">
        <v>129</v>
      </c>
      <c r="I52" s="46" t="s">
        <v>325</v>
      </c>
      <c r="J52" s="11"/>
      <c r="K52" s="11"/>
      <c r="L52" s="11"/>
    </row>
    <row r="53" spans="1:36" s="33" customFormat="1" ht="165">
      <c r="A53" s="17" t="s">
        <v>352</v>
      </c>
      <c r="B53" s="19" t="s">
        <v>96</v>
      </c>
      <c r="C53" s="13"/>
      <c r="D53" s="34" t="s">
        <v>25</v>
      </c>
      <c r="E53" s="34"/>
      <c r="F53" s="34" t="s">
        <v>39</v>
      </c>
      <c r="G53" s="13" t="s">
        <v>97</v>
      </c>
      <c r="H53" s="13" t="s">
        <v>98</v>
      </c>
      <c r="I53" s="46" t="s">
        <v>324</v>
      </c>
      <c r="J53" s="13"/>
      <c r="K53" s="13"/>
      <c r="L53" s="13"/>
      <c r="M53" s="35"/>
      <c r="N53" s="35"/>
      <c r="O53" s="35"/>
      <c r="P53" s="35"/>
      <c r="Q53" s="35"/>
      <c r="R53" s="35"/>
      <c r="S53" s="35"/>
      <c r="T53" s="35"/>
      <c r="U53" s="35"/>
      <c r="V53" s="35"/>
      <c r="W53" s="35"/>
      <c r="X53" s="35"/>
      <c r="Y53" s="35"/>
      <c r="Z53" s="35"/>
      <c r="AA53" s="35"/>
      <c r="AB53" s="35"/>
      <c r="AC53" s="35"/>
      <c r="AD53" s="35"/>
      <c r="AE53" s="35"/>
      <c r="AF53" s="35"/>
      <c r="AG53" s="35"/>
      <c r="AH53" s="35"/>
      <c r="AI53" s="35"/>
      <c r="AJ53" s="35"/>
    </row>
    <row r="54" spans="1:36" s="33" customFormat="1">
      <c r="A54" s="16" t="s">
        <v>28</v>
      </c>
      <c r="B54" s="50" t="s">
        <v>247</v>
      </c>
      <c r="C54" s="51"/>
      <c r="D54" s="51"/>
      <c r="E54" s="51"/>
      <c r="F54" s="51"/>
      <c r="G54" s="52"/>
      <c r="H54" s="16" t="s">
        <v>28</v>
      </c>
      <c r="I54" s="16"/>
      <c r="J54" s="16"/>
      <c r="K54" s="16"/>
      <c r="L54" s="16"/>
      <c r="M54" s="35"/>
      <c r="N54" s="35"/>
      <c r="O54" s="35"/>
      <c r="P54" s="35"/>
      <c r="Q54" s="35"/>
      <c r="R54" s="35"/>
      <c r="S54" s="35"/>
      <c r="T54" s="35"/>
      <c r="U54" s="35"/>
      <c r="V54" s="35"/>
      <c r="W54" s="35"/>
      <c r="X54" s="35"/>
      <c r="Y54" s="35"/>
      <c r="Z54" s="35"/>
      <c r="AA54" s="35"/>
      <c r="AB54" s="35"/>
      <c r="AC54" s="35"/>
      <c r="AD54" s="35"/>
      <c r="AE54" s="35"/>
      <c r="AF54" s="35"/>
      <c r="AG54" s="35"/>
      <c r="AH54" s="35"/>
      <c r="AI54" s="35"/>
      <c r="AJ54" s="35"/>
    </row>
    <row r="55" spans="1:36" s="33" customFormat="1">
      <c r="A55" s="16" t="s">
        <v>248</v>
      </c>
      <c r="B55" s="53" t="s">
        <v>249</v>
      </c>
      <c r="C55" s="54"/>
      <c r="D55" s="54"/>
      <c r="E55" s="54"/>
      <c r="F55" s="54"/>
      <c r="G55" s="55"/>
      <c r="H55" s="16">
        <f>COUNTIF(A13:A120,"ST_SF_*")</f>
        <v>5</v>
      </c>
      <c r="I55" s="16"/>
      <c r="J55" s="16"/>
      <c r="K55" s="16"/>
      <c r="L55" s="16"/>
      <c r="M55" s="35"/>
      <c r="N55" s="35"/>
      <c r="O55" s="35"/>
      <c r="P55" s="35"/>
      <c r="Q55" s="35"/>
      <c r="R55" s="35"/>
      <c r="S55" s="35"/>
      <c r="T55" s="35"/>
      <c r="U55" s="35"/>
      <c r="V55" s="35"/>
      <c r="W55" s="35"/>
      <c r="X55" s="35"/>
      <c r="Y55" s="35"/>
      <c r="Z55" s="35"/>
      <c r="AA55" s="35"/>
      <c r="AB55" s="35"/>
      <c r="AC55" s="35"/>
      <c r="AD55" s="35"/>
      <c r="AE55" s="35"/>
      <c r="AF55" s="35"/>
      <c r="AG55" s="35"/>
      <c r="AH55" s="35"/>
      <c r="AI55" s="35"/>
      <c r="AJ55" s="35"/>
    </row>
    <row r="56" spans="1:36" s="33" customFormat="1" ht="180">
      <c r="A56" s="17" t="s">
        <v>353</v>
      </c>
      <c r="B56" s="19" t="s">
        <v>133</v>
      </c>
      <c r="C56" s="13" t="s">
        <v>136</v>
      </c>
      <c r="D56" s="34" t="s">
        <v>25</v>
      </c>
      <c r="E56" s="39" t="s">
        <v>199</v>
      </c>
      <c r="F56" s="34" t="s">
        <v>39</v>
      </c>
      <c r="G56" s="11" t="s">
        <v>250</v>
      </c>
      <c r="H56" s="13" t="s">
        <v>251</v>
      </c>
      <c r="I56" s="46" t="s">
        <v>320</v>
      </c>
      <c r="J56" s="13"/>
      <c r="K56" s="13"/>
      <c r="L56" s="13"/>
      <c r="M56" s="35"/>
      <c r="N56" s="35"/>
      <c r="O56" s="35"/>
      <c r="P56" s="35"/>
      <c r="Q56" s="35"/>
      <c r="R56" s="35"/>
      <c r="S56" s="35"/>
      <c r="T56" s="35"/>
      <c r="U56" s="35"/>
      <c r="V56" s="35"/>
      <c r="W56" s="35"/>
      <c r="X56" s="35"/>
      <c r="Y56" s="35"/>
      <c r="Z56" s="35"/>
      <c r="AA56" s="35"/>
      <c r="AB56" s="35"/>
      <c r="AC56" s="35"/>
      <c r="AD56" s="35"/>
      <c r="AE56" s="35"/>
      <c r="AF56" s="35"/>
      <c r="AG56" s="35"/>
      <c r="AH56" s="35"/>
      <c r="AI56" s="35"/>
      <c r="AJ56" s="35"/>
    </row>
    <row r="57" spans="1:36" s="33" customFormat="1" ht="240">
      <c r="A57" s="17" t="s">
        <v>354</v>
      </c>
      <c r="B57" s="18" t="s">
        <v>252</v>
      </c>
      <c r="C57" s="11" t="s">
        <v>135</v>
      </c>
      <c r="D57" s="12" t="s">
        <v>25</v>
      </c>
      <c r="E57" s="39" t="s">
        <v>199</v>
      </c>
      <c r="F57" s="12" t="s">
        <v>39</v>
      </c>
      <c r="G57" s="11" t="s">
        <v>253</v>
      </c>
      <c r="H57" s="11" t="s">
        <v>254</v>
      </c>
      <c r="I57" s="47" t="s">
        <v>322</v>
      </c>
      <c r="J57" s="13"/>
      <c r="K57" s="13"/>
      <c r="L57" s="13"/>
      <c r="M57" s="35"/>
      <c r="N57" s="35"/>
      <c r="O57" s="35"/>
      <c r="P57" s="35"/>
      <c r="Q57" s="35"/>
      <c r="R57" s="35"/>
      <c r="S57" s="35"/>
      <c r="T57" s="35"/>
      <c r="U57" s="35"/>
      <c r="V57" s="35"/>
      <c r="W57" s="35"/>
      <c r="X57" s="35"/>
      <c r="Y57" s="35"/>
      <c r="Z57" s="35"/>
      <c r="AA57" s="35"/>
      <c r="AB57" s="35"/>
      <c r="AC57" s="35"/>
      <c r="AD57" s="35"/>
      <c r="AE57" s="35"/>
      <c r="AF57" s="35"/>
      <c r="AG57" s="35"/>
      <c r="AH57" s="35"/>
      <c r="AI57" s="35"/>
      <c r="AJ57" s="35"/>
    </row>
    <row r="58" spans="1:36" s="33" customFormat="1" ht="240">
      <c r="A58" s="17" t="s">
        <v>355</v>
      </c>
      <c r="B58" s="18" t="s">
        <v>272</v>
      </c>
      <c r="C58" s="11" t="s">
        <v>135</v>
      </c>
      <c r="D58" s="12" t="s">
        <v>25</v>
      </c>
      <c r="E58" s="39" t="s">
        <v>199</v>
      </c>
      <c r="F58" s="12" t="s">
        <v>39</v>
      </c>
      <c r="G58" s="11" t="s">
        <v>273</v>
      </c>
      <c r="H58" s="11" t="s">
        <v>255</v>
      </c>
      <c r="I58" s="46" t="s">
        <v>321</v>
      </c>
      <c r="J58" s="13"/>
      <c r="K58" s="13"/>
      <c r="L58" s="13"/>
      <c r="M58" s="35"/>
      <c r="N58" s="35"/>
      <c r="O58" s="35"/>
      <c r="P58" s="35"/>
      <c r="Q58" s="35"/>
      <c r="R58" s="35"/>
      <c r="S58" s="35"/>
      <c r="T58" s="35"/>
      <c r="U58" s="35"/>
      <c r="V58" s="35"/>
      <c r="W58" s="35"/>
      <c r="X58" s="35"/>
      <c r="Y58" s="35"/>
      <c r="Z58" s="35"/>
      <c r="AA58" s="35"/>
      <c r="AB58" s="35"/>
      <c r="AC58" s="35"/>
      <c r="AD58" s="35"/>
      <c r="AE58" s="35"/>
      <c r="AF58" s="35"/>
      <c r="AG58" s="35"/>
      <c r="AH58" s="35"/>
      <c r="AI58" s="35"/>
      <c r="AJ58" s="35"/>
    </row>
    <row r="59" spans="1:36" s="33" customFormat="1" ht="210">
      <c r="A59" s="17" t="s">
        <v>356</v>
      </c>
      <c r="B59" s="18" t="s">
        <v>258</v>
      </c>
      <c r="C59" s="11" t="s">
        <v>135</v>
      </c>
      <c r="D59" s="12" t="s">
        <v>25</v>
      </c>
      <c r="E59" s="39" t="s">
        <v>199</v>
      </c>
      <c r="F59" s="12" t="s">
        <v>39</v>
      </c>
      <c r="G59" s="11" t="s">
        <v>259</v>
      </c>
      <c r="H59" s="11" t="s">
        <v>260</v>
      </c>
      <c r="I59" s="47" t="s">
        <v>322</v>
      </c>
      <c r="J59" s="13"/>
      <c r="K59" s="13"/>
      <c r="L59" s="13"/>
      <c r="M59" s="35"/>
      <c r="N59" s="35"/>
      <c r="O59" s="35"/>
      <c r="P59" s="35"/>
      <c r="Q59" s="35"/>
      <c r="R59" s="35"/>
      <c r="S59" s="35"/>
      <c r="T59" s="35"/>
      <c r="U59" s="35"/>
      <c r="V59" s="35"/>
      <c r="W59" s="35"/>
      <c r="X59" s="35"/>
      <c r="Y59" s="35"/>
      <c r="Z59" s="35"/>
      <c r="AA59" s="35"/>
      <c r="AB59" s="35"/>
      <c r="AC59" s="35"/>
      <c r="AD59" s="35"/>
      <c r="AE59" s="35"/>
      <c r="AF59" s="35"/>
      <c r="AG59" s="35"/>
      <c r="AH59" s="35"/>
      <c r="AI59" s="35"/>
      <c r="AJ59" s="35"/>
    </row>
    <row r="60" spans="1:36" s="33" customFormat="1" ht="165">
      <c r="A60" s="17" t="s">
        <v>357</v>
      </c>
      <c r="B60" s="19" t="s">
        <v>256</v>
      </c>
      <c r="C60" s="11" t="s">
        <v>135</v>
      </c>
      <c r="D60" s="34" t="s">
        <v>25</v>
      </c>
      <c r="E60" s="39" t="s">
        <v>199</v>
      </c>
      <c r="F60" s="34" t="s">
        <v>39</v>
      </c>
      <c r="G60" s="13" t="s">
        <v>257</v>
      </c>
      <c r="H60" s="13" t="s">
        <v>98</v>
      </c>
      <c r="I60" s="46" t="s">
        <v>321</v>
      </c>
      <c r="J60" s="13"/>
      <c r="K60" s="13"/>
      <c r="L60" s="13"/>
      <c r="M60" s="35"/>
      <c r="N60" s="35"/>
      <c r="O60" s="35"/>
      <c r="P60" s="35"/>
      <c r="Q60" s="35"/>
      <c r="R60" s="35"/>
      <c r="S60" s="35"/>
      <c r="T60" s="35"/>
      <c r="U60" s="35"/>
      <c r="V60" s="35"/>
      <c r="W60" s="35"/>
      <c r="X60" s="35"/>
      <c r="Y60" s="35"/>
      <c r="Z60" s="35"/>
      <c r="AA60" s="35"/>
      <c r="AB60" s="35"/>
      <c r="AC60" s="35"/>
      <c r="AD60" s="35"/>
      <c r="AE60" s="35"/>
      <c r="AF60" s="35"/>
      <c r="AG60" s="35"/>
      <c r="AH60" s="35"/>
      <c r="AI60" s="35"/>
      <c r="AJ60" s="35"/>
    </row>
    <row r="61" spans="1:36" s="33" customFormat="1">
      <c r="A61" s="16" t="s">
        <v>28</v>
      </c>
      <c r="B61" s="50" t="s">
        <v>261</v>
      </c>
      <c r="C61" s="51"/>
      <c r="D61" s="51"/>
      <c r="E61" s="51"/>
      <c r="F61" s="51"/>
      <c r="G61" s="52"/>
      <c r="H61" s="16" t="s">
        <v>28</v>
      </c>
      <c r="I61" s="16"/>
      <c r="J61" s="16"/>
      <c r="K61" s="16"/>
      <c r="L61" s="16"/>
      <c r="M61" s="35"/>
      <c r="N61" s="35"/>
      <c r="O61" s="35"/>
      <c r="P61" s="35"/>
      <c r="Q61" s="35"/>
      <c r="R61" s="35"/>
      <c r="S61" s="35"/>
      <c r="T61" s="35"/>
      <c r="U61" s="35"/>
      <c r="V61" s="35"/>
      <c r="W61" s="35"/>
      <c r="X61" s="35"/>
      <c r="Y61" s="35"/>
      <c r="Z61" s="35"/>
      <c r="AA61" s="35"/>
      <c r="AB61" s="35"/>
      <c r="AC61" s="35"/>
      <c r="AD61" s="35"/>
      <c r="AE61" s="35"/>
      <c r="AF61" s="35"/>
      <c r="AG61" s="35"/>
      <c r="AH61" s="35"/>
      <c r="AI61" s="35"/>
      <c r="AJ61" s="35"/>
    </row>
    <row r="62" spans="1:36" s="33" customFormat="1">
      <c r="A62" s="16" t="s">
        <v>263</v>
      </c>
      <c r="B62" s="50" t="s">
        <v>262</v>
      </c>
      <c r="C62" s="51"/>
      <c r="D62" s="51"/>
      <c r="E62" s="51"/>
      <c r="F62" s="51"/>
      <c r="G62" s="52"/>
      <c r="H62" s="16">
        <f>COUNTIF(A20:A127,"ST_SL_*")</f>
        <v>5</v>
      </c>
      <c r="I62" s="16"/>
      <c r="J62" s="16"/>
      <c r="K62" s="16"/>
      <c r="L62" s="16"/>
      <c r="M62" s="35"/>
      <c r="N62" s="35"/>
      <c r="O62" s="35"/>
      <c r="P62" s="35"/>
      <c r="Q62" s="35"/>
      <c r="R62" s="35"/>
      <c r="S62" s="35"/>
      <c r="T62" s="35"/>
      <c r="U62" s="35"/>
      <c r="V62" s="35"/>
      <c r="W62" s="35"/>
      <c r="X62" s="35"/>
      <c r="Y62" s="35"/>
      <c r="Z62" s="35"/>
      <c r="AA62" s="35"/>
      <c r="AB62" s="35"/>
      <c r="AC62" s="35"/>
      <c r="AD62" s="35"/>
      <c r="AE62" s="35"/>
      <c r="AF62" s="35"/>
      <c r="AG62" s="35"/>
      <c r="AH62" s="35"/>
      <c r="AI62" s="35"/>
      <c r="AJ62" s="35"/>
    </row>
    <row r="63" spans="1:36" s="33" customFormat="1" ht="180">
      <c r="A63" s="17" t="s">
        <v>358</v>
      </c>
      <c r="B63" s="19" t="s">
        <v>264</v>
      </c>
      <c r="C63" s="13" t="s">
        <v>136</v>
      </c>
      <c r="D63" s="34" t="s">
        <v>25</v>
      </c>
      <c r="E63" s="39" t="s">
        <v>199</v>
      </c>
      <c r="F63" s="34" t="s">
        <v>39</v>
      </c>
      <c r="G63" s="11" t="s">
        <v>265</v>
      </c>
      <c r="H63" s="13" t="s">
        <v>266</v>
      </c>
      <c r="I63" s="46" t="s">
        <v>326</v>
      </c>
      <c r="J63" s="13"/>
      <c r="K63" s="13"/>
      <c r="L63" s="13"/>
      <c r="M63" s="35"/>
      <c r="N63" s="35"/>
      <c r="O63" s="35"/>
      <c r="P63" s="35"/>
      <c r="Q63" s="35"/>
      <c r="R63" s="35"/>
      <c r="S63" s="35"/>
      <c r="T63" s="35"/>
      <c r="U63" s="35"/>
      <c r="V63" s="35"/>
      <c r="W63" s="35"/>
      <c r="X63" s="35"/>
      <c r="Y63" s="35"/>
      <c r="Z63" s="35"/>
      <c r="AA63" s="35"/>
      <c r="AB63" s="35"/>
      <c r="AC63" s="35"/>
      <c r="AD63" s="35"/>
      <c r="AE63" s="35"/>
      <c r="AF63" s="35"/>
      <c r="AG63" s="35"/>
      <c r="AH63" s="35"/>
      <c r="AI63" s="35"/>
      <c r="AJ63" s="35"/>
    </row>
    <row r="64" spans="1:36" s="33" customFormat="1" ht="225">
      <c r="A64" s="17" t="s">
        <v>359</v>
      </c>
      <c r="B64" s="18" t="s">
        <v>267</v>
      </c>
      <c r="C64" s="11" t="s">
        <v>135</v>
      </c>
      <c r="D64" s="12" t="s">
        <v>25</v>
      </c>
      <c r="E64" s="39" t="s">
        <v>199</v>
      </c>
      <c r="F64" s="12" t="s">
        <v>39</v>
      </c>
      <c r="G64" s="11" t="s">
        <v>268</v>
      </c>
      <c r="H64" s="11" t="s">
        <v>269</v>
      </c>
      <c r="I64" s="46" t="s">
        <v>328</v>
      </c>
      <c r="J64" s="13"/>
      <c r="K64" s="13"/>
      <c r="L64" s="13"/>
      <c r="M64" s="35"/>
      <c r="N64" s="35"/>
      <c r="O64" s="35"/>
      <c r="P64" s="35"/>
      <c r="Q64" s="35"/>
      <c r="R64" s="35"/>
      <c r="S64" s="35"/>
      <c r="T64" s="35"/>
      <c r="U64" s="35"/>
      <c r="V64" s="35"/>
      <c r="W64" s="35"/>
      <c r="X64" s="35"/>
      <c r="Y64" s="35"/>
      <c r="Z64" s="35"/>
      <c r="AA64" s="35"/>
      <c r="AB64" s="35"/>
      <c r="AC64" s="35"/>
      <c r="AD64" s="35"/>
      <c r="AE64" s="35"/>
      <c r="AF64" s="35"/>
      <c r="AG64" s="35"/>
      <c r="AH64" s="35"/>
      <c r="AI64" s="35"/>
      <c r="AJ64" s="35"/>
    </row>
    <row r="65" spans="1:36" s="33" customFormat="1" ht="225">
      <c r="A65" s="17" t="s">
        <v>360</v>
      </c>
      <c r="B65" s="18" t="s">
        <v>270</v>
      </c>
      <c r="C65" s="11" t="s">
        <v>135</v>
      </c>
      <c r="D65" s="12" t="s">
        <v>25</v>
      </c>
      <c r="E65" s="39" t="s">
        <v>199</v>
      </c>
      <c r="F65" s="12" t="s">
        <v>39</v>
      </c>
      <c r="G65" s="11" t="s">
        <v>271</v>
      </c>
      <c r="H65" s="11" t="s">
        <v>269</v>
      </c>
      <c r="I65" s="46" t="s">
        <v>327</v>
      </c>
      <c r="J65" s="13"/>
      <c r="K65" s="13"/>
      <c r="L65" s="13"/>
      <c r="M65" s="35"/>
      <c r="N65" s="35"/>
      <c r="O65" s="35"/>
      <c r="P65" s="35"/>
      <c r="Q65" s="35"/>
      <c r="R65" s="35"/>
      <c r="S65" s="35"/>
      <c r="T65" s="35"/>
      <c r="U65" s="35"/>
      <c r="V65" s="35"/>
      <c r="W65" s="35"/>
      <c r="X65" s="35"/>
      <c r="Y65" s="35"/>
      <c r="Z65" s="35"/>
      <c r="AA65" s="35"/>
      <c r="AB65" s="35"/>
      <c r="AC65" s="35"/>
      <c r="AD65" s="35"/>
      <c r="AE65" s="35"/>
      <c r="AF65" s="35"/>
      <c r="AG65" s="35"/>
      <c r="AH65" s="35"/>
      <c r="AI65" s="35"/>
      <c r="AJ65" s="35"/>
    </row>
    <row r="66" spans="1:36" s="33" customFormat="1" ht="225">
      <c r="A66" s="17" t="s">
        <v>361</v>
      </c>
      <c r="B66" s="18" t="s">
        <v>274</v>
      </c>
      <c r="C66" s="11" t="s">
        <v>135</v>
      </c>
      <c r="D66" s="12" t="s">
        <v>25</v>
      </c>
      <c r="E66" s="39" t="s">
        <v>199</v>
      </c>
      <c r="F66" s="12" t="s">
        <v>39</v>
      </c>
      <c r="G66" s="11" t="s">
        <v>275</v>
      </c>
      <c r="H66" s="11" t="s">
        <v>269</v>
      </c>
      <c r="I66" s="46" t="s">
        <v>328</v>
      </c>
      <c r="J66" s="13"/>
      <c r="K66" s="13"/>
      <c r="L66" s="13"/>
      <c r="M66" s="35"/>
      <c r="N66" s="35"/>
      <c r="O66" s="35"/>
      <c r="P66" s="35"/>
      <c r="Q66" s="35"/>
      <c r="R66" s="35"/>
      <c r="S66" s="35"/>
      <c r="T66" s="35"/>
      <c r="U66" s="35"/>
      <c r="V66" s="35"/>
      <c r="W66" s="35"/>
      <c r="X66" s="35"/>
      <c r="Y66" s="35"/>
      <c r="Z66" s="35"/>
      <c r="AA66" s="35"/>
      <c r="AB66" s="35"/>
      <c r="AC66" s="35"/>
      <c r="AD66" s="35"/>
      <c r="AE66" s="35"/>
      <c r="AF66" s="35"/>
      <c r="AG66" s="35"/>
      <c r="AH66" s="35"/>
      <c r="AI66" s="35"/>
      <c r="AJ66" s="35"/>
    </row>
    <row r="67" spans="1:36" s="33" customFormat="1" ht="225">
      <c r="A67" s="17" t="s">
        <v>362</v>
      </c>
      <c r="B67" s="19" t="s">
        <v>276</v>
      </c>
      <c r="C67" s="11" t="s">
        <v>135</v>
      </c>
      <c r="D67" s="34" t="s">
        <v>25</v>
      </c>
      <c r="E67" s="39" t="s">
        <v>199</v>
      </c>
      <c r="F67" s="34" t="s">
        <v>39</v>
      </c>
      <c r="G67" s="13" t="s">
        <v>257</v>
      </c>
      <c r="H67" s="11" t="s">
        <v>269</v>
      </c>
      <c r="I67" s="46" t="s">
        <v>327</v>
      </c>
      <c r="J67" s="13"/>
      <c r="K67" s="13"/>
      <c r="L67" s="13"/>
      <c r="M67" s="35"/>
      <c r="N67" s="35"/>
      <c r="O67" s="35"/>
      <c r="P67" s="35"/>
      <c r="Q67" s="35"/>
      <c r="R67" s="35"/>
      <c r="S67" s="35"/>
      <c r="T67" s="35"/>
      <c r="U67" s="35"/>
      <c r="V67" s="35"/>
      <c r="W67" s="35"/>
      <c r="X67" s="35"/>
      <c r="Y67" s="35"/>
      <c r="Z67" s="35"/>
      <c r="AA67" s="35"/>
      <c r="AB67" s="35"/>
      <c r="AC67" s="35"/>
      <c r="AD67" s="35"/>
      <c r="AE67" s="35"/>
      <c r="AF67" s="35"/>
      <c r="AG67" s="35"/>
      <c r="AH67" s="35"/>
      <c r="AI67" s="35"/>
      <c r="AJ67" s="35"/>
    </row>
    <row r="68" spans="1:36" s="33" customFormat="1">
      <c r="A68" s="16" t="s">
        <v>28</v>
      </c>
      <c r="B68" s="50" t="s">
        <v>277</v>
      </c>
      <c r="C68" s="51"/>
      <c r="D68" s="51"/>
      <c r="E68" s="51"/>
      <c r="F68" s="51"/>
      <c r="G68" s="52"/>
      <c r="H68" s="16" t="s">
        <v>28</v>
      </c>
      <c r="I68" s="16"/>
      <c r="J68" s="16"/>
      <c r="K68" s="16"/>
      <c r="L68" s="16"/>
      <c r="M68" s="35"/>
      <c r="N68" s="35"/>
      <c r="O68" s="35"/>
      <c r="P68" s="35"/>
      <c r="Q68" s="35"/>
      <c r="R68" s="35"/>
      <c r="S68" s="35"/>
      <c r="T68" s="35"/>
      <c r="U68" s="35"/>
      <c r="V68" s="35"/>
      <c r="W68" s="35"/>
      <c r="X68" s="35"/>
      <c r="Y68" s="35"/>
      <c r="Z68" s="35"/>
      <c r="AA68" s="35"/>
      <c r="AB68" s="35"/>
      <c r="AC68" s="35"/>
      <c r="AD68" s="35"/>
      <c r="AE68" s="35"/>
      <c r="AF68" s="35"/>
      <c r="AG68" s="35"/>
      <c r="AH68" s="35"/>
      <c r="AI68" s="35"/>
      <c r="AJ68" s="35"/>
    </row>
    <row r="69" spans="1:36" ht="18.75" customHeight="1">
      <c r="A69" s="16" t="s">
        <v>279</v>
      </c>
      <c r="B69" s="50" t="s">
        <v>99</v>
      </c>
      <c r="C69" s="51"/>
      <c r="D69" s="51"/>
      <c r="E69" s="51"/>
      <c r="F69" s="51"/>
      <c r="G69" s="52"/>
      <c r="H69" s="16">
        <f>COUNTIF(A5:A113,"ST_DS_*")</f>
        <v>6</v>
      </c>
      <c r="I69" s="16"/>
      <c r="J69" s="16"/>
      <c r="K69" s="16"/>
      <c r="L69" s="16"/>
    </row>
    <row r="70" spans="1:36" ht="105">
      <c r="A70" s="17" t="s">
        <v>373</v>
      </c>
      <c r="B70" s="18" t="s">
        <v>100</v>
      </c>
      <c r="C70" s="11"/>
      <c r="D70" s="12" t="s">
        <v>25</v>
      </c>
      <c r="E70" s="39" t="s">
        <v>199</v>
      </c>
      <c r="F70" s="12" t="s">
        <v>39</v>
      </c>
      <c r="G70" s="11" t="s">
        <v>278</v>
      </c>
      <c r="H70" s="11" t="s">
        <v>280</v>
      </c>
      <c r="I70" s="46" t="s">
        <v>379</v>
      </c>
      <c r="J70" s="11"/>
      <c r="K70" s="11"/>
      <c r="L70" s="11"/>
    </row>
    <row r="71" spans="1:36" ht="165">
      <c r="A71" s="17" t="s">
        <v>374</v>
      </c>
      <c r="B71" s="18" t="s">
        <v>101</v>
      </c>
      <c r="C71" s="11" t="s">
        <v>201</v>
      </c>
      <c r="D71" s="12" t="s">
        <v>25</v>
      </c>
      <c r="E71" s="39" t="s">
        <v>199</v>
      </c>
      <c r="F71" s="12" t="s">
        <v>39</v>
      </c>
      <c r="G71" s="11" t="s">
        <v>278</v>
      </c>
      <c r="H71" s="11" t="s">
        <v>134</v>
      </c>
      <c r="I71" s="46" t="s">
        <v>380</v>
      </c>
      <c r="J71" s="11"/>
      <c r="K71" s="11"/>
      <c r="L71" s="11"/>
    </row>
    <row r="72" spans="1:36" ht="105">
      <c r="A72" s="17" t="s">
        <v>375</v>
      </c>
      <c r="B72" s="18" t="s">
        <v>281</v>
      </c>
      <c r="C72" s="11" t="s">
        <v>136</v>
      </c>
      <c r="D72" s="12" t="s">
        <v>25</v>
      </c>
      <c r="E72" s="39" t="s">
        <v>199</v>
      </c>
      <c r="F72" s="12" t="s">
        <v>39</v>
      </c>
      <c r="G72" s="11" t="s">
        <v>278</v>
      </c>
      <c r="H72" s="11" t="s">
        <v>282</v>
      </c>
      <c r="I72" s="46" t="s">
        <v>379</v>
      </c>
      <c r="J72" s="11"/>
      <c r="K72" s="11"/>
      <c r="L72" s="11"/>
    </row>
    <row r="73" spans="1:36" ht="105">
      <c r="A73" s="17" t="s">
        <v>376</v>
      </c>
      <c r="B73" s="18" t="s">
        <v>283</v>
      </c>
      <c r="C73" s="11"/>
      <c r="D73" s="12" t="s">
        <v>25</v>
      </c>
      <c r="E73" s="39" t="s">
        <v>199</v>
      </c>
      <c r="F73" s="12" t="s">
        <v>39</v>
      </c>
      <c r="G73" s="11" t="s">
        <v>278</v>
      </c>
      <c r="H73" s="11" t="s">
        <v>284</v>
      </c>
      <c r="I73" s="46" t="s">
        <v>379</v>
      </c>
      <c r="J73" s="11"/>
      <c r="K73" s="11"/>
      <c r="L73" s="11"/>
    </row>
    <row r="74" spans="1:36" ht="135">
      <c r="A74" s="17" t="s">
        <v>377</v>
      </c>
      <c r="B74" s="18" t="s">
        <v>285</v>
      </c>
      <c r="C74" s="11" t="s">
        <v>136</v>
      </c>
      <c r="D74" s="12" t="s">
        <v>25</v>
      </c>
      <c r="E74" s="39" t="s">
        <v>199</v>
      </c>
      <c r="F74" s="12" t="s">
        <v>39</v>
      </c>
      <c r="G74" s="11" t="s">
        <v>286</v>
      </c>
      <c r="H74" s="11" t="s">
        <v>287</v>
      </c>
      <c r="I74" s="46" t="s">
        <v>379</v>
      </c>
      <c r="J74" s="11"/>
      <c r="K74" s="11"/>
      <c r="L74" s="11"/>
    </row>
    <row r="75" spans="1:36" ht="165">
      <c r="A75" s="17" t="s">
        <v>378</v>
      </c>
      <c r="B75" s="18" t="s">
        <v>288</v>
      </c>
      <c r="C75" s="11" t="s">
        <v>136</v>
      </c>
      <c r="D75" s="12" t="s">
        <v>25</v>
      </c>
      <c r="E75" s="39" t="s">
        <v>199</v>
      </c>
      <c r="F75" s="12" t="s">
        <v>39</v>
      </c>
      <c r="G75" s="11" t="s">
        <v>289</v>
      </c>
      <c r="H75" s="11" t="s">
        <v>290</v>
      </c>
      <c r="I75" s="46" t="s">
        <v>379</v>
      </c>
      <c r="J75" s="11"/>
      <c r="K75" s="11"/>
      <c r="L75" s="11"/>
    </row>
    <row r="76" spans="1:36">
      <c r="A76" s="16" t="s">
        <v>28</v>
      </c>
      <c r="B76" s="50" t="s">
        <v>102</v>
      </c>
      <c r="C76" s="51"/>
      <c r="D76" s="51"/>
      <c r="E76" s="51"/>
      <c r="F76" s="51"/>
      <c r="G76" s="52"/>
      <c r="H76" s="16" t="s">
        <v>28</v>
      </c>
      <c r="I76" s="16"/>
      <c r="J76" s="16"/>
      <c r="K76" s="16"/>
      <c r="L76" s="16"/>
    </row>
  </sheetData>
  <autoFilter ref="A4:J76">
    <filterColumn colId="4"/>
  </autoFilter>
  <mergeCells count="14">
    <mergeCell ref="B30:G30"/>
    <mergeCell ref="B5:G5"/>
    <mergeCell ref="B13:G13"/>
    <mergeCell ref="B14:G14"/>
    <mergeCell ref="B29:G29"/>
    <mergeCell ref="B69:G69"/>
    <mergeCell ref="B76:G76"/>
    <mergeCell ref="B47:G47"/>
    <mergeCell ref="B48:G48"/>
    <mergeCell ref="B54:G54"/>
    <mergeCell ref="B55:G55"/>
    <mergeCell ref="B61:G61"/>
    <mergeCell ref="B62:G62"/>
    <mergeCell ref="B68:G68"/>
  </mergeCells>
  <conditionalFormatting sqref="C70:C75 C31:C46 C15:C28 C49:C53 C56:C60 C63:C67 C6:C12 I6:I12 I15:I28 I56:I60 I49:I53 I63:I67 I31:I46 I70:I75">
    <cfRule type="containsText" dxfId="3" priority="1" operator="containsText" text="Need Modification">
      <formula>NOT(ISERROR(SEARCH("Need Modification",C6)))</formula>
    </cfRule>
    <cfRule type="containsText" dxfId="2" priority="2" operator="containsText" text="Not Executed">
      <formula>NOT(ISERROR(SEARCH("Not Executed",C6)))</formula>
    </cfRule>
    <cfRule type="containsText" dxfId="1" priority="3" operator="containsText" text="Fail">
      <formula>NOT(ISERROR(SEARCH("Fail",C6)))</formula>
    </cfRule>
    <cfRule type="containsText" dxfId="0" priority="4" operator="containsText" text="Pass">
      <formula>NOT(ISERROR(SEARCH("Pass",C6)))</formula>
    </cfRule>
  </conditionalFormatting>
  <dataValidations count="3">
    <dataValidation type="list" allowBlank="1" showInputMessage="1" showErrorMessage="1" sqref="C31:C46 C6:C12 C63:C67 C56:C60 C49:C53 C15:C28 C70:C75">
      <formula1>"4x,5x,Both"</formula1>
    </dataValidation>
    <dataValidation type="list" allowBlank="1" showInputMessage="1" showErrorMessage="1" sqref="F31:F46 F6:F12 F63:F67 F56:F60 F49:F53 F70:F75 F15:F28">
      <formula1>"High, Medium, Low"</formula1>
    </dataValidation>
    <dataValidation type="list" allowBlank="1" showInputMessage="1" showErrorMessage="1" sqref="E31:E46 E6:E12 E63:E67 E56:E60 E49:E53 E15:E28 E70:E75">
      <formula1>"Can automate, Can not automate, NA"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J27"/>
  <sheetViews>
    <sheetView tabSelected="1" workbookViewId="0">
      <selection activeCell="B27" sqref="B27:F27"/>
    </sheetView>
  </sheetViews>
  <sheetFormatPr defaultRowHeight="15"/>
  <cols>
    <col min="1" max="1" width="12.140625" style="1" customWidth="1"/>
    <col min="2" max="3" width="24.85546875" style="1" customWidth="1"/>
    <col min="4" max="4" width="20.5703125" style="1" customWidth="1"/>
    <col min="5" max="5" width="43.42578125" style="1" customWidth="1"/>
    <col min="6" max="6" width="39.140625" style="1" customWidth="1"/>
    <col min="7" max="7" width="22.140625" style="1" customWidth="1"/>
    <col min="8" max="8" width="13.7109375" style="1" customWidth="1"/>
    <col min="9" max="9" width="15" style="1" customWidth="1"/>
    <col min="10" max="10" width="15.7109375" style="1" customWidth="1"/>
    <col min="11" max="16384" width="9.140625" style="1"/>
  </cols>
  <sheetData>
    <row r="1" spans="1:10" ht="21">
      <c r="A1" s="56" t="s">
        <v>139</v>
      </c>
      <c r="B1" s="56"/>
      <c r="C1" s="56"/>
      <c r="D1" s="56"/>
      <c r="E1" s="56"/>
      <c r="F1" s="56"/>
    </row>
    <row r="3" spans="1:10">
      <c r="D3" s="44" t="s">
        <v>298</v>
      </c>
      <c r="E3" s="45">
        <f>COUNTIF(A6:A95,"ST_FS_*")</f>
        <v>18</v>
      </c>
    </row>
    <row r="4" spans="1:10" ht="30">
      <c r="A4" s="36" t="s">
        <v>140</v>
      </c>
      <c r="B4" s="36" t="s">
        <v>141</v>
      </c>
      <c r="C4" s="36" t="s">
        <v>138</v>
      </c>
      <c r="D4" s="36" t="s">
        <v>142</v>
      </c>
      <c r="E4" s="36" t="s">
        <v>27</v>
      </c>
      <c r="F4" s="36" t="s">
        <v>143</v>
      </c>
      <c r="G4" s="36" t="s">
        <v>291</v>
      </c>
      <c r="H4" s="36" t="s">
        <v>295</v>
      </c>
      <c r="I4" s="36" t="s">
        <v>296</v>
      </c>
      <c r="J4" s="36" t="s">
        <v>297</v>
      </c>
    </row>
    <row r="5" spans="1:10" ht="15.75" customHeight="1">
      <c r="A5" s="41"/>
      <c r="B5" s="57" t="s">
        <v>144</v>
      </c>
      <c r="C5" s="58"/>
      <c r="D5" s="58"/>
      <c r="E5" s="58"/>
      <c r="F5" s="58"/>
      <c r="G5" s="42"/>
      <c r="H5" s="42"/>
      <c r="I5" s="42"/>
      <c r="J5" s="42"/>
    </row>
    <row r="6" spans="1:10" ht="90">
      <c r="A6" s="11" t="s">
        <v>145</v>
      </c>
      <c r="B6" s="11" t="s">
        <v>146</v>
      </c>
      <c r="C6" s="43" t="s">
        <v>199</v>
      </c>
      <c r="D6" s="11" t="s">
        <v>147</v>
      </c>
      <c r="E6" s="11" t="s">
        <v>148</v>
      </c>
      <c r="F6" s="11" t="s">
        <v>149</v>
      </c>
      <c r="G6" s="46" t="s">
        <v>382</v>
      </c>
      <c r="H6" s="11" t="s">
        <v>384</v>
      </c>
      <c r="I6" s="11"/>
      <c r="J6" s="11"/>
    </row>
    <row r="7" spans="1:10" ht="105">
      <c r="A7" s="11" t="s">
        <v>150</v>
      </c>
      <c r="B7" s="37" t="s">
        <v>151</v>
      </c>
      <c r="C7" s="43" t="s">
        <v>199</v>
      </c>
      <c r="D7" s="11" t="s">
        <v>147</v>
      </c>
      <c r="E7" s="11" t="s">
        <v>152</v>
      </c>
      <c r="F7" s="11" t="s">
        <v>153</v>
      </c>
      <c r="G7" s="46" t="s">
        <v>382</v>
      </c>
      <c r="H7" s="11" t="s">
        <v>384</v>
      </c>
      <c r="I7" s="11"/>
      <c r="J7" s="11"/>
    </row>
    <row r="8" spans="1:10" ht="135">
      <c r="A8" s="11" t="s">
        <v>154</v>
      </c>
      <c r="B8" s="37" t="s">
        <v>155</v>
      </c>
      <c r="C8" s="43" t="s">
        <v>199</v>
      </c>
      <c r="D8" s="11"/>
      <c r="E8" s="11" t="s">
        <v>156</v>
      </c>
      <c r="F8" s="11" t="s">
        <v>157</v>
      </c>
      <c r="G8" s="46" t="s">
        <v>382</v>
      </c>
      <c r="H8" s="11" t="s">
        <v>384</v>
      </c>
      <c r="I8" s="11"/>
      <c r="J8" s="11"/>
    </row>
    <row r="9" spans="1:10" ht="165">
      <c r="A9" s="11" t="s">
        <v>158</v>
      </c>
      <c r="B9" s="37" t="s">
        <v>159</v>
      </c>
      <c r="C9" s="11"/>
      <c r="D9" s="11"/>
      <c r="E9" s="11" t="s">
        <v>160</v>
      </c>
      <c r="F9" s="11" t="s">
        <v>161</v>
      </c>
      <c r="G9" s="46" t="s">
        <v>382</v>
      </c>
      <c r="H9" s="11" t="s">
        <v>384</v>
      </c>
      <c r="I9" s="11"/>
      <c r="J9" s="11"/>
    </row>
    <row r="10" spans="1:10" ht="225">
      <c r="A10" s="11" t="s">
        <v>162</v>
      </c>
      <c r="B10" s="37" t="s">
        <v>164</v>
      </c>
      <c r="C10" s="43" t="s">
        <v>199</v>
      </c>
      <c r="D10" s="11" t="s">
        <v>165</v>
      </c>
      <c r="E10" s="11" t="s">
        <v>166</v>
      </c>
      <c r="F10" s="11" t="s">
        <v>167</v>
      </c>
      <c r="G10" s="46" t="s">
        <v>382</v>
      </c>
      <c r="H10" s="11" t="s">
        <v>384</v>
      </c>
      <c r="I10" s="11"/>
      <c r="J10" s="11"/>
    </row>
    <row r="11" spans="1:10" ht="90">
      <c r="A11" s="11" t="s">
        <v>163</v>
      </c>
      <c r="B11" s="37" t="s">
        <v>169</v>
      </c>
      <c r="C11" s="43" t="s">
        <v>199</v>
      </c>
      <c r="D11" s="11" t="s">
        <v>170</v>
      </c>
      <c r="E11" s="11" t="s">
        <v>171</v>
      </c>
      <c r="F11" s="11" t="s">
        <v>172</v>
      </c>
      <c r="G11" s="46" t="s">
        <v>382</v>
      </c>
      <c r="H11" s="11" t="s">
        <v>384</v>
      </c>
      <c r="I11" s="11"/>
      <c r="J11" s="11"/>
    </row>
    <row r="12" spans="1:10" ht="60">
      <c r="A12" s="11" t="s">
        <v>168</v>
      </c>
      <c r="B12" s="37"/>
      <c r="C12" s="43" t="s">
        <v>199</v>
      </c>
      <c r="D12" s="11"/>
      <c r="E12" s="11" t="s">
        <v>174</v>
      </c>
      <c r="F12" s="11" t="s">
        <v>383</v>
      </c>
      <c r="G12" s="46" t="s">
        <v>382</v>
      </c>
      <c r="H12" s="11" t="s">
        <v>384</v>
      </c>
      <c r="I12" s="11"/>
      <c r="J12" s="11"/>
    </row>
    <row r="13" spans="1:10" ht="165">
      <c r="A13" s="11" t="s">
        <v>173</v>
      </c>
      <c r="B13" s="37" t="s">
        <v>387</v>
      </c>
      <c r="C13" s="37" t="s">
        <v>199</v>
      </c>
      <c r="D13" s="11"/>
      <c r="E13" s="11" t="s">
        <v>388</v>
      </c>
      <c r="F13" s="11" t="s">
        <v>161</v>
      </c>
      <c r="G13" s="11"/>
      <c r="H13" s="11"/>
      <c r="I13" s="11"/>
      <c r="J13" s="11"/>
    </row>
    <row r="14" spans="1:10" ht="45">
      <c r="A14" s="11" t="s">
        <v>175</v>
      </c>
      <c r="B14" s="37" t="s">
        <v>385</v>
      </c>
      <c r="C14" s="43" t="s">
        <v>199</v>
      </c>
      <c r="D14" s="11"/>
      <c r="E14" s="11" t="s">
        <v>386</v>
      </c>
      <c r="F14" s="11" t="s">
        <v>383</v>
      </c>
      <c r="G14" s="11"/>
      <c r="H14" s="11"/>
      <c r="I14" s="11"/>
      <c r="J14" s="11"/>
    </row>
    <row r="15" spans="1:10" ht="165">
      <c r="A15" s="11" t="s">
        <v>177</v>
      </c>
      <c r="B15" s="37" t="s">
        <v>389</v>
      </c>
      <c r="C15" s="37" t="s">
        <v>199</v>
      </c>
      <c r="D15" s="11"/>
      <c r="E15" s="11" t="s">
        <v>390</v>
      </c>
      <c r="F15" s="11" t="s">
        <v>161</v>
      </c>
      <c r="G15" s="46" t="s">
        <v>392</v>
      </c>
      <c r="H15" s="11" t="s">
        <v>384</v>
      </c>
      <c r="I15" s="11"/>
      <c r="J15" s="11"/>
    </row>
    <row r="16" spans="1:10" ht="75">
      <c r="A16" s="11" t="s">
        <v>181</v>
      </c>
      <c r="B16" s="37" t="s">
        <v>391</v>
      </c>
      <c r="C16" s="43" t="s">
        <v>199</v>
      </c>
      <c r="D16" s="11"/>
      <c r="E16" s="11" t="s">
        <v>386</v>
      </c>
      <c r="F16" s="11" t="s">
        <v>383</v>
      </c>
      <c r="G16" s="46" t="s">
        <v>392</v>
      </c>
      <c r="H16" s="11" t="s">
        <v>384</v>
      </c>
      <c r="I16" s="11"/>
      <c r="J16" s="11"/>
    </row>
    <row r="17" spans="1:10">
      <c r="A17" s="38"/>
      <c r="B17" s="38"/>
      <c r="C17" s="38"/>
      <c r="D17" s="38"/>
      <c r="E17" s="38"/>
      <c r="F17" s="38"/>
      <c r="G17" s="11"/>
      <c r="H17" s="11"/>
      <c r="I17" s="11"/>
      <c r="J17" s="11"/>
    </row>
    <row r="18" spans="1:10" ht="15.75" customHeight="1">
      <c r="A18" s="41"/>
      <c r="B18" s="57" t="s">
        <v>176</v>
      </c>
      <c r="C18" s="58"/>
      <c r="D18" s="58"/>
      <c r="E18" s="58"/>
      <c r="F18" s="58"/>
      <c r="G18" s="41"/>
      <c r="H18" s="41"/>
      <c r="I18" s="41"/>
      <c r="J18" s="41"/>
    </row>
    <row r="19" spans="1:10" ht="60">
      <c r="A19" s="11" t="s">
        <v>185</v>
      </c>
      <c r="B19" s="11" t="s">
        <v>381</v>
      </c>
      <c r="C19" s="43" t="s">
        <v>199</v>
      </c>
      <c r="D19" s="11" t="s">
        <v>178</v>
      </c>
      <c r="E19" s="11" t="s">
        <v>179</v>
      </c>
      <c r="F19" s="11" t="s">
        <v>180</v>
      </c>
      <c r="G19" s="46" t="s">
        <v>393</v>
      </c>
      <c r="H19" s="11" t="s">
        <v>384</v>
      </c>
      <c r="I19" s="11"/>
      <c r="J19" s="11"/>
    </row>
    <row r="20" spans="1:10" ht="75">
      <c r="A20" s="11" t="s">
        <v>189</v>
      </c>
      <c r="B20" s="37" t="s">
        <v>182</v>
      </c>
      <c r="C20" s="43" t="s">
        <v>199</v>
      </c>
      <c r="D20" s="11"/>
      <c r="E20" s="11" t="s">
        <v>183</v>
      </c>
      <c r="F20" s="11" t="s">
        <v>184</v>
      </c>
      <c r="G20" s="46" t="s">
        <v>393</v>
      </c>
      <c r="H20" s="11" t="s">
        <v>384</v>
      </c>
      <c r="I20" s="11"/>
      <c r="J20" s="11"/>
    </row>
    <row r="21" spans="1:10" ht="90">
      <c r="A21" s="11" t="s">
        <v>191</v>
      </c>
      <c r="B21" s="37" t="s">
        <v>164</v>
      </c>
      <c r="C21" s="43" t="s">
        <v>199</v>
      </c>
      <c r="D21" s="11" t="s">
        <v>186</v>
      </c>
      <c r="E21" s="11" t="s">
        <v>187</v>
      </c>
      <c r="F21" s="11" t="s">
        <v>188</v>
      </c>
      <c r="G21" s="46" t="s">
        <v>393</v>
      </c>
      <c r="H21" s="11" t="s">
        <v>384</v>
      </c>
      <c r="I21" s="11"/>
      <c r="J21" s="11"/>
    </row>
    <row r="22" spans="1:10" ht="90">
      <c r="A22" s="11" t="s">
        <v>192</v>
      </c>
      <c r="B22" s="37" t="s">
        <v>169</v>
      </c>
      <c r="C22" s="43" t="s">
        <v>199</v>
      </c>
      <c r="D22" s="11" t="s">
        <v>190</v>
      </c>
      <c r="E22" s="11" t="s">
        <v>171</v>
      </c>
      <c r="F22" s="11" t="s">
        <v>172</v>
      </c>
      <c r="G22" s="46" t="s">
        <v>393</v>
      </c>
      <c r="H22" s="11" t="s">
        <v>384</v>
      </c>
      <c r="I22" s="11"/>
      <c r="J22" s="11"/>
    </row>
    <row r="23" spans="1:10" ht="60">
      <c r="A23" s="11" t="s">
        <v>193</v>
      </c>
      <c r="B23" s="37"/>
      <c r="C23" s="43" t="s">
        <v>199</v>
      </c>
      <c r="D23" s="11"/>
      <c r="E23" s="11" t="s">
        <v>174</v>
      </c>
      <c r="F23" s="11" t="s">
        <v>383</v>
      </c>
      <c r="G23" s="46" t="s">
        <v>393</v>
      </c>
      <c r="H23" s="11" t="s">
        <v>384</v>
      </c>
      <c r="I23" s="11"/>
      <c r="J23" s="11"/>
    </row>
    <row r="24" spans="1:10" ht="75">
      <c r="A24" s="11" t="s">
        <v>194</v>
      </c>
      <c r="B24" s="37" t="s">
        <v>394</v>
      </c>
      <c r="C24" s="43" t="s">
        <v>199</v>
      </c>
      <c r="D24" s="11"/>
      <c r="E24" s="11" t="s">
        <v>395</v>
      </c>
      <c r="F24" s="11" t="s">
        <v>383</v>
      </c>
      <c r="G24" s="46" t="s">
        <v>397</v>
      </c>
      <c r="H24" s="11"/>
      <c r="I24" s="11"/>
      <c r="J24" s="11"/>
    </row>
    <row r="25" spans="1:10" ht="75">
      <c r="A25" s="11" t="s">
        <v>195</v>
      </c>
      <c r="B25" s="37" t="s">
        <v>396</v>
      </c>
      <c r="C25" s="43" t="s">
        <v>199</v>
      </c>
      <c r="D25" s="11"/>
      <c r="E25" s="11" t="s">
        <v>395</v>
      </c>
      <c r="F25" s="11" t="s">
        <v>383</v>
      </c>
      <c r="G25" s="46" t="s">
        <v>398</v>
      </c>
      <c r="H25" s="11"/>
      <c r="I25" s="11"/>
      <c r="J25" s="11"/>
    </row>
    <row r="26" spans="1:10">
      <c r="A26" s="11"/>
      <c r="B26" s="11"/>
      <c r="C26" s="11"/>
      <c r="D26" s="11"/>
      <c r="E26" s="11"/>
      <c r="F26" s="11"/>
      <c r="G26" s="11"/>
      <c r="H26" s="11"/>
      <c r="I26" s="11"/>
      <c r="J26" s="11"/>
    </row>
    <row r="27" spans="1:10" ht="15.75" customHeight="1">
      <c r="A27" s="41"/>
      <c r="B27" s="57"/>
      <c r="C27" s="58"/>
      <c r="D27" s="58"/>
      <c r="E27" s="58"/>
      <c r="F27" s="58"/>
      <c r="G27" s="41"/>
      <c r="H27" s="41"/>
      <c r="I27" s="41"/>
      <c r="J27" s="41"/>
    </row>
  </sheetData>
  <mergeCells count="4">
    <mergeCell ref="A1:F1"/>
    <mergeCell ref="B5:F5"/>
    <mergeCell ref="B18:F18"/>
    <mergeCell ref="B27:F27"/>
  </mergeCells>
  <dataValidations count="1">
    <dataValidation type="list" allowBlank="1" showInputMessage="1" showErrorMessage="1" sqref="C19:C25 C6:C17">
      <formula1>"Can automate, Can not automate, 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 History</vt:lpstr>
      <vt:lpstr>Re-skinned Widget TC</vt:lpstr>
      <vt:lpstr>Fast Share Feature TC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Udit Singh</dc:creator>
  <cp:lastModifiedBy>suhas_katulwar</cp:lastModifiedBy>
  <dcterms:created xsi:type="dcterms:W3CDTF">2006-09-16T00:00:00Z</dcterms:created>
  <dcterms:modified xsi:type="dcterms:W3CDTF">2012-10-08T08:42:02Z</dcterms:modified>
</cp:coreProperties>
</file>