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50" windowHeight="126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<sst xmlns="http://schemas.openxmlformats.org/spreadsheetml/2006/main" count="24" uniqueCount="19">
  <si>
    <t>EG</t>
  </si>
  <si>
    <t>ED</t>
  </si>
  <si>
    <t>VGS</t>
  </si>
  <si>
    <t>VDS</t>
  </si>
  <si>
    <t>ID</t>
  </si>
  <si>
    <t>RD</t>
  </si>
  <si>
    <t>RL</t>
  </si>
  <si>
    <t>RG</t>
  </si>
  <si>
    <t>vgs</t>
  </si>
  <si>
    <t>vds</t>
  </si>
  <si>
    <t>av</t>
  </si>
  <si>
    <t>RLandRD</t>
  </si>
  <si>
    <t>k0</t>
  </si>
  <si>
    <t>k1</t>
  </si>
  <si>
    <t>k2</t>
  </si>
  <si>
    <t>k3</t>
  </si>
  <si>
    <t>rds</t>
  </si>
  <si>
    <t>gm</t>
  </si>
  <si>
    <t>lamb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</si>
</sst>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6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" fillId="29" borderId="8" applyNumberFormat="0" applyFont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6" borderId="3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/>
    <xf numFmtId="11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9"/>
  <sheetViews>
    <sheetView tabSelected="1" zoomScale="145" zoomScaleNormal="145" workbookViewId="0">
      <selection activeCell="A3" sqref="A3:B3"/>
    </sheetView>
  </sheetViews>
  <sheetFormatPr defaultColWidth="9" defaultRowHeight="15"/>
  <cols>
    <col min="5" max="5" width="9.33333333333333" customWidth="1"/>
    <col min="7" max="7" width="9.33333333333333" customWidth="1"/>
    <col min="10" max="11" width="9.33333333333333" customWidth="1"/>
    <col min="17" max="18" width="9.33333333333333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4.5</v>
      </c>
      <c r="B2">
        <v>30</v>
      </c>
      <c r="C2">
        <v>0.807</v>
      </c>
      <c r="D2">
        <v>6.82</v>
      </c>
      <c r="E2" s="1">
        <v>0.0234</v>
      </c>
      <c r="F2">
        <v>1000</v>
      </c>
      <c r="G2">
        <v>1000</v>
      </c>
      <c r="H2" s="1">
        <v>6800</v>
      </c>
      <c r="I2" s="1">
        <v>0.0294</v>
      </c>
      <c r="J2" s="1">
        <v>2.32</v>
      </c>
      <c r="K2" s="1">
        <f>J2/I2</f>
        <v>78.9115646258503</v>
      </c>
      <c r="L2">
        <f>G2*F2/(F2+G2)</f>
        <v>500</v>
      </c>
    </row>
    <row r="3" spans="1:12">
      <c r="A3">
        <v>4.5</v>
      </c>
      <c r="B3">
        <v>30</v>
      </c>
      <c r="C3">
        <v>0.807</v>
      </c>
      <c r="D3">
        <v>6.82</v>
      </c>
      <c r="E3" s="1">
        <v>0.02222</v>
      </c>
      <c r="F3">
        <v>1000</v>
      </c>
      <c r="G3" s="1">
        <v>6800</v>
      </c>
      <c r="H3" s="1">
        <v>6800</v>
      </c>
      <c r="I3" s="1">
        <v>0.0296</v>
      </c>
      <c r="J3">
        <v>3.77</v>
      </c>
      <c r="K3" s="1">
        <f>J3/I3</f>
        <v>127.364864864865</v>
      </c>
      <c r="L3">
        <f>G3*F3/(F3+G3)</f>
        <v>871.794871794872</v>
      </c>
    </row>
    <row r="4" spans="13:19"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  <c r="S4" t="s">
        <v>18</v>
      </c>
    </row>
    <row r="5" spans="13:19">
      <c r="M5">
        <f>O5/N5</f>
        <v>0.573529327422158</v>
      </c>
      <c r="N5">
        <v>871.795</v>
      </c>
      <c r="O5">
        <v>500</v>
      </c>
      <c r="P5" s="1">
        <f>J2/J3</f>
        <v>0.615384615384615</v>
      </c>
      <c r="Q5" s="1">
        <f>(P5*O5-N5*M5)/(M5-P5)</f>
        <v>4594.58533603172</v>
      </c>
      <c r="R5" s="1">
        <f>K2*(Q5+O5)/Q5/O5</f>
        <v>0.174998033808812</v>
      </c>
      <c r="S5" s="1">
        <f>1/Q5/E2</f>
        <v>0.00930117510276834</v>
      </c>
    </row>
    <row r="7" spans="1:5">
      <c r="A7" t="s">
        <v>1</v>
      </c>
      <c r="B7" t="s">
        <v>3</v>
      </c>
      <c r="C7" t="s">
        <v>0</v>
      </c>
      <c r="D7" t="s">
        <v>2</v>
      </c>
      <c r="E7" t="s">
        <v>4</v>
      </c>
    </row>
    <row r="8" spans="1:5">
      <c r="A8">
        <v>30</v>
      </c>
      <c r="B8">
        <v>30</v>
      </c>
      <c r="C8">
        <v>0</v>
      </c>
      <c r="D8">
        <v>0</v>
      </c>
      <c r="E8" s="1">
        <v>2.96e-6</v>
      </c>
    </row>
    <row r="9" spans="2:5">
      <c r="B9">
        <v>30</v>
      </c>
      <c r="C9">
        <v>0.5</v>
      </c>
      <c r="D9">
        <v>0.48</v>
      </c>
      <c r="E9" s="1">
        <v>3.14e-6</v>
      </c>
    </row>
    <row r="10" spans="2:5">
      <c r="B10">
        <v>28.19</v>
      </c>
      <c r="C10">
        <v>1</v>
      </c>
      <c r="D10">
        <v>0.71</v>
      </c>
      <c r="E10" s="1">
        <v>0.00192</v>
      </c>
    </row>
    <row r="11" spans="2:5">
      <c r="B11">
        <v>24.8</v>
      </c>
      <c r="C11">
        <v>1.5</v>
      </c>
      <c r="D11">
        <v>0.713</v>
      </c>
      <c r="E11" s="1">
        <v>0.00537</v>
      </c>
    </row>
    <row r="12" spans="2:5">
      <c r="B12">
        <v>21</v>
      </c>
      <c r="C12">
        <v>2</v>
      </c>
      <c r="D12">
        <v>0.71</v>
      </c>
      <c r="E12" s="1">
        <v>0.00893</v>
      </c>
    </row>
    <row r="13" spans="2:5">
      <c r="B13">
        <v>17.8</v>
      </c>
      <c r="C13">
        <v>2.5</v>
      </c>
      <c r="D13">
        <v>0.72</v>
      </c>
      <c r="E13" s="1">
        <v>0.01247</v>
      </c>
    </row>
    <row r="14" spans="2:5">
      <c r="B14">
        <v>14.2</v>
      </c>
      <c r="C14">
        <v>3</v>
      </c>
      <c r="D14">
        <v>0.73</v>
      </c>
      <c r="E14" s="1">
        <v>0.0159</v>
      </c>
    </row>
    <row r="15" spans="2:5">
      <c r="B15">
        <v>11.06</v>
      </c>
      <c r="C15">
        <v>3.5</v>
      </c>
      <c r="D15">
        <v>0.751</v>
      </c>
      <c r="E15" s="1">
        <v>0.0189</v>
      </c>
    </row>
    <row r="16" spans="2:5">
      <c r="B16">
        <v>8.44</v>
      </c>
      <c r="C16">
        <v>4</v>
      </c>
      <c r="D16">
        <v>0.776</v>
      </c>
      <c r="E16" s="1">
        <v>0.021513</v>
      </c>
    </row>
    <row r="17" spans="2:5">
      <c r="B17">
        <v>6.31</v>
      </c>
      <c r="C17">
        <v>4.5</v>
      </c>
      <c r="D17">
        <v>0.802</v>
      </c>
      <c r="E17" s="1">
        <v>0.02376</v>
      </c>
    </row>
    <row r="18" spans="2:5">
      <c r="B18">
        <v>4.35</v>
      </c>
      <c r="C18">
        <v>5</v>
      </c>
      <c r="D18">
        <v>0.828</v>
      </c>
      <c r="E18" s="1">
        <v>0.0256</v>
      </c>
    </row>
    <row r="19" spans="2:5">
      <c r="B19">
        <v>2</v>
      </c>
      <c r="C19">
        <v>5.5</v>
      </c>
      <c r="D19">
        <v>0.85</v>
      </c>
      <c r="E19" s="1">
        <v>0.027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pannenetsf</cp:lastModifiedBy>
  <dcterms:created xsi:type="dcterms:W3CDTF">2015-06-06T02:19:00Z</dcterms:created>
  <dcterms:modified xsi:type="dcterms:W3CDTF">2020-11-21T10:31:50Z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