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Sheet1!$A$5:$X$9</definedName>
  </definedNames>
  <calcPr calcId="144525"/>
</workbook>
</file>

<file path=xl/comments1.xml><?xml version="1.0" encoding="utf-8"?>
<comments xmlns="http://schemas.openxmlformats.org/spreadsheetml/2006/main">
  <authors>
    <author>AutoBVT</author>
  </authors>
  <commentList>
    <comment ref="E3" authorId="0">
      <text>
        <r>
          <rPr>
            <b/>
            <sz val="9"/>
            <rFont val="宋体"/>
            <charset val="134"/>
          </rPr>
          <t>AutoBVT:</t>
        </r>
        <r>
          <rPr>
            <sz val="9"/>
            <rFont val="宋体"/>
            <charset val="134"/>
          </rPr>
          <t xml:space="preserve">
承包车辆、公营车辆</t>
        </r>
      </text>
    </comment>
    <comment ref="C4" authorId="0">
      <text>
        <r>
          <rPr>
            <b/>
            <sz val="9"/>
            <rFont val="宋体"/>
            <charset val="134"/>
          </rPr>
          <t>AutoBVT:</t>
        </r>
        <r>
          <rPr>
            <sz val="9"/>
            <rFont val="宋体"/>
            <charset val="134"/>
          </rPr>
          <t xml:space="preserve">
填写完整，如湘H92005</t>
        </r>
      </text>
    </comment>
    <comment ref="H4" authorId="0">
      <text>
        <r>
          <rPr>
            <b/>
            <sz val="9"/>
            <rFont val="宋体"/>
            <charset val="134"/>
          </rPr>
          <t>AutoBVT:</t>
        </r>
        <r>
          <rPr>
            <sz val="9"/>
            <rFont val="宋体"/>
            <charset val="134"/>
          </rPr>
          <t xml:space="preserve">
如果扣除固定站务费，站点可只填写终点站</t>
        </r>
      </text>
    </comment>
  </commentList>
</comments>
</file>

<file path=xl/sharedStrings.xml><?xml version="1.0" encoding="utf-8"?>
<sst xmlns="http://schemas.openxmlformats.org/spreadsheetml/2006/main" count="59" uniqueCount="36">
  <si>
    <t>益运股份回程站（公司对开车站）结算方式明细情况汇总</t>
  </si>
  <si>
    <t>对开结算车站（控收点）</t>
  </si>
  <si>
    <t>车站（控收点）所属公司</t>
  </si>
  <si>
    <t>参运车辆情况</t>
  </si>
  <si>
    <t>车辆性质</t>
  </si>
  <si>
    <t>车属单位</t>
  </si>
  <si>
    <t>经营线路</t>
  </si>
  <si>
    <t>结算情况</t>
  </si>
  <si>
    <t>最后结算金额再扣其他固定扣费</t>
  </si>
  <si>
    <t>三联单性质</t>
  </si>
  <si>
    <t>说明</t>
  </si>
  <si>
    <t>车辆牌照号</t>
  </si>
  <si>
    <t>台数</t>
  </si>
  <si>
    <t>站点</t>
  </si>
  <si>
    <t>基础票价</t>
  </si>
  <si>
    <t>原始票价</t>
  </si>
  <si>
    <t>扣除站务费及涨价部分</t>
  </si>
  <si>
    <t>跟公司之间划拨票价</t>
  </si>
  <si>
    <t>扣除公司对开客运代理费等比率</t>
  </si>
  <si>
    <t>对开车站最后结算额</t>
  </si>
  <si>
    <t>给承包人结算价</t>
  </si>
  <si>
    <t>扣除承包人客运代理费等比率</t>
  </si>
  <si>
    <t>承包人最后结算金额</t>
  </si>
  <si>
    <t>跟承包人结算固定站务费</t>
  </si>
  <si>
    <t>跟公司结算固定站务费</t>
  </si>
  <si>
    <t>跟公司之间的涨价部分</t>
  </si>
  <si>
    <t>跟承包人之间的涨价部分</t>
  </si>
  <si>
    <t>长沙西站</t>
  </si>
  <si>
    <t>灰山港</t>
  </si>
  <si>
    <t>湘H92042、湘HA2446、湘H92603、湘HA2263、湘HA6793、湘H92556</t>
  </si>
  <si>
    <t>建制车</t>
  </si>
  <si>
    <t>灰山港运输分公司</t>
  </si>
  <si>
    <t>长沙-灰山港</t>
  </si>
  <si>
    <t>电脑</t>
  </si>
  <si>
    <t>白若卜</t>
  </si>
  <si>
    <t>手工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</si>
</sst>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1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9" fillId="18" borderId="14" applyNumberFormat="0" applyAlignment="0" applyProtection="0">
      <alignment vertical="center"/>
    </xf>
    <xf numFmtId="0" fontId="10" fillId="18" borderId="10" applyNumberFormat="0" applyAlignment="0" applyProtection="0">
      <alignment vertical="center"/>
    </xf>
    <xf numFmtId="0" fontId="5" fillId="6" borderId="8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3" borderId="6" xfId="0" applyFill="1" applyBorder="1">
      <alignment vertical="center"/>
    </xf>
    <xf numFmtId="9" fontId="0" fillId="0" borderId="6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6" xfId="0" applyNumberFormat="1" applyBorder="1">
      <alignment vertical="center"/>
    </xf>
    <xf numFmtId="176" fontId="0" fillId="0" borderId="6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1"/>
  <sheetViews>
    <sheetView tabSelected="1" workbookViewId="0">
      <pane xSplit="1" topLeftCell="B1" activePane="topRight" state="frozen"/>
      <selection/>
      <selection pane="topRight" activeCell="M5" sqref="M5:N5"/>
    </sheetView>
  </sheetViews>
  <sheetFormatPr defaultColWidth="9" defaultRowHeight="13.5"/>
  <cols>
    <col min="1" max="2" width="17.125" customWidth="1"/>
    <col min="3" max="3" width="20.75" customWidth="1"/>
    <col min="6" max="6" width="20.125" customWidth="1"/>
    <col min="7" max="7" width="15.625" customWidth="1"/>
    <col min="8" max="9" width="10" customWidth="1"/>
    <col min="10" max="10" width="7.5" customWidth="1"/>
    <col min="11" max="12" width="11.125" customWidth="1"/>
    <col min="13" max="14" width="6.75" customWidth="1"/>
    <col min="17" max="17" width="9.375"/>
    <col min="19" max="19" width="10" customWidth="1"/>
    <col min="21" max="21" width="10.5" customWidth="1"/>
    <col min="22" max="23" width="9.75" customWidth="1"/>
    <col min="24" max="24" width="10.75" customWidth="1"/>
  </cols>
  <sheetData>
    <row r="1" ht="45" customHeight="1" spans="1:2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3" spans="1:24">
      <c r="A3" s="2" t="s">
        <v>1</v>
      </c>
      <c r="B3" s="2" t="s">
        <v>2</v>
      </c>
      <c r="C3" s="3" t="s">
        <v>3</v>
      </c>
      <c r="D3" s="4"/>
      <c r="E3" s="5" t="s">
        <v>4</v>
      </c>
      <c r="F3" s="2" t="s">
        <v>5</v>
      </c>
      <c r="G3" s="2" t="s">
        <v>6</v>
      </c>
      <c r="H3" s="3" t="s">
        <v>7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4"/>
      <c r="U3" s="15" t="s">
        <v>8</v>
      </c>
      <c r="V3" s="15"/>
      <c r="W3" s="2" t="s">
        <v>9</v>
      </c>
      <c r="X3" s="10" t="s">
        <v>10</v>
      </c>
    </row>
    <row r="4" ht="54" customHeight="1" spans="1:24">
      <c r="A4" s="6"/>
      <c r="B4" s="6"/>
      <c r="C4" s="5" t="s">
        <v>11</v>
      </c>
      <c r="D4" s="2" t="s">
        <v>12</v>
      </c>
      <c r="E4" s="7"/>
      <c r="F4" s="6"/>
      <c r="G4" s="6"/>
      <c r="H4" s="5" t="s">
        <v>13</v>
      </c>
      <c r="I4" s="13" t="s">
        <v>14</v>
      </c>
      <c r="J4" s="2" t="s">
        <v>15</v>
      </c>
      <c r="K4" s="3" t="s">
        <v>16</v>
      </c>
      <c r="L4" s="12"/>
      <c r="M4" s="12"/>
      <c r="N4" s="4"/>
      <c r="O4" s="2" t="s">
        <v>17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  <c r="U4" s="15"/>
      <c r="V4" s="15"/>
      <c r="W4" s="6"/>
      <c r="X4" s="18"/>
    </row>
    <row r="5" ht="54" spans="1:24">
      <c r="A5" s="8"/>
      <c r="B5" s="8"/>
      <c r="C5" s="9"/>
      <c r="D5" s="8"/>
      <c r="E5" s="9"/>
      <c r="F5" s="8"/>
      <c r="G5" s="8"/>
      <c r="H5" s="9"/>
      <c r="I5" s="14"/>
      <c r="J5" s="8"/>
      <c r="K5" s="15" t="s">
        <v>23</v>
      </c>
      <c r="L5" s="15" t="s">
        <v>24</v>
      </c>
      <c r="M5" s="15" t="s">
        <v>25</v>
      </c>
      <c r="N5" s="15" t="s">
        <v>26</v>
      </c>
      <c r="O5" s="8"/>
      <c r="P5" s="8"/>
      <c r="Q5" s="8"/>
      <c r="R5" s="8"/>
      <c r="S5" s="8"/>
      <c r="T5" s="8"/>
      <c r="U5" s="8"/>
      <c r="V5" s="8"/>
      <c r="W5" s="8"/>
      <c r="X5" s="19"/>
    </row>
    <row r="6" ht="40.5" spans="1:24">
      <c r="A6" s="10" t="s">
        <v>27</v>
      </c>
      <c r="B6" s="2" t="s">
        <v>28</v>
      </c>
      <c r="C6" s="2" t="s">
        <v>29</v>
      </c>
      <c r="D6" s="10">
        <v>6</v>
      </c>
      <c r="E6" s="10" t="s">
        <v>30</v>
      </c>
      <c r="F6" s="10" t="s">
        <v>31</v>
      </c>
      <c r="G6" s="10" t="s">
        <v>32</v>
      </c>
      <c r="H6" s="10" t="s">
        <v>27</v>
      </c>
      <c r="I6" s="16">
        <v>28</v>
      </c>
      <c r="J6" s="11">
        <v>31</v>
      </c>
      <c r="K6" s="11">
        <v>7</v>
      </c>
      <c r="L6" s="11">
        <v>3</v>
      </c>
      <c r="M6" s="16">
        <v>0</v>
      </c>
      <c r="N6" s="16">
        <v>0</v>
      </c>
      <c r="O6" s="11">
        <f>J6-M6-L6</f>
        <v>28</v>
      </c>
      <c r="P6" s="17">
        <v>0.1</v>
      </c>
      <c r="Q6" s="11">
        <f>O6*(1-P6)</f>
        <v>25.2</v>
      </c>
      <c r="R6" s="11">
        <f>J6-K6-N6</f>
        <v>24</v>
      </c>
      <c r="S6" s="20">
        <v>0.1</v>
      </c>
      <c r="T6" s="11">
        <f>R6*(1-S6)</f>
        <v>21.6</v>
      </c>
      <c r="U6" s="11"/>
      <c r="V6" s="11"/>
      <c r="W6" s="11" t="s">
        <v>33</v>
      </c>
      <c r="X6" s="2"/>
    </row>
    <row r="7" ht="40.5" spans="1:24">
      <c r="A7" s="10" t="s">
        <v>34</v>
      </c>
      <c r="B7" s="2" t="s">
        <v>28</v>
      </c>
      <c r="C7" s="2" t="s">
        <v>29</v>
      </c>
      <c r="D7" s="10">
        <v>6</v>
      </c>
      <c r="E7" s="10" t="s">
        <v>30</v>
      </c>
      <c r="F7" s="10" t="s">
        <v>31</v>
      </c>
      <c r="G7" s="10" t="s">
        <v>32</v>
      </c>
      <c r="H7" s="10" t="s">
        <v>27</v>
      </c>
      <c r="I7" s="16">
        <v>28</v>
      </c>
      <c r="J7" s="11">
        <v>31</v>
      </c>
      <c r="K7" s="11">
        <v>7</v>
      </c>
      <c r="L7" s="11">
        <v>3</v>
      </c>
      <c r="M7" s="16">
        <v>0</v>
      </c>
      <c r="N7" s="16">
        <v>0</v>
      </c>
      <c r="O7" s="11">
        <f>J7-M7-L7</f>
        <v>28</v>
      </c>
      <c r="P7" s="17">
        <v>0.19</v>
      </c>
      <c r="Q7" s="11">
        <f>O7*(1-P7)</f>
        <v>22.68</v>
      </c>
      <c r="R7" s="11">
        <f>J7-K7-N7</f>
        <v>24</v>
      </c>
      <c r="S7" s="20">
        <v>0.19</v>
      </c>
      <c r="T7" s="11">
        <f>R7*(1-S7)</f>
        <v>19.44</v>
      </c>
      <c r="U7" s="11"/>
      <c r="V7" s="11"/>
      <c r="W7" s="11" t="s">
        <v>35</v>
      </c>
      <c r="X7" s="2"/>
    </row>
    <row r="8" ht="40.5" spans="1:24">
      <c r="A8" s="10" t="s">
        <v>27</v>
      </c>
      <c r="B8" s="2" t="s">
        <v>28</v>
      </c>
      <c r="C8" s="2" t="s">
        <v>29</v>
      </c>
      <c r="D8" s="10">
        <v>6</v>
      </c>
      <c r="E8" s="10" t="s">
        <v>30</v>
      </c>
      <c r="F8" s="10" t="s">
        <v>31</v>
      </c>
      <c r="G8" s="10" t="s">
        <v>32</v>
      </c>
      <c r="H8" s="10" t="s">
        <v>27</v>
      </c>
      <c r="I8" s="16">
        <v>31</v>
      </c>
      <c r="J8" s="11">
        <v>34</v>
      </c>
      <c r="K8" s="11">
        <v>7</v>
      </c>
      <c r="L8" s="11">
        <v>3</v>
      </c>
      <c r="M8" s="16">
        <v>0.9</v>
      </c>
      <c r="N8" s="16">
        <v>1.5</v>
      </c>
      <c r="O8" s="11">
        <f>J8-M8-L8</f>
        <v>30.1</v>
      </c>
      <c r="P8" s="17">
        <v>0.1</v>
      </c>
      <c r="Q8" s="11">
        <f>O8*(1-P8)</f>
        <v>27.09</v>
      </c>
      <c r="R8" s="11">
        <f>J8-K8-N8</f>
        <v>25.5</v>
      </c>
      <c r="S8" s="20">
        <v>0.1</v>
      </c>
      <c r="T8" s="11">
        <f>R8*(1-S8)</f>
        <v>22.95</v>
      </c>
      <c r="U8" s="11"/>
      <c r="V8" s="11"/>
      <c r="W8" s="11" t="s">
        <v>33</v>
      </c>
      <c r="X8" s="2"/>
    </row>
    <row r="9" ht="40.5" spans="1:24">
      <c r="A9" s="10" t="s">
        <v>34</v>
      </c>
      <c r="B9" s="2" t="s">
        <v>28</v>
      </c>
      <c r="C9" s="2" t="s">
        <v>29</v>
      </c>
      <c r="D9" s="10">
        <v>6</v>
      </c>
      <c r="E9" s="10" t="s">
        <v>30</v>
      </c>
      <c r="F9" s="10" t="s">
        <v>31</v>
      </c>
      <c r="G9" s="10" t="s">
        <v>32</v>
      </c>
      <c r="H9" s="10" t="s">
        <v>27</v>
      </c>
      <c r="I9" s="16">
        <v>31</v>
      </c>
      <c r="J9" s="11">
        <v>34</v>
      </c>
      <c r="K9" s="11">
        <v>7</v>
      </c>
      <c r="L9" s="11">
        <v>3</v>
      </c>
      <c r="M9" s="16">
        <v>0.9</v>
      </c>
      <c r="N9" s="16">
        <v>1.5</v>
      </c>
      <c r="O9" s="11">
        <f>J9-N9-L9</f>
        <v>29.5</v>
      </c>
      <c r="P9" s="17">
        <v>0.19</v>
      </c>
      <c r="Q9" s="21">
        <f>O9*(1-P9)</f>
        <v>23.895</v>
      </c>
      <c r="R9" s="11">
        <f>J9-K9-N9</f>
        <v>25.5</v>
      </c>
      <c r="S9" s="20">
        <v>0.19</v>
      </c>
      <c r="T9" s="11">
        <f>R9*(1-S9)</f>
        <v>20.655</v>
      </c>
      <c r="U9" s="11"/>
      <c r="V9" s="11"/>
      <c r="W9" s="11" t="s">
        <v>35</v>
      </c>
      <c r="X9" s="2"/>
    </row>
    <row r="10" spans="1:24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 spans="1:24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7"/>
      <c r="T11" s="11"/>
      <c r="U11" s="11"/>
      <c r="V11" s="11"/>
      <c r="W11" s="11"/>
      <c r="X11" s="11"/>
    </row>
  </sheetData>
  <autoFilter ref="A5:X9">
    <extLst/>
  </autoFilter>
  <mergeCells count="23">
    <mergeCell ref="A1:X1"/>
    <mergeCell ref="C3:D3"/>
    <mergeCell ref="H3:T3"/>
    <mergeCell ref="K4:N4"/>
    <mergeCell ref="A3:A5"/>
    <mergeCell ref="B3:B5"/>
    <mergeCell ref="C4:C5"/>
    <mergeCell ref="D4:D5"/>
    <mergeCell ref="E3:E5"/>
    <mergeCell ref="F3:F5"/>
    <mergeCell ref="G3:G5"/>
    <mergeCell ref="H4:H5"/>
    <mergeCell ref="I4:I5"/>
    <mergeCell ref="J4:J5"/>
    <mergeCell ref="O4:O5"/>
    <mergeCell ref="P4:P5"/>
    <mergeCell ref="Q4:Q5"/>
    <mergeCell ref="R4:R5"/>
    <mergeCell ref="S4:S5"/>
    <mergeCell ref="T4:T5"/>
    <mergeCell ref="W3:W5"/>
    <mergeCell ref="X3:X5"/>
    <mergeCell ref="U3:V4"/>
  </mergeCell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璇</cp:lastModifiedBy>
  <dcterms:created xsi:type="dcterms:W3CDTF">2020-03-17T03:49:00Z</dcterms:created>
  <dcterms:modified xsi:type="dcterms:W3CDTF">2020-04-29T00:59:49Z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