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<sst xmlns="http://schemas.openxmlformats.org/spreadsheetml/2006/main" count="168" uniqueCount="86">
  <si>
    <t>Rack ID</t>
  </si>
  <si>
    <t>Location</t>
  </si>
  <si>
    <t>Name</t>
  </si>
  <si>
    <t>IUPAC</t>
  </si>
  <si>
    <t>MW</t>
  </si>
  <si>
    <t>Mass weighed in</t>
  </si>
  <si>
    <t>Smiles</t>
  </si>
  <si>
    <t>Reaction Scale (mmol)</t>
  </si>
  <si>
    <t>Eq</t>
  </si>
  <si>
    <t>mmol</t>
  </si>
  <si>
    <t>Conc Stock</t>
  </si>
  <si>
    <t>Volume to dispense (exp) at 0.8M</t>
  </si>
  <si>
    <t>Volume to dispense (theory) at 0.8M</t>
  </si>
  <si>
    <t>Min weight</t>
  </si>
  <si>
    <t>Exp weight</t>
  </si>
  <si>
    <t>AC volume per reaction at 0.8M</t>
  </si>
  <si>
    <t>Barcode rack</t>
  </si>
  <si>
    <t>Barcode vial</t>
  </si>
  <si>
    <t>24_rack1</t>
  </si>
  <si>
    <t>A1</t>
  </si>
  <si>
    <t>PHIP-UreaNH-01</t>
  </si>
  <si>
    <t>2-Methoxyethylamine</t>
  </si>
  <si>
    <t>NCCOC</t>
  </si>
  <si>
    <t>SA00714394</t>
  </si>
  <si>
    <t>FB00970923</t>
  </si>
  <si>
    <t>A2</t>
  </si>
  <si>
    <t>FB00970289</t>
  </si>
  <si>
    <t>A3</t>
  </si>
  <si>
    <t>FB00970781</t>
  </si>
  <si>
    <t>A4</t>
  </si>
  <si>
    <t>PHIP-UreaNH-02</t>
  </si>
  <si>
    <t>(Aminomethyl)cyclopropane</t>
  </si>
  <si>
    <t>NCC1CC1</t>
  </si>
  <si>
    <t>FB00970409</t>
  </si>
  <si>
    <t>A5</t>
  </si>
  <si>
    <t>FB00970424</t>
  </si>
  <si>
    <t>A6</t>
  </si>
  <si>
    <t>FB00970239</t>
  </si>
  <si>
    <t>B1</t>
  </si>
  <si>
    <t>PHIP-UreaNH-03</t>
  </si>
  <si>
    <t>2-Thiophenemethylamine</t>
  </si>
  <si>
    <t>FB00970433</t>
  </si>
  <si>
    <t>B2</t>
  </si>
  <si>
    <t>FB00970843</t>
  </si>
  <si>
    <t>B3</t>
  </si>
  <si>
    <t>FB00970435</t>
  </si>
  <si>
    <t>B4</t>
  </si>
  <si>
    <t>PHIP-UreaNH-04</t>
  </si>
  <si>
    <t>N-methyl-N-[(5-methyl-2-furyl)methyl]amine</t>
  </si>
  <si>
    <t>FB00970411</t>
  </si>
  <si>
    <t>B5</t>
  </si>
  <si>
    <t>FB00970900</t>
  </si>
  <si>
    <t>B6</t>
  </si>
  <si>
    <t>FB00970404</t>
  </si>
  <si>
    <t>C1</t>
  </si>
  <si>
    <t>PHIP-UreaNH-05</t>
  </si>
  <si>
    <t>3-Amino-5-methylisoxazole</t>
  </si>
  <si>
    <t>FB00970917</t>
  </si>
  <si>
    <t>C2</t>
  </si>
  <si>
    <t>FB00970783</t>
  </si>
  <si>
    <t>C3</t>
  </si>
  <si>
    <t>FB00970899</t>
  </si>
  <si>
    <t>C4</t>
  </si>
  <si>
    <t>PHIP-UreaNH-06</t>
  </si>
  <si>
    <t>Tetrahydrofurfurylamine</t>
  </si>
  <si>
    <t>FB00970788</t>
  </si>
  <si>
    <t>C5</t>
  </si>
  <si>
    <t>FB00970421</t>
  </si>
  <si>
    <t>C6</t>
  </si>
  <si>
    <t>FB00970824</t>
  </si>
  <si>
    <t>D1</t>
  </si>
  <si>
    <t>PHIP-UreaNH-07</t>
  </si>
  <si>
    <t>Allylamine</t>
  </si>
  <si>
    <t>FB00970271</t>
  </si>
  <si>
    <t>D2</t>
  </si>
  <si>
    <t>FB00970910</t>
  </si>
  <si>
    <t>D3</t>
  </si>
  <si>
    <t>FB00970136</t>
  </si>
  <si>
    <t>D4</t>
  </si>
  <si>
    <t>PHIP-UreaNH-08</t>
  </si>
  <si>
    <t>Ethanolamine</t>
  </si>
  <si>
    <t>FB00970244</t>
  </si>
  <si>
    <t>D5</t>
  </si>
  <si>
    <t>FB00970395</t>
  </si>
  <si>
    <t>D6</t>
  </si>
  <si>
    <t>FB00970902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</si>
</sst>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14"/>
    <col customWidth="1" min="4" max="4" width="29.0"/>
    <col customWidth="1" min="5" max="5" width="8.71"/>
    <col customWidth="1" min="6" max="6" width="14.86"/>
    <col customWidth="1" min="7" max="7" width="15.43"/>
    <col customWidth="1" min="8" max="16" width="8.71"/>
    <col customWidth="1" min="17" max="17" width="23.57"/>
    <col customWidth="1" min="18" max="18" width="14.71"/>
    <col customWidth="1" min="19" max="27" width="8.71"/>
  </cols>
  <sheetData>
    <row r="1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14.25" customHeight="1">
      <c r="A2" s="1" t="s">
        <v>18</v>
      </c>
      <c r="B2" s="1" t="s">
        <v>19</v>
      </c>
      <c r="C2" s="1" t="s">
        <v>20</v>
      </c>
      <c r="D2" s="2" t="s">
        <v>21</v>
      </c>
      <c r="E2" s="1">
        <v>75.11</v>
      </c>
      <c r="F2" s="1">
        <v>45.2</v>
      </c>
      <c r="G2" s="1" t="s">
        <v>22</v>
      </c>
      <c r="H2" s="1">
        <v>0.06</v>
      </c>
      <c r="I2" s="1">
        <v>1.05</v>
      </c>
      <c r="J2">
        <f t="shared" ref="J2:J25" si="1">H2*I2</f>
        <v>0.063</v>
      </c>
      <c r="K2" s="1">
        <f t="shared" ref="K2:K25" si="2">1000/3</f>
        <v>333.3333333</v>
      </c>
      <c r="L2">
        <f t="shared" ref="L2:L25" si="3">F2/E2/K2*1000000</f>
        <v>1805.35215</v>
      </c>
      <c r="M2">
        <v>735.0</v>
      </c>
      <c r="N2">
        <v>108.555972</v>
      </c>
      <c r="O2">
        <v>131.2</v>
      </c>
      <c r="P2">
        <v>91.875</v>
      </c>
      <c r="Q2" s="1" t="s">
        <v>23</v>
      </c>
      <c r="R2" s="1" t="s">
        <v>24</v>
      </c>
    </row>
    <row r="3" ht="14.25" customHeight="1">
      <c r="A3" s="1" t="s">
        <v>18</v>
      </c>
      <c r="B3" s="1" t="s">
        <v>25</v>
      </c>
      <c r="C3" s="1" t="s">
        <v>20</v>
      </c>
      <c r="D3" s="2" t="s">
        <v>21</v>
      </c>
      <c r="E3" s="1">
        <v>75.11</v>
      </c>
      <c r="F3" s="1">
        <v>49.9</v>
      </c>
      <c r="G3" s="1" t="s">
        <v>22</v>
      </c>
      <c r="H3" s="1">
        <v>0.06</v>
      </c>
      <c r="I3" s="1">
        <v>1.05</v>
      </c>
      <c r="J3">
        <f t="shared" si="1"/>
        <v>0.063</v>
      </c>
      <c r="K3" s="1">
        <f t="shared" si="2"/>
        <v>333.3333333</v>
      </c>
      <c r="L3">
        <f t="shared" si="3"/>
        <v>1993.076821</v>
      </c>
      <c r="M3">
        <v>735.0</v>
      </c>
      <c r="N3">
        <v>108.555972</v>
      </c>
      <c r="O3">
        <v>131.2</v>
      </c>
      <c r="P3">
        <v>91.875</v>
      </c>
      <c r="Q3" s="1" t="s">
        <v>23</v>
      </c>
      <c r="R3" s="1" t="s">
        <v>26</v>
      </c>
    </row>
    <row r="4" ht="14.25" customHeight="1">
      <c r="A4" s="1" t="s">
        <v>18</v>
      </c>
      <c r="B4" s="1" t="s">
        <v>27</v>
      </c>
      <c r="C4" s="1" t="s">
        <v>20</v>
      </c>
      <c r="D4" s="2" t="s">
        <v>21</v>
      </c>
      <c r="E4" s="1">
        <v>75.11</v>
      </c>
      <c r="F4" s="1">
        <v>41.2</v>
      </c>
      <c r="G4" s="1" t="s">
        <v>22</v>
      </c>
      <c r="H4" s="1">
        <v>0.06</v>
      </c>
      <c r="I4" s="1">
        <v>1.05</v>
      </c>
      <c r="J4">
        <f t="shared" si="1"/>
        <v>0.063</v>
      </c>
      <c r="K4" s="1">
        <f t="shared" si="2"/>
        <v>333.3333333</v>
      </c>
      <c r="L4">
        <f t="shared" si="3"/>
        <v>1645.586473</v>
      </c>
      <c r="M4">
        <v>735.0</v>
      </c>
      <c r="N4">
        <v>108.555972</v>
      </c>
      <c r="O4">
        <v>131.2</v>
      </c>
      <c r="P4">
        <v>91.875</v>
      </c>
      <c r="Q4" s="1" t="s">
        <v>23</v>
      </c>
      <c r="R4" s="1" t="s">
        <v>28</v>
      </c>
    </row>
    <row r="5" ht="14.25" customHeight="1">
      <c r="A5" s="1" t="s">
        <v>18</v>
      </c>
      <c r="B5" s="1" t="s">
        <v>29</v>
      </c>
      <c r="C5" s="1" t="s">
        <v>30</v>
      </c>
      <c r="D5" s="2" t="s">
        <v>31</v>
      </c>
      <c r="E5" s="1">
        <v>71.12</v>
      </c>
      <c r="F5" s="1">
        <v>34.8</v>
      </c>
      <c r="G5" s="2" t="s">
        <v>32</v>
      </c>
      <c r="H5" s="1">
        <v>0.06</v>
      </c>
      <c r="I5" s="1">
        <v>1.05</v>
      </c>
      <c r="J5">
        <f t="shared" si="1"/>
        <v>0.063</v>
      </c>
      <c r="K5" s="1">
        <f t="shared" si="2"/>
        <v>333.3333333</v>
      </c>
      <c r="L5">
        <f t="shared" si="3"/>
        <v>1467.941507</v>
      </c>
      <c r="M5">
        <v>735.0</v>
      </c>
      <c r="N5">
        <v>108.555972</v>
      </c>
      <c r="O5">
        <v>131.5</v>
      </c>
      <c r="P5">
        <v>91.875</v>
      </c>
      <c r="Q5" s="1" t="s">
        <v>23</v>
      </c>
      <c r="R5" s="1" t="s">
        <v>33</v>
      </c>
    </row>
    <row r="6" ht="14.25" customHeight="1">
      <c r="A6" s="1" t="s">
        <v>18</v>
      </c>
      <c r="B6" s="1" t="s">
        <v>34</v>
      </c>
      <c r="C6" s="1" t="s">
        <v>30</v>
      </c>
      <c r="D6" s="2" t="s">
        <v>31</v>
      </c>
      <c r="E6" s="1">
        <v>71.12</v>
      </c>
      <c r="F6" s="1">
        <v>33.3</v>
      </c>
      <c r="G6" s="2" t="s">
        <v>32</v>
      </c>
      <c r="H6" s="1">
        <v>0.06</v>
      </c>
      <c r="I6" s="1">
        <v>1.05</v>
      </c>
      <c r="J6">
        <f t="shared" si="1"/>
        <v>0.063</v>
      </c>
      <c r="K6" s="1">
        <f t="shared" si="2"/>
        <v>333.3333333</v>
      </c>
      <c r="L6">
        <f t="shared" si="3"/>
        <v>1404.668166</v>
      </c>
      <c r="M6">
        <v>735.0</v>
      </c>
      <c r="N6">
        <v>108.555972</v>
      </c>
      <c r="O6">
        <v>131.5</v>
      </c>
      <c r="P6">
        <v>91.875</v>
      </c>
      <c r="Q6" s="1" t="s">
        <v>23</v>
      </c>
      <c r="R6" s="1" t="s">
        <v>35</v>
      </c>
    </row>
    <row r="7" ht="14.25" customHeight="1">
      <c r="A7" s="1" t="s">
        <v>18</v>
      </c>
      <c r="B7" s="1" t="s">
        <v>36</v>
      </c>
      <c r="C7" s="1" t="s">
        <v>30</v>
      </c>
      <c r="D7" s="2" t="s">
        <v>31</v>
      </c>
      <c r="E7" s="1">
        <v>71.12</v>
      </c>
      <c r="F7" s="1">
        <v>32.9</v>
      </c>
      <c r="G7" s="2" t="s">
        <v>32</v>
      </c>
      <c r="H7" s="1">
        <v>0.06</v>
      </c>
      <c r="I7" s="1">
        <v>1.05</v>
      </c>
      <c r="J7">
        <f t="shared" si="1"/>
        <v>0.063</v>
      </c>
      <c r="K7" s="1">
        <f t="shared" si="2"/>
        <v>333.3333333</v>
      </c>
      <c r="L7">
        <f t="shared" si="3"/>
        <v>1387.795276</v>
      </c>
      <c r="M7">
        <v>735.0</v>
      </c>
      <c r="N7">
        <v>108.555972</v>
      </c>
      <c r="O7">
        <v>131.5</v>
      </c>
      <c r="P7">
        <v>91.875</v>
      </c>
      <c r="Q7" s="1" t="s">
        <v>23</v>
      </c>
      <c r="R7" s="1" t="s">
        <v>37</v>
      </c>
    </row>
    <row r="8" ht="14.25" customHeight="1">
      <c r="A8" s="1" t="s">
        <v>18</v>
      </c>
      <c r="B8" s="1" t="s">
        <v>38</v>
      </c>
      <c r="C8" s="1" t="s">
        <v>39</v>
      </c>
      <c r="D8" s="2" t="s">
        <v>40</v>
      </c>
      <c r="E8" s="1">
        <v>113.18</v>
      </c>
      <c r="F8" s="1">
        <v>65.8</v>
      </c>
      <c r="H8" s="1">
        <v>0.06</v>
      </c>
      <c r="I8" s="1">
        <v>1.05</v>
      </c>
      <c r="J8">
        <f t="shared" si="1"/>
        <v>0.063</v>
      </c>
      <c r="K8" s="1">
        <f t="shared" si="2"/>
        <v>333.3333333</v>
      </c>
      <c r="L8">
        <f t="shared" si="3"/>
        <v>1744.124404</v>
      </c>
      <c r="M8">
        <v>735.0</v>
      </c>
      <c r="N8">
        <v>101.4790411</v>
      </c>
      <c r="O8">
        <v>138.8</v>
      </c>
      <c r="P8">
        <v>91.875</v>
      </c>
      <c r="Q8" s="1" t="s">
        <v>23</v>
      </c>
      <c r="R8" s="1" t="s">
        <v>41</v>
      </c>
    </row>
    <row r="9" ht="14.25" customHeight="1">
      <c r="A9" s="1" t="s">
        <v>18</v>
      </c>
      <c r="B9" s="1" t="s">
        <v>42</v>
      </c>
      <c r="C9" s="1" t="s">
        <v>39</v>
      </c>
      <c r="D9" s="2" t="s">
        <v>40</v>
      </c>
      <c r="E9" s="1">
        <v>113.18</v>
      </c>
      <c r="F9" s="1">
        <v>55.2</v>
      </c>
      <c r="H9" s="1">
        <v>0.06</v>
      </c>
      <c r="I9" s="1">
        <v>1.05</v>
      </c>
      <c r="J9">
        <f t="shared" si="1"/>
        <v>0.063</v>
      </c>
      <c r="K9" s="1">
        <f t="shared" si="2"/>
        <v>333.3333333</v>
      </c>
      <c r="L9">
        <f t="shared" si="3"/>
        <v>1463.156035</v>
      </c>
      <c r="M9">
        <v>735.0</v>
      </c>
      <c r="N9">
        <v>101.4790411</v>
      </c>
      <c r="O9">
        <v>138.8</v>
      </c>
      <c r="P9">
        <v>91.875</v>
      </c>
      <c r="Q9" s="1" t="s">
        <v>23</v>
      </c>
      <c r="R9" s="1" t="s">
        <v>43</v>
      </c>
    </row>
    <row r="10" ht="14.25" customHeight="1">
      <c r="A10" s="1" t="s">
        <v>18</v>
      </c>
      <c r="B10" s="1" t="s">
        <v>44</v>
      </c>
      <c r="C10" s="1" t="s">
        <v>39</v>
      </c>
      <c r="D10" s="2" t="s">
        <v>40</v>
      </c>
      <c r="E10" s="1">
        <v>113.18</v>
      </c>
      <c r="F10" s="1">
        <v>65.4</v>
      </c>
      <c r="H10" s="1">
        <v>0.06</v>
      </c>
      <c r="I10" s="1">
        <v>1.05</v>
      </c>
      <c r="J10">
        <f t="shared" si="1"/>
        <v>0.063</v>
      </c>
      <c r="K10" s="1">
        <f t="shared" si="2"/>
        <v>333.3333333</v>
      </c>
      <c r="L10">
        <f t="shared" si="3"/>
        <v>1733.521824</v>
      </c>
      <c r="M10">
        <v>735.0</v>
      </c>
      <c r="N10">
        <v>101.4790411</v>
      </c>
      <c r="O10">
        <v>138.8</v>
      </c>
      <c r="P10">
        <v>91.875</v>
      </c>
      <c r="Q10" s="1" t="s">
        <v>23</v>
      </c>
      <c r="R10" s="1" t="s">
        <v>45</v>
      </c>
    </row>
    <row r="11" ht="14.25" customHeight="1">
      <c r="A11" s="1" t="s">
        <v>18</v>
      </c>
      <c r="B11" s="1" t="s">
        <v>46</v>
      </c>
      <c r="C11" s="1" t="s">
        <v>47</v>
      </c>
      <c r="D11" s="2" t="s">
        <v>48</v>
      </c>
      <c r="E11" s="1">
        <v>125.17</v>
      </c>
      <c r="F11" s="1">
        <v>73.0</v>
      </c>
      <c r="H11" s="1">
        <v>0.06</v>
      </c>
      <c r="I11" s="1">
        <v>1.05</v>
      </c>
      <c r="J11">
        <f t="shared" si="1"/>
        <v>0.063</v>
      </c>
      <c r="K11" s="1">
        <f t="shared" si="2"/>
        <v>333.3333333</v>
      </c>
      <c r="L11">
        <f t="shared" si="3"/>
        <v>1749.620516</v>
      </c>
      <c r="M11">
        <v>735.0</v>
      </c>
      <c r="N11">
        <v>107.396436</v>
      </c>
      <c r="O11">
        <v>127.2</v>
      </c>
      <c r="P11">
        <v>91.875</v>
      </c>
      <c r="Q11" s="1" t="s">
        <v>23</v>
      </c>
      <c r="R11" s="1" t="s">
        <v>49</v>
      </c>
    </row>
    <row r="12" ht="14.25" customHeight="1">
      <c r="A12" s="1" t="s">
        <v>18</v>
      </c>
      <c r="B12" s="1" t="s">
        <v>50</v>
      </c>
      <c r="C12" s="1" t="s">
        <v>47</v>
      </c>
      <c r="D12" s="2" t="s">
        <v>48</v>
      </c>
      <c r="E12" s="1">
        <v>125.17</v>
      </c>
      <c r="F12" s="1">
        <v>65.7</v>
      </c>
      <c r="H12" s="1">
        <v>0.06</v>
      </c>
      <c r="I12" s="1">
        <v>1.05</v>
      </c>
      <c r="J12">
        <f t="shared" si="1"/>
        <v>0.063</v>
      </c>
      <c r="K12" s="1">
        <f t="shared" si="2"/>
        <v>333.3333333</v>
      </c>
      <c r="L12">
        <f t="shared" si="3"/>
        <v>1574.658464</v>
      </c>
      <c r="M12">
        <v>735.0</v>
      </c>
      <c r="N12">
        <v>107.396436</v>
      </c>
      <c r="O12">
        <v>127.2</v>
      </c>
      <c r="P12">
        <v>91.875</v>
      </c>
      <c r="Q12" s="1" t="s">
        <v>23</v>
      </c>
      <c r="R12" s="1" t="s">
        <v>51</v>
      </c>
    </row>
    <row r="13" ht="14.25" customHeight="1">
      <c r="A13" s="1" t="s">
        <v>18</v>
      </c>
      <c r="B13" s="1" t="s">
        <v>52</v>
      </c>
      <c r="C13" s="1" t="s">
        <v>47</v>
      </c>
      <c r="D13" s="2" t="s">
        <v>48</v>
      </c>
      <c r="E13" s="1">
        <v>125.17</v>
      </c>
      <c r="F13" s="1">
        <v>59.3</v>
      </c>
      <c r="H13" s="1">
        <v>0.06</v>
      </c>
      <c r="I13" s="1">
        <v>1.05</v>
      </c>
      <c r="J13">
        <f t="shared" si="1"/>
        <v>0.063</v>
      </c>
      <c r="K13" s="1">
        <f t="shared" si="2"/>
        <v>333.3333333</v>
      </c>
      <c r="L13">
        <f t="shared" si="3"/>
        <v>1421.267077</v>
      </c>
      <c r="M13">
        <v>735.0</v>
      </c>
      <c r="N13">
        <v>107.396436</v>
      </c>
      <c r="O13">
        <v>127.2</v>
      </c>
      <c r="P13">
        <v>91.875</v>
      </c>
      <c r="Q13" s="1" t="s">
        <v>23</v>
      </c>
      <c r="R13" s="1" t="s">
        <v>53</v>
      </c>
    </row>
    <row r="14" ht="14.25" customHeight="1">
      <c r="A14" s="1" t="s">
        <v>18</v>
      </c>
      <c r="B14" s="1" t="s">
        <v>54</v>
      </c>
      <c r="C14" s="1" t="s">
        <v>55</v>
      </c>
      <c r="D14" s="1" t="s">
        <v>56</v>
      </c>
      <c r="E14" s="1">
        <v>98.1</v>
      </c>
      <c r="F14" s="1">
        <v>60.9</v>
      </c>
      <c r="H14" s="1">
        <v>0.06</v>
      </c>
      <c r="I14" s="1">
        <v>1.05</v>
      </c>
      <c r="J14">
        <f t="shared" si="1"/>
        <v>0.063</v>
      </c>
      <c r="K14" s="1">
        <f t="shared" si="2"/>
        <v>333.3333333</v>
      </c>
      <c r="L14">
        <f t="shared" si="3"/>
        <v>1862.385321</v>
      </c>
      <c r="M14">
        <v>735.0</v>
      </c>
      <c r="N14">
        <v>111.15258</v>
      </c>
      <c r="O14">
        <v>146.0</v>
      </c>
      <c r="P14">
        <v>91.875</v>
      </c>
      <c r="Q14" s="1" t="s">
        <v>23</v>
      </c>
      <c r="R14" s="1" t="s">
        <v>57</v>
      </c>
    </row>
    <row r="15" ht="14.25" customHeight="1">
      <c r="A15" s="1" t="s">
        <v>18</v>
      </c>
      <c r="B15" s="1" t="s">
        <v>58</v>
      </c>
      <c r="C15" s="1" t="s">
        <v>55</v>
      </c>
      <c r="D15" s="1" t="s">
        <v>56</v>
      </c>
      <c r="E15" s="1">
        <v>98.1</v>
      </c>
      <c r="F15" s="1">
        <v>57.4</v>
      </c>
      <c r="H15" s="1">
        <v>0.06</v>
      </c>
      <c r="I15" s="1">
        <v>1.05</v>
      </c>
      <c r="J15">
        <f t="shared" si="1"/>
        <v>0.063</v>
      </c>
      <c r="K15" s="1">
        <f t="shared" si="2"/>
        <v>333.3333333</v>
      </c>
      <c r="L15">
        <f t="shared" si="3"/>
        <v>1755.351682</v>
      </c>
      <c r="M15">
        <v>735.0</v>
      </c>
      <c r="N15">
        <v>111.15258</v>
      </c>
      <c r="O15">
        <v>146.0</v>
      </c>
      <c r="P15">
        <v>91.875</v>
      </c>
      <c r="Q15" s="1" t="s">
        <v>23</v>
      </c>
      <c r="R15" s="1" t="s">
        <v>59</v>
      </c>
    </row>
    <row r="16" ht="14.25" customHeight="1">
      <c r="A16" s="1" t="s">
        <v>18</v>
      </c>
      <c r="B16" s="1" t="s">
        <v>60</v>
      </c>
      <c r="C16" s="1" t="s">
        <v>55</v>
      </c>
      <c r="D16" s="1" t="s">
        <v>56</v>
      </c>
      <c r="E16" s="1">
        <v>98.1</v>
      </c>
      <c r="F16" s="1">
        <v>62.7</v>
      </c>
      <c r="H16" s="1">
        <v>0.06</v>
      </c>
      <c r="I16" s="1">
        <v>1.05</v>
      </c>
      <c r="J16">
        <f t="shared" si="1"/>
        <v>0.063</v>
      </c>
      <c r="K16" s="1">
        <f t="shared" si="2"/>
        <v>333.3333333</v>
      </c>
      <c r="L16">
        <f t="shared" si="3"/>
        <v>1917.431193</v>
      </c>
      <c r="M16">
        <v>735.0</v>
      </c>
      <c r="N16">
        <v>111.15258</v>
      </c>
      <c r="O16">
        <v>146.0</v>
      </c>
      <c r="P16">
        <v>91.875</v>
      </c>
      <c r="Q16" s="1" t="s">
        <v>23</v>
      </c>
      <c r="R16" s="1" t="s">
        <v>61</v>
      </c>
    </row>
    <row r="17" ht="14.25" customHeight="1">
      <c r="A17" s="1" t="s">
        <v>18</v>
      </c>
      <c r="B17" s="1" t="s">
        <v>62</v>
      </c>
      <c r="C17" s="1" t="s">
        <v>63</v>
      </c>
      <c r="D17" s="2" t="s">
        <v>64</v>
      </c>
      <c r="E17" s="1">
        <v>101.15</v>
      </c>
      <c r="F17" s="1">
        <v>65.6</v>
      </c>
      <c r="H17" s="1">
        <v>0.06</v>
      </c>
      <c r="I17" s="1">
        <v>1.05</v>
      </c>
      <c r="J17">
        <f t="shared" si="1"/>
        <v>0.063</v>
      </c>
      <c r="K17" s="1">
        <f t="shared" si="2"/>
        <v>333.3333333</v>
      </c>
      <c r="L17">
        <f t="shared" si="3"/>
        <v>1945.625309</v>
      </c>
      <c r="M17">
        <v>735.0</v>
      </c>
      <c r="N17">
        <v>100.308096</v>
      </c>
      <c r="O17">
        <v>123.9</v>
      </c>
      <c r="P17">
        <v>91.875</v>
      </c>
      <c r="Q17" s="1" t="s">
        <v>23</v>
      </c>
      <c r="R17" s="1" t="s">
        <v>65</v>
      </c>
    </row>
    <row r="18" ht="14.25" customHeight="1">
      <c r="A18" s="1" t="s">
        <v>18</v>
      </c>
      <c r="B18" s="1" t="s">
        <v>66</v>
      </c>
      <c r="C18" s="1" t="s">
        <v>63</v>
      </c>
      <c r="D18" s="2" t="s">
        <v>64</v>
      </c>
      <c r="E18" s="1">
        <v>101.15</v>
      </c>
      <c r="F18" s="1">
        <v>53.3</v>
      </c>
      <c r="H18" s="1">
        <v>0.06</v>
      </c>
      <c r="I18" s="1">
        <v>1.05</v>
      </c>
      <c r="J18">
        <f t="shared" si="1"/>
        <v>0.063</v>
      </c>
      <c r="K18" s="1">
        <f t="shared" si="2"/>
        <v>333.3333333</v>
      </c>
      <c r="L18">
        <f t="shared" si="3"/>
        <v>1580.820564</v>
      </c>
      <c r="M18">
        <v>735.0</v>
      </c>
      <c r="N18">
        <v>100.308096</v>
      </c>
      <c r="O18">
        <v>123.9</v>
      </c>
      <c r="P18">
        <v>91.875</v>
      </c>
      <c r="Q18" s="1" t="s">
        <v>23</v>
      </c>
      <c r="R18" s="1" t="s">
        <v>67</v>
      </c>
    </row>
    <row r="19" ht="14.25" customHeight="1">
      <c r="A19" s="1" t="s">
        <v>18</v>
      </c>
      <c r="B19" s="1" t="s">
        <v>68</v>
      </c>
      <c r="C19" s="1" t="s">
        <v>63</v>
      </c>
      <c r="D19" s="2" t="s">
        <v>64</v>
      </c>
      <c r="E19" s="1">
        <v>101.15</v>
      </c>
      <c r="F19" s="1">
        <v>52.6</v>
      </c>
      <c r="H19" s="1">
        <v>0.06</v>
      </c>
      <c r="I19" s="1">
        <v>1.05</v>
      </c>
      <c r="J19">
        <f t="shared" si="1"/>
        <v>0.063</v>
      </c>
      <c r="K19" s="1">
        <f t="shared" si="2"/>
        <v>333.3333333</v>
      </c>
      <c r="L19">
        <f t="shared" si="3"/>
        <v>1560.059318</v>
      </c>
      <c r="M19">
        <v>735.0</v>
      </c>
      <c r="N19">
        <v>100.308096</v>
      </c>
      <c r="O19">
        <v>123.9</v>
      </c>
      <c r="P19">
        <v>91.875</v>
      </c>
      <c r="Q19" s="1" t="s">
        <v>23</v>
      </c>
      <c r="R19" s="1" t="s">
        <v>69</v>
      </c>
    </row>
    <row r="20" ht="14.25" customHeight="1">
      <c r="A20" s="1" t="s">
        <v>18</v>
      </c>
      <c r="B20" s="1" t="s">
        <v>70</v>
      </c>
      <c r="C20" s="1" t="s">
        <v>71</v>
      </c>
      <c r="D20" s="1" t="s">
        <v>72</v>
      </c>
      <c r="E20" s="1">
        <v>57.09</v>
      </c>
      <c r="F20" s="1">
        <v>30.7</v>
      </c>
      <c r="H20" s="1">
        <v>0.06</v>
      </c>
      <c r="I20" s="1">
        <v>1.05</v>
      </c>
      <c r="J20">
        <f t="shared" si="1"/>
        <v>0.063</v>
      </c>
      <c r="K20" s="1">
        <f t="shared" si="2"/>
        <v>333.3333333</v>
      </c>
      <c r="L20">
        <f t="shared" si="3"/>
        <v>1613.242249</v>
      </c>
      <c r="M20">
        <v>735.0</v>
      </c>
      <c r="N20">
        <v>120.55764</v>
      </c>
      <c r="O20">
        <v>130.8</v>
      </c>
      <c r="P20">
        <v>91.875</v>
      </c>
      <c r="Q20" s="1" t="s">
        <v>23</v>
      </c>
      <c r="R20" s="1" t="s">
        <v>73</v>
      </c>
    </row>
    <row r="21" ht="14.25" customHeight="1">
      <c r="A21" s="1" t="s">
        <v>18</v>
      </c>
      <c r="B21" s="1" t="s">
        <v>74</v>
      </c>
      <c r="C21" s="1" t="s">
        <v>71</v>
      </c>
      <c r="D21" s="1" t="s">
        <v>72</v>
      </c>
      <c r="E21" s="1">
        <v>57.09</v>
      </c>
      <c r="F21" s="1">
        <v>29.9</v>
      </c>
      <c r="H21" s="1">
        <v>0.06</v>
      </c>
      <c r="I21" s="1">
        <v>1.05</v>
      </c>
      <c r="J21">
        <f t="shared" si="1"/>
        <v>0.063</v>
      </c>
      <c r="K21" s="1">
        <f t="shared" si="2"/>
        <v>333.3333333</v>
      </c>
      <c r="L21">
        <f t="shared" si="3"/>
        <v>1571.203363</v>
      </c>
      <c r="M21">
        <v>735.0</v>
      </c>
      <c r="N21">
        <v>120.55764</v>
      </c>
      <c r="O21">
        <v>130.8</v>
      </c>
      <c r="P21">
        <v>91.875</v>
      </c>
      <c r="Q21" s="1" t="s">
        <v>23</v>
      </c>
      <c r="R21" s="1" t="s">
        <v>75</v>
      </c>
    </row>
    <row r="22" ht="14.25" customHeight="1">
      <c r="A22" s="1" t="s">
        <v>18</v>
      </c>
      <c r="B22" s="1" t="s">
        <v>76</v>
      </c>
      <c r="C22" s="1" t="s">
        <v>71</v>
      </c>
      <c r="D22" s="1" t="s">
        <v>72</v>
      </c>
      <c r="E22" s="1">
        <v>57.09</v>
      </c>
      <c r="F22" s="1">
        <v>33.8</v>
      </c>
      <c r="H22" s="1">
        <v>0.06</v>
      </c>
      <c r="I22" s="1">
        <v>1.05</v>
      </c>
      <c r="J22">
        <f t="shared" si="1"/>
        <v>0.063</v>
      </c>
      <c r="K22" s="1">
        <f t="shared" si="2"/>
        <v>333.3333333</v>
      </c>
      <c r="L22">
        <f t="shared" si="3"/>
        <v>1776.142932</v>
      </c>
      <c r="M22">
        <v>735.0</v>
      </c>
      <c r="N22">
        <v>120.55764</v>
      </c>
      <c r="O22">
        <v>130.8</v>
      </c>
      <c r="P22">
        <v>91.875</v>
      </c>
      <c r="Q22" s="1" t="s">
        <v>23</v>
      </c>
      <c r="R22" s="1" t="s">
        <v>77</v>
      </c>
    </row>
    <row r="23" ht="14.25" customHeight="1">
      <c r="A23" s="1" t="s">
        <v>18</v>
      </c>
      <c r="B23" s="1" t="s">
        <v>78</v>
      </c>
      <c r="C23" s="1" t="s">
        <v>79</v>
      </c>
      <c r="D23" s="2" t="s">
        <v>80</v>
      </c>
      <c r="E23" s="1">
        <v>61.08</v>
      </c>
      <c r="F23" s="1">
        <v>34.4</v>
      </c>
      <c r="H23" s="1">
        <v>0.06</v>
      </c>
      <c r="I23" s="1">
        <v>1.05</v>
      </c>
      <c r="J23">
        <f t="shared" si="1"/>
        <v>0.063</v>
      </c>
      <c r="K23" s="1">
        <f t="shared" si="2"/>
        <v>333.3333333</v>
      </c>
      <c r="L23">
        <f t="shared" si="3"/>
        <v>1689.587426</v>
      </c>
      <c r="M23">
        <v>735.0</v>
      </c>
      <c r="N23">
        <v>93.23116508</v>
      </c>
      <c r="O23">
        <v>120.9</v>
      </c>
      <c r="P23">
        <v>91.875</v>
      </c>
      <c r="Q23" s="1" t="s">
        <v>23</v>
      </c>
      <c r="R23" s="1" t="s">
        <v>81</v>
      </c>
    </row>
    <row r="24" ht="14.25" customHeight="1">
      <c r="A24" s="1" t="s">
        <v>18</v>
      </c>
      <c r="B24" s="1" t="s">
        <v>82</v>
      </c>
      <c r="C24" s="1" t="s">
        <v>79</v>
      </c>
      <c r="D24" s="2" t="s">
        <v>80</v>
      </c>
      <c r="E24" s="1">
        <v>61.08</v>
      </c>
      <c r="F24" s="1">
        <v>28.7</v>
      </c>
      <c r="H24" s="1">
        <v>0.06</v>
      </c>
      <c r="I24" s="1">
        <v>1.05</v>
      </c>
      <c r="J24">
        <f t="shared" si="1"/>
        <v>0.063</v>
      </c>
      <c r="K24" s="1">
        <f t="shared" si="2"/>
        <v>333.3333333</v>
      </c>
      <c r="L24">
        <f t="shared" si="3"/>
        <v>1409.626719</v>
      </c>
      <c r="M24">
        <v>735.0</v>
      </c>
      <c r="N24">
        <v>93.23116508</v>
      </c>
      <c r="O24">
        <v>120.9</v>
      </c>
      <c r="P24">
        <v>91.875</v>
      </c>
      <c r="Q24" s="1" t="s">
        <v>23</v>
      </c>
      <c r="R24" s="1" t="s">
        <v>83</v>
      </c>
    </row>
    <row r="25" ht="14.25" customHeight="1">
      <c r="A25" s="1" t="s">
        <v>18</v>
      </c>
      <c r="B25" s="1" t="s">
        <v>84</v>
      </c>
      <c r="C25" s="1" t="s">
        <v>79</v>
      </c>
      <c r="D25" s="2" t="s">
        <v>80</v>
      </c>
      <c r="E25" s="1">
        <v>61.08</v>
      </c>
      <c r="F25" s="1">
        <v>32.9</v>
      </c>
      <c r="H25" s="1">
        <v>0.06</v>
      </c>
      <c r="I25" s="1">
        <v>1.05</v>
      </c>
      <c r="J25">
        <f t="shared" si="1"/>
        <v>0.063</v>
      </c>
      <c r="K25" s="1">
        <f t="shared" si="2"/>
        <v>333.3333333</v>
      </c>
      <c r="L25">
        <f t="shared" si="3"/>
        <v>1615.913556</v>
      </c>
      <c r="M25">
        <v>735.0</v>
      </c>
      <c r="N25">
        <v>93.23116508</v>
      </c>
      <c r="O25">
        <v>120.9</v>
      </c>
      <c r="P25">
        <v>91.875</v>
      </c>
      <c r="Q25" s="1" t="s">
        <v>23</v>
      </c>
      <c r="R25" s="1" t="s">
        <v>85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rintOptions/>
  <pageMargins bottom="0.75" footer="0.0" header="0.0" left="0.7" right="0.7" top="0.75"/>
  <pageSetup orientation="landscape"/>
  <drawing r:id="rId1"/>
</worksheet>
</file>