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<sst xmlns="http://schemas.openxmlformats.org/spreadsheetml/2006/main" count="83" uniqueCount="65">
  <si>
    <t>Rack ID</t>
  </si>
  <si>
    <t>Location</t>
  </si>
  <si>
    <t>Name</t>
  </si>
  <si>
    <t>IUPAC</t>
  </si>
  <si>
    <t>MW</t>
  </si>
  <si>
    <t>Mass weighed in</t>
  </si>
  <si>
    <t>Smiles</t>
  </si>
  <si>
    <t>Mass of Amide Product</t>
  </si>
  <si>
    <t>LCMS result</t>
  </si>
  <si>
    <t>Reaction Scale (mmol)</t>
  </si>
  <si>
    <t>Eq</t>
  </si>
  <si>
    <t>mmol</t>
  </si>
  <si>
    <t>Conc Stock</t>
  </si>
  <si>
    <t>Volume to dispense (exp) at 0.8M</t>
  </si>
  <si>
    <t>amount per reaction (mg)</t>
  </si>
  <si>
    <t>Volume to dispense (theory) at 0.8M</t>
  </si>
  <si>
    <t>Min weight</t>
  </si>
  <si>
    <t>Exp weight</t>
  </si>
  <si>
    <t>AC volume per reaction at 0.8M</t>
  </si>
  <si>
    <t>Barcode rack</t>
  </si>
  <si>
    <t>Barcode vial</t>
  </si>
  <si>
    <t>24_rack1</t>
  </si>
  <si>
    <t>A1</t>
  </si>
  <si>
    <t>PHIP-UreaNH-01</t>
  </si>
  <si>
    <t>2-Methoxyethylamine</t>
  </si>
  <si>
    <t>NCCOC</t>
  </si>
  <si>
    <t>SA00714428</t>
  </si>
  <si>
    <t>FB00970776</t>
  </si>
  <si>
    <t>A2</t>
  </si>
  <si>
    <t>PHIP-UreaNH-02</t>
  </si>
  <si>
    <t>(Aminomethyl)cyclopropane</t>
  </si>
  <si>
    <t>NCC1CC1</t>
  </si>
  <si>
    <t>FB00970791</t>
  </si>
  <si>
    <t>A3</t>
  </si>
  <si>
    <t>PHIP-UreaNH-03</t>
  </si>
  <si>
    <t>2?2?2-Trifluoroethylamine</t>
  </si>
  <si>
    <t>FB00970826</t>
  </si>
  <si>
    <t>A4</t>
  </si>
  <si>
    <t>PHIP-UreaNH-04</t>
  </si>
  <si>
    <t>2-Thiophenemethylamine</t>
  </si>
  <si>
    <t>FB00970819</t>
  </si>
  <si>
    <t>A5</t>
  </si>
  <si>
    <t>PHIP-UreaNH-05</t>
  </si>
  <si>
    <t>N-methyl-N-[(5-methyl-2-furyl)methyl]amine</t>
  </si>
  <si>
    <t>FB00970418</t>
  </si>
  <si>
    <t>A6</t>
  </si>
  <si>
    <t>PHIP-UreaNH-06</t>
  </si>
  <si>
    <t>3-Amino-5-methylisoxazole</t>
  </si>
  <si>
    <t>FB00970912</t>
  </si>
  <si>
    <t>B1</t>
  </si>
  <si>
    <t>PHIP-UreaNH-07</t>
  </si>
  <si>
    <t>Tetrahydrofurfurylamine</t>
  </si>
  <si>
    <t>FB00970777</t>
  </si>
  <si>
    <t>B2</t>
  </si>
  <si>
    <t>PHIP-UreaNH-08</t>
  </si>
  <si>
    <t>Allylamine</t>
  </si>
  <si>
    <t>FB00970434</t>
  </si>
  <si>
    <t>B3</t>
  </si>
  <si>
    <t>PHIP-UreaNH-09</t>
  </si>
  <si>
    <t>Ethanolamine</t>
  </si>
  <si>
    <t>FB00970277</t>
  </si>
  <si>
    <t>B4</t>
  </si>
  <si>
    <t>PHIP-UreaNH-10</t>
  </si>
  <si>
    <t>3-Picolylamine</t>
  </si>
  <si>
    <t>FB00970896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</si>
</sst>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14"/>
    <col customWidth="1" min="4" max="4" width="29.0"/>
    <col customWidth="1" min="5" max="5" width="8.71"/>
    <col customWidth="1" min="6" max="6" width="14.86"/>
    <col customWidth="1" min="7" max="7" width="15.43"/>
    <col customWidth="1" min="8" max="8" width="8.71"/>
    <col customWidth="1" min="9" max="9" width="14.71"/>
    <col customWidth="1" min="10" max="19" width="8.71"/>
    <col customWidth="1" min="20" max="20" width="23.57"/>
    <col customWidth="1" min="21" max="21" width="14.71"/>
    <col customWidth="1" min="22" max="30" width="8.71"/>
  </cols>
  <sheetData>
    <row r="1" ht="14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ht="14.25" customHeight="1">
      <c r="A2" s="1" t="s">
        <v>21</v>
      </c>
      <c r="B2" s="1" t="s">
        <v>22</v>
      </c>
      <c r="C2" s="1" t="s">
        <v>23</v>
      </c>
      <c r="D2" s="2" t="s">
        <v>24</v>
      </c>
      <c r="E2" s="1">
        <v>75.11</v>
      </c>
      <c r="F2" s="1">
        <v>69.9</v>
      </c>
      <c r="G2" s="1" t="s">
        <v>25</v>
      </c>
      <c r="J2" s="1">
        <v>0.06</v>
      </c>
      <c r="K2" s="1">
        <v>1.05</v>
      </c>
      <c r="L2">
        <f t="shared" ref="L2:L11" si="1">J2*K2</f>
        <v>0.063</v>
      </c>
      <c r="M2" s="1">
        <v>500.0</v>
      </c>
      <c r="N2">
        <f t="shared" ref="N2:N11" si="2">F2/E2/M2*1000000</f>
        <v>1861.270137</v>
      </c>
      <c r="O2">
        <v>13.5694965</v>
      </c>
      <c r="P2">
        <v>735.0</v>
      </c>
      <c r="Q2">
        <v>108.555972</v>
      </c>
      <c r="R2">
        <v>131.2</v>
      </c>
      <c r="S2">
        <v>91.875</v>
      </c>
      <c r="T2" s="1" t="s">
        <v>26</v>
      </c>
      <c r="U2" s="1" t="s">
        <v>27</v>
      </c>
    </row>
    <row r="3" ht="14.25" customHeight="1">
      <c r="A3" s="1" t="s">
        <v>21</v>
      </c>
      <c r="B3" s="1" t="s">
        <v>28</v>
      </c>
      <c r="C3" s="1" t="s">
        <v>29</v>
      </c>
      <c r="D3" s="2" t="s">
        <v>30</v>
      </c>
      <c r="E3" s="1">
        <v>71.12</v>
      </c>
      <c r="F3" s="1">
        <v>67.3</v>
      </c>
      <c r="G3" s="2" t="s">
        <v>31</v>
      </c>
      <c r="J3" s="1">
        <v>0.06</v>
      </c>
      <c r="K3" s="1">
        <v>1.05</v>
      </c>
      <c r="L3">
        <f t="shared" si="1"/>
        <v>0.063</v>
      </c>
      <c r="M3" s="1">
        <v>500.0</v>
      </c>
      <c r="N3">
        <f t="shared" si="2"/>
        <v>1892.575928</v>
      </c>
      <c r="O3">
        <v>13.5694965</v>
      </c>
      <c r="P3">
        <v>735.0</v>
      </c>
      <c r="Q3">
        <v>108.555972</v>
      </c>
      <c r="R3">
        <v>131.5</v>
      </c>
      <c r="S3">
        <v>91.875</v>
      </c>
      <c r="T3" s="1" t="s">
        <v>26</v>
      </c>
      <c r="U3" s="1" t="s">
        <v>32</v>
      </c>
    </row>
    <row r="4" ht="14.25" customHeight="1">
      <c r="A4" s="1" t="s">
        <v>21</v>
      </c>
      <c r="B4" s="1" t="s">
        <v>33</v>
      </c>
      <c r="C4" s="1" t="s">
        <v>34</v>
      </c>
      <c r="D4" s="1" t="s">
        <v>35</v>
      </c>
      <c r="E4" s="1">
        <v>99.06</v>
      </c>
      <c r="F4" s="1">
        <v>79.5</v>
      </c>
      <c r="J4" s="1">
        <v>0.06</v>
      </c>
      <c r="K4" s="1">
        <v>1.05</v>
      </c>
      <c r="L4">
        <f t="shared" si="1"/>
        <v>0.063</v>
      </c>
      <c r="M4" s="1">
        <v>500.0</v>
      </c>
      <c r="N4">
        <f t="shared" si="2"/>
        <v>1605.087826</v>
      </c>
      <c r="O4">
        <v>11.3625855</v>
      </c>
      <c r="P4">
        <v>735.0</v>
      </c>
      <c r="Q4">
        <v>90.900684</v>
      </c>
      <c r="R4">
        <v>128.5</v>
      </c>
      <c r="S4">
        <v>91.875</v>
      </c>
      <c r="T4" s="1" t="s">
        <v>26</v>
      </c>
      <c r="U4" s="1" t="s">
        <v>36</v>
      </c>
    </row>
    <row r="5" ht="14.25" customHeight="1">
      <c r="A5" s="1" t="s">
        <v>21</v>
      </c>
      <c r="B5" s="1" t="s">
        <v>37</v>
      </c>
      <c r="C5" s="1" t="s">
        <v>38</v>
      </c>
      <c r="D5" s="2" t="s">
        <v>39</v>
      </c>
      <c r="E5" s="1">
        <v>113.18</v>
      </c>
      <c r="F5" s="1">
        <v>106.4</v>
      </c>
      <c r="J5" s="1">
        <v>0.06</v>
      </c>
      <c r="K5" s="1">
        <v>1.05</v>
      </c>
      <c r="L5">
        <f t="shared" si="1"/>
        <v>0.063</v>
      </c>
      <c r="M5" s="1">
        <v>500.0</v>
      </c>
      <c r="N5">
        <f t="shared" si="2"/>
        <v>1880.190846</v>
      </c>
      <c r="O5">
        <v>12.68488014</v>
      </c>
      <c r="P5">
        <v>735.0</v>
      </c>
      <c r="Q5">
        <v>101.4790411</v>
      </c>
      <c r="R5">
        <v>138.8</v>
      </c>
      <c r="S5">
        <v>91.875</v>
      </c>
      <c r="T5" s="1" t="s">
        <v>26</v>
      </c>
      <c r="U5" s="1" t="s">
        <v>40</v>
      </c>
    </row>
    <row r="6" ht="14.25" customHeight="1">
      <c r="A6" s="1" t="s">
        <v>21</v>
      </c>
      <c r="B6" s="1" t="s">
        <v>41</v>
      </c>
      <c r="C6" s="1" t="s">
        <v>42</v>
      </c>
      <c r="D6" s="2" t="s">
        <v>43</v>
      </c>
      <c r="E6" s="1">
        <v>125.17</v>
      </c>
      <c r="F6" s="1">
        <v>120.3</v>
      </c>
      <c r="J6" s="1">
        <v>0.06</v>
      </c>
      <c r="K6" s="1">
        <v>1.05</v>
      </c>
      <c r="L6">
        <f t="shared" si="1"/>
        <v>0.063</v>
      </c>
      <c r="M6" s="1">
        <v>500.0</v>
      </c>
      <c r="N6">
        <f t="shared" si="2"/>
        <v>1922.185827</v>
      </c>
      <c r="O6">
        <v>13.4245545</v>
      </c>
      <c r="P6">
        <v>735.0</v>
      </c>
      <c r="Q6">
        <v>107.396436</v>
      </c>
      <c r="R6">
        <v>127.2</v>
      </c>
      <c r="S6">
        <v>91.875</v>
      </c>
      <c r="T6" s="1" t="s">
        <v>26</v>
      </c>
      <c r="U6" s="1" t="s">
        <v>44</v>
      </c>
    </row>
    <row r="7" ht="14.25" customHeight="1">
      <c r="A7" s="1" t="s">
        <v>21</v>
      </c>
      <c r="B7" s="1" t="s">
        <v>45</v>
      </c>
      <c r="C7" s="1" t="s">
        <v>46</v>
      </c>
      <c r="D7" s="1" t="s">
        <v>47</v>
      </c>
      <c r="E7" s="1">
        <v>98.1</v>
      </c>
      <c r="F7" s="1">
        <v>95.5</v>
      </c>
      <c r="J7" s="1">
        <v>0.06</v>
      </c>
      <c r="K7" s="1">
        <v>1.05</v>
      </c>
      <c r="L7">
        <f t="shared" si="1"/>
        <v>0.063</v>
      </c>
      <c r="M7" s="1">
        <v>500.0</v>
      </c>
      <c r="N7">
        <f t="shared" si="2"/>
        <v>1946.992864</v>
      </c>
      <c r="O7">
        <v>13.8940725</v>
      </c>
      <c r="P7">
        <v>735.0</v>
      </c>
      <c r="Q7">
        <v>111.15258</v>
      </c>
      <c r="R7">
        <v>146.0</v>
      </c>
      <c r="S7">
        <v>91.875</v>
      </c>
      <c r="T7" s="1" t="s">
        <v>26</v>
      </c>
      <c r="U7" s="1" t="s">
        <v>48</v>
      </c>
    </row>
    <row r="8" ht="14.25" customHeight="1">
      <c r="A8" s="1" t="s">
        <v>21</v>
      </c>
      <c r="B8" s="1" t="s">
        <v>49</v>
      </c>
      <c r="C8" s="1" t="s">
        <v>50</v>
      </c>
      <c r="D8" s="2" t="s">
        <v>51</v>
      </c>
      <c r="E8" s="1">
        <v>101.15</v>
      </c>
      <c r="F8" s="1">
        <v>99.8</v>
      </c>
      <c r="J8" s="1">
        <v>0.06</v>
      </c>
      <c r="K8" s="1">
        <v>1.05</v>
      </c>
      <c r="L8">
        <f t="shared" si="1"/>
        <v>0.063</v>
      </c>
      <c r="M8" s="1">
        <v>500.0</v>
      </c>
      <c r="N8">
        <f t="shared" si="2"/>
        <v>1973.30697</v>
      </c>
      <c r="O8">
        <v>12.538512</v>
      </c>
      <c r="P8">
        <v>735.0</v>
      </c>
      <c r="Q8">
        <v>100.308096</v>
      </c>
      <c r="R8">
        <v>123.9</v>
      </c>
      <c r="S8">
        <v>91.875</v>
      </c>
      <c r="T8" s="1" t="s">
        <v>26</v>
      </c>
      <c r="U8" s="1" t="s">
        <v>52</v>
      </c>
    </row>
    <row r="9" ht="14.25" customHeight="1">
      <c r="A9" s="1" t="s">
        <v>21</v>
      </c>
      <c r="B9" s="1" t="s">
        <v>53</v>
      </c>
      <c r="C9" s="1" t="s">
        <v>54</v>
      </c>
      <c r="D9" s="1" t="s">
        <v>55</v>
      </c>
      <c r="E9" s="1">
        <v>57.09</v>
      </c>
      <c r="F9" s="1">
        <v>54.9</v>
      </c>
      <c r="J9" s="1">
        <v>0.06</v>
      </c>
      <c r="K9" s="1">
        <v>1.05</v>
      </c>
      <c r="L9">
        <f t="shared" si="1"/>
        <v>0.063</v>
      </c>
      <c r="M9" s="1">
        <v>500.0</v>
      </c>
      <c r="N9">
        <f t="shared" si="2"/>
        <v>1923.279033</v>
      </c>
      <c r="O9">
        <v>15.069705</v>
      </c>
      <c r="P9">
        <v>735.0</v>
      </c>
      <c r="Q9">
        <v>120.55764</v>
      </c>
      <c r="R9">
        <v>130.8</v>
      </c>
      <c r="S9">
        <v>91.875</v>
      </c>
      <c r="T9" s="1" t="s">
        <v>26</v>
      </c>
      <c r="U9" s="1" t="s">
        <v>56</v>
      </c>
    </row>
    <row r="10" ht="14.25" customHeight="1">
      <c r="A10" s="1" t="s">
        <v>21</v>
      </c>
      <c r="B10" s="1" t="s">
        <v>57</v>
      </c>
      <c r="C10" s="1" t="s">
        <v>58</v>
      </c>
      <c r="D10" s="2" t="s">
        <v>59</v>
      </c>
      <c r="E10" s="1">
        <v>61.08</v>
      </c>
      <c r="F10" s="1">
        <v>58.2</v>
      </c>
      <c r="J10" s="1">
        <v>0.06</v>
      </c>
      <c r="K10" s="1">
        <v>1.05</v>
      </c>
      <c r="L10">
        <f t="shared" si="1"/>
        <v>0.063</v>
      </c>
      <c r="M10" s="1">
        <v>500.0</v>
      </c>
      <c r="N10">
        <f t="shared" si="2"/>
        <v>1905.697446</v>
      </c>
      <c r="O10">
        <v>11.65389564</v>
      </c>
      <c r="P10">
        <v>735.0</v>
      </c>
      <c r="Q10">
        <v>93.23116508</v>
      </c>
      <c r="R10">
        <v>120.9</v>
      </c>
      <c r="S10">
        <v>91.875</v>
      </c>
      <c r="T10" s="1" t="s">
        <v>26</v>
      </c>
      <c r="U10" s="1" t="s">
        <v>60</v>
      </c>
    </row>
    <row r="11" ht="14.25" customHeight="1">
      <c r="A11" s="1" t="s">
        <v>21</v>
      </c>
      <c r="B11" s="1" t="s">
        <v>61</v>
      </c>
      <c r="C11" s="1" t="s">
        <v>62</v>
      </c>
      <c r="D11" s="1" t="s">
        <v>63</v>
      </c>
      <c r="E11" s="1">
        <v>108.14</v>
      </c>
      <c r="F11" s="1">
        <v>103.2</v>
      </c>
      <c r="J11" s="1">
        <v>0.06</v>
      </c>
      <c r="K11" s="1">
        <v>1.05</v>
      </c>
      <c r="L11">
        <f t="shared" si="1"/>
        <v>0.063</v>
      </c>
      <c r="M11" s="1">
        <v>500.0</v>
      </c>
      <c r="N11">
        <f t="shared" si="2"/>
        <v>1908.636952</v>
      </c>
      <c r="O11">
        <v>10.331601</v>
      </c>
      <c r="P11">
        <v>735.0</v>
      </c>
      <c r="Q11">
        <v>82.652808</v>
      </c>
      <c r="R11">
        <v>106.1</v>
      </c>
      <c r="S11">
        <v>91.875</v>
      </c>
      <c r="T11" s="1" t="s">
        <v>26</v>
      </c>
      <c r="U11" s="1" t="s">
        <v>64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