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<sst xmlns="http://schemas.openxmlformats.org/spreadsheetml/2006/main" count="143" uniqueCount="105">
  <si>
    <t>Rack ID</t>
  </si>
  <si>
    <t>Location</t>
  </si>
  <si>
    <t>Name</t>
  </si>
  <si>
    <t>IUPAC</t>
  </si>
  <si>
    <t>MW</t>
  </si>
  <si>
    <t>Mass weighed in</t>
  </si>
  <si>
    <t>Smiles</t>
  </si>
  <si>
    <t>Mass of Amide Product</t>
  </si>
  <si>
    <t>LCMS result</t>
  </si>
  <si>
    <t>Reaction Scale (mmol)</t>
  </si>
  <si>
    <t>Eq</t>
  </si>
  <si>
    <t>mmol</t>
  </si>
  <si>
    <t>Conc Stock</t>
  </si>
  <si>
    <t>Volume to dispense (exp) at 0.8M</t>
  </si>
  <si>
    <t>amount per reaction (mg)</t>
  </si>
  <si>
    <t>Volume to dispense (theory) at 0.8M</t>
  </si>
  <si>
    <t>Min weight</t>
  </si>
  <si>
    <t>Exp weight</t>
  </si>
  <si>
    <t>AC volume per reaction at 0.8M</t>
  </si>
  <si>
    <t>Barcode rack</t>
  </si>
  <si>
    <t>Barcode vial</t>
  </si>
  <si>
    <t>24_rack1</t>
  </si>
  <si>
    <t>A1</t>
  </si>
  <si>
    <t>PHIP-SO2NH-01</t>
  </si>
  <si>
    <t>2-Methoxyethylamine</t>
  </si>
  <si>
    <t>NCCOC</t>
  </si>
  <si>
    <t>SA00714429</t>
  </si>
  <si>
    <t>FB00970426</t>
  </si>
  <si>
    <t>A2</t>
  </si>
  <si>
    <t>PHIP-SO2NH-02</t>
  </si>
  <si>
    <t>(Aminomethyl)cyclopropane</t>
  </si>
  <si>
    <t>NCC1CC1</t>
  </si>
  <si>
    <t>FB00970784</t>
  </si>
  <si>
    <t>A3</t>
  </si>
  <si>
    <t>PHIP-SO2NH-03</t>
  </si>
  <si>
    <t>2?2?2-Trifluoroethylamine</t>
  </si>
  <si>
    <t>FB00970829</t>
  </si>
  <si>
    <t>A4</t>
  </si>
  <si>
    <t>PHIP-SO2NH-04</t>
  </si>
  <si>
    <t>2-Thiophenemethylamine</t>
  </si>
  <si>
    <t>FB00970799</t>
  </si>
  <si>
    <t>A5</t>
  </si>
  <si>
    <t>PHIP-SO2NH-05</t>
  </si>
  <si>
    <t>N-methyl-N-[(5-methyl-2-furyl)methyl]amine</t>
  </si>
  <si>
    <t>FB00970823</t>
  </si>
  <si>
    <t>A6</t>
  </si>
  <si>
    <t>PHIP-SO2NH-06</t>
  </si>
  <si>
    <t>3-Amino-5-methylisoxazole</t>
  </si>
  <si>
    <t>FB00970703</t>
  </si>
  <si>
    <t>B1</t>
  </si>
  <si>
    <t>PHIP-SO2NH-07</t>
  </si>
  <si>
    <t>Tetrahydrofurfurylamine</t>
  </si>
  <si>
    <t>FB00970909</t>
  </si>
  <si>
    <t>B2</t>
  </si>
  <si>
    <t>PHIP-SO2NH-08</t>
  </si>
  <si>
    <t>Ethanolamine</t>
  </si>
  <si>
    <t>FB00970210</t>
  </si>
  <si>
    <t>B3</t>
  </si>
  <si>
    <t>PHIP-SO2NH-09</t>
  </si>
  <si>
    <t>3-Picolylamine</t>
  </si>
  <si>
    <t>FB00970840</t>
  </si>
  <si>
    <t>B4</t>
  </si>
  <si>
    <t>PHIP-SO2NH-10</t>
  </si>
  <si>
    <t>Propargylamine</t>
  </si>
  <si>
    <t>FB00970825</t>
  </si>
  <si>
    <t>B5</t>
  </si>
  <si>
    <t>PHIP-SO2NH-11</t>
  </si>
  <si>
    <t>Cyclopentylamine</t>
  </si>
  <si>
    <t>FB00970918</t>
  </si>
  <si>
    <t>B6</t>
  </si>
  <si>
    <t>PHIP-SO2NH-12</t>
  </si>
  <si>
    <t>Cyclopropylamine</t>
  </si>
  <si>
    <t>FB00970414</t>
  </si>
  <si>
    <t>C1</t>
  </si>
  <si>
    <t>PHIP-SO2NH-13</t>
  </si>
  <si>
    <t>Thiomorpholine</t>
  </si>
  <si>
    <t>FB00970736</t>
  </si>
  <si>
    <t>C2</t>
  </si>
  <si>
    <t>PHIP-SO2NH-14</t>
  </si>
  <si>
    <t>2-Aminooxazole</t>
  </si>
  <si>
    <t>FB00970689</t>
  </si>
  <si>
    <t>C3</t>
  </si>
  <si>
    <t>PHIP-SO2NH-15</t>
  </si>
  <si>
    <t>2-Aminopyrimidine</t>
  </si>
  <si>
    <t>FB00970417</t>
  </si>
  <si>
    <t>C4</t>
  </si>
  <si>
    <t>PHIP-SO2NH-16</t>
  </si>
  <si>
    <t>2?4-Difluoroaniline</t>
  </si>
  <si>
    <t>FB00970406</t>
  </si>
  <si>
    <t>C5</t>
  </si>
  <si>
    <t>PHIP-SO2NH-17</t>
  </si>
  <si>
    <t>Isopentylamine</t>
  </si>
  <si>
    <t>FB00970806</t>
  </si>
  <si>
    <t>C6</t>
  </si>
  <si>
    <t>PHIP-SO2NH-18</t>
  </si>
  <si>
    <t>Benzylamine</t>
  </si>
  <si>
    <t>FB00970286</t>
  </si>
  <si>
    <t>D1</t>
  </si>
  <si>
    <t>PHIP-SO2NH-19</t>
  </si>
  <si>
    <t>1-(Methylsulfonyl)piperazine</t>
  </si>
  <si>
    <t>FB00970682</t>
  </si>
  <si>
    <t>D2</t>
  </si>
  <si>
    <t>PHIP-SO2NH-20</t>
  </si>
  <si>
    <t>N?N?N′-Trimethylethylenediamine</t>
  </si>
  <si>
    <t>FB00970403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</si>
</sst>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/>
    <font>
      <sz val="11.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6.14"/>
    <col customWidth="1" min="4" max="4" width="29.0"/>
    <col customWidth="1" min="5" max="5" width="8.71"/>
    <col customWidth="1" min="6" max="6" width="14.86"/>
    <col customWidth="1" min="7" max="7" width="15.43"/>
    <col customWidth="1" min="8" max="8" width="8.71"/>
    <col customWidth="1" min="9" max="9" width="14.71"/>
    <col customWidth="1" min="10" max="19" width="8.71"/>
    <col customWidth="1" min="20" max="20" width="23.57"/>
    <col customWidth="1" min="21" max="21" width="14.71"/>
    <col customWidth="1" min="22" max="30" width="8.71"/>
  </cols>
  <sheetData>
    <row r="1" ht="14.25" customHeight="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</v>
      </c>
      <c r="K1" t="s">
        <v>10</v>
      </c>
      <c r="L1" s="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ht="14.25" customHeight="1">
      <c r="A2" s="1" t="s">
        <v>21</v>
      </c>
      <c r="B2" s="1" t="s">
        <v>22</v>
      </c>
      <c r="C2" s="1" t="s">
        <v>23</v>
      </c>
      <c r="D2" s="2" t="s">
        <v>24</v>
      </c>
      <c r="E2" s="1">
        <v>75.11</v>
      </c>
      <c r="F2" s="1">
        <v>72.3</v>
      </c>
      <c r="G2" s="1" t="s">
        <v>25</v>
      </c>
      <c r="J2" s="1">
        <v>0.06</v>
      </c>
      <c r="K2" s="1">
        <v>1.05</v>
      </c>
      <c r="L2">
        <f t="shared" ref="L2:L21" si="1">J2*K2</f>
        <v>0.063</v>
      </c>
      <c r="M2" s="1">
        <v>500.0</v>
      </c>
      <c r="N2">
        <f t="shared" ref="N2:N21" si="2">F2/E2/M2*1000000</f>
        <v>1925.176408</v>
      </c>
      <c r="O2">
        <v>13.5694965</v>
      </c>
      <c r="P2">
        <v>735.0</v>
      </c>
      <c r="Q2">
        <v>108.555972</v>
      </c>
      <c r="R2">
        <v>131.2</v>
      </c>
      <c r="S2">
        <v>91.875</v>
      </c>
      <c r="T2" s="1" t="s">
        <v>26</v>
      </c>
      <c r="U2" s="1" t="s">
        <v>27</v>
      </c>
    </row>
    <row r="3" ht="14.25" customHeight="1">
      <c r="A3" s="1" t="s">
        <v>21</v>
      </c>
      <c r="B3" s="1" t="s">
        <v>28</v>
      </c>
      <c r="C3" s="1" t="s">
        <v>29</v>
      </c>
      <c r="D3" s="2" t="s">
        <v>30</v>
      </c>
      <c r="E3" s="1">
        <v>71.12</v>
      </c>
      <c r="F3" s="1">
        <v>64.4</v>
      </c>
      <c r="G3" s="2" t="s">
        <v>31</v>
      </c>
      <c r="J3" s="1">
        <v>0.06</v>
      </c>
      <c r="K3" s="1">
        <v>1.05</v>
      </c>
      <c r="L3">
        <f t="shared" si="1"/>
        <v>0.063</v>
      </c>
      <c r="M3" s="1">
        <v>500.0</v>
      </c>
      <c r="N3">
        <f t="shared" si="2"/>
        <v>1811.023622</v>
      </c>
      <c r="O3">
        <v>13.5694965</v>
      </c>
      <c r="P3">
        <v>735.0</v>
      </c>
      <c r="Q3">
        <v>108.555972</v>
      </c>
      <c r="R3">
        <v>131.5</v>
      </c>
      <c r="S3">
        <v>91.875</v>
      </c>
      <c r="T3" s="1" t="s">
        <v>26</v>
      </c>
      <c r="U3" s="1" t="s">
        <v>32</v>
      </c>
    </row>
    <row r="4" ht="14.25" customHeight="1">
      <c r="A4" s="1" t="s">
        <v>21</v>
      </c>
      <c r="B4" s="1" t="s">
        <v>33</v>
      </c>
      <c r="C4" s="1" t="s">
        <v>34</v>
      </c>
      <c r="D4" s="3" t="s">
        <v>35</v>
      </c>
      <c r="E4" s="4">
        <v>99.06</v>
      </c>
      <c r="F4" s="1">
        <v>53.3</v>
      </c>
      <c r="J4" s="1">
        <v>0.06</v>
      </c>
      <c r="K4" s="1">
        <v>1.05</v>
      </c>
      <c r="L4">
        <f t="shared" si="1"/>
        <v>0.063</v>
      </c>
      <c r="M4" s="1">
        <v>500.0</v>
      </c>
      <c r="N4">
        <f t="shared" si="2"/>
        <v>1076.115486</v>
      </c>
      <c r="O4">
        <v>11.3625855</v>
      </c>
      <c r="P4">
        <v>735.0</v>
      </c>
      <c r="Q4">
        <v>90.900684</v>
      </c>
      <c r="R4">
        <v>128.5</v>
      </c>
      <c r="S4">
        <v>91.875</v>
      </c>
      <c r="T4" s="1" t="s">
        <v>26</v>
      </c>
      <c r="U4" s="1" t="s">
        <v>36</v>
      </c>
    </row>
    <row r="5" ht="14.25" customHeight="1">
      <c r="A5" s="1" t="s">
        <v>21</v>
      </c>
      <c r="B5" s="1" t="s">
        <v>37</v>
      </c>
      <c r="C5" s="1" t="s">
        <v>38</v>
      </c>
      <c r="D5" s="3" t="s">
        <v>39</v>
      </c>
      <c r="E5" s="4">
        <v>113.18</v>
      </c>
      <c r="F5" s="1">
        <v>87.4</v>
      </c>
      <c r="J5" s="1">
        <v>0.06</v>
      </c>
      <c r="K5" s="1">
        <v>1.05</v>
      </c>
      <c r="L5">
        <f t="shared" si="1"/>
        <v>0.063</v>
      </c>
      <c r="M5" s="1">
        <v>500.0</v>
      </c>
      <c r="N5">
        <f t="shared" si="2"/>
        <v>1544.442481</v>
      </c>
      <c r="O5">
        <v>12.68488014</v>
      </c>
      <c r="P5">
        <v>735.0</v>
      </c>
      <c r="Q5">
        <v>101.4790411</v>
      </c>
      <c r="R5">
        <v>138.8</v>
      </c>
      <c r="S5">
        <v>91.875</v>
      </c>
      <c r="T5" s="1" t="s">
        <v>26</v>
      </c>
      <c r="U5" s="1" t="s">
        <v>40</v>
      </c>
    </row>
    <row r="6" ht="14.25" customHeight="1">
      <c r="A6" s="1" t="s">
        <v>21</v>
      </c>
      <c r="B6" s="1" t="s">
        <v>41</v>
      </c>
      <c r="C6" s="1" t="s">
        <v>42</v>
      </c>
      <c r="D6" s="3" t="s">
        <v>43</v>
      </c>
      <c r="E6" s="4">
        <v>125.17</v>
      </c>
      <c r="F6" s="1">
        <v>102.2</v>
      </c>
      <c r="J6" s="1">
        <v>0.06</v>
      </c>
      <c r="K6" s="1">
        <v>1.05</v>
      </c>
      <c r="L6">
        <f t="shared" si="1"/>
        <v>0.063</v>
      </c>
      <c r="M6" s="1">
        <v>500.0</v>
      </c>
      <c r="N6">
        <f t="shared" si="2"/>
        <v>1632.979148</v>
      </c>
      <c r="O6">
        <v>13.4245545</v>
      </c>
      <c r="P6">
        <v>735.0</v>
      </c>
      <c r="Q6">
        <v>107.396436</v>
      </c>
      <c r="R6">
        <v>127.2</v>
      </c>
      <c r="S6">
        <v>91.875</v>
      </c>
      <c r="T6" s="1" t="s">
        <v>26</v>
      </c>
      <c r="U6" s="1" t="s">
        <v>44</v>
      </c>
    </row>
    <row r="7" ht="14.25" customHeight="1">
      <c r="A7" s="1" t="s">
        <v>21</v>
      </c>
      <c r="B7" s="1" t="s">
        <v>45</v>
      </c>
      <c r="C7" s="1" t="s">
        <v>46</v>
      </c>
      <c r="D7" s="3" t="s">
        <v>47</v>
      </c>
      <c r="E7" s="4">
        <v>98.1</v>
      </c>
      <c r="F7" s="5">
        <v>80.5</v>
      </c>
      <c r="J7" s="1">
        <v>0.06</v>
      </c>
      <c r="K7" s="1">
        <v>1.05</v>
      </c>
      <c r="L7">
        <f t="shared" si="1"/>
        <v>0.063</v>
      </c>
      <c r="M7" s="1">
        <v>500.0</v>
      </c>
      <c r="N7">
        <f t="shared" si="2"/>
        <v>1641.182467</v>
      </c>
      <c r="O7">
        <v>13.8940725</v>
      </c>
      <c r="P7">
        <v>735.0</v>
      </c>
      <c r="Q7">
        <v>111.15258</v>
      </c>
      <c r="R7">
        <v>146.0</v>
      </c>
      <c r="S7">
        <v>91.875</v>
      </c>
      <c r="T7" s="1" t="s">
        <v>26</v>
      </c>
      <c r="U7" s="1" t="s">
        <v>48</v>
      </c>
    </row>
    <row r="8" ht="14.25" customHeight="1">
      <c r="A8" s="1" t="s">
        <v>21</v>
      </c>
      <c r="B8" s="1" t="s">
        <v>49</v>
      </c>
      <c r="C8" s="1" t="s">
        <v>50</v>
      </c>
      <c r="D8" s="3" t="s">
        <v>51</v>
      </c>
      <c r="E8" s="4">
        <v>101.15</v>
      </c>
      <c r="F8" s="1">
        <v>84.7</v>
      </c>
      <c r="J8" s="1">
        <v>0.06</v>
      </c>
      <c r="K8" s="1">
        <v>1.05</v>
      </c>
      <c r="L8">
        <f t="shared" si="1"/>
        <v>0.063</v>
      </c>
      <c r="M8" s="1">
        <v>500.0</v>
      </c>
      <c r="N8">
        <f t="shared" si="2"/>
        <v>1674.740484</v>
      </c>
      <c r="O8">
        <v>12.538512</v>
      </c>
      <c r="P8">
        <v>735.0</v>
      </c>
      <c r="Q8">
        <v>100.308096</v>
      </c>
      <c r="R8">
        <v>123.9</v>
      </c>
      <c r="S8">
        <v>91.875</v>
      </c>
      <c r="T8" s="1" t="s">
        <v>26</v>
      </c>
      <c r="U8" s="1" t="s">
        <v>52</v>
      </c>
    </row>
    <row r="9" ht="14.25" customHeight="1">
      <c r="A9" s="1" t="s">
        <v>21</v>
      </c>
      <c r="B9" s="1" t="s">
        <v>53</v>
      </c>
      <c r="C9" s="1" t="s">
        <v>54</v>
      </c>
      <c r="D9" s="3" t="s">
        <v>55</v>
      </c>
      <c r="E9" s="4">
        <v>61.08</v>
      </c>
      <c r="F9" s="1">
        <v>56.3</v>
      </c>
      <c r="J9" s="1">
        <v>0.06</v>
      </c>
      <c r="K9" s="1">
        <v>1.05</v>
      </c>
      <c r="L9">
        <f t="shared" si="1"/>
        <v>0.063</v>
      </c>
      <c r="M9" s="1">
        <v>500.0</v>
      </c>
      <c r="N9">
        <f t="shared" si="2"/>
        <v>1843.483955</v>
      </c>
      <c r="O9">
        <v>15.069705</v>
      </c>
      <c r="P9">
        <v>735.0</v>
      </c>
      <c r="Q9">
        <v>120.55764</v>
      </c>
      <c r="R9">
        <v>130.8</v>
      </c>
      <c r="S9">
        <v>91.875</v>
      </c>
      <c r="T9" s="1" t="s">
        <v>26</v>
      </c>
      <c r="U9" s="1" t="s">
        <v>56</v>
      </c>
    </row>
    <row r="10" ht="14.25" customHeight="1">
      <c r="A10" s="1" t="s">
        <v>21</v>
      </c>
      <c r="B10" s="1" t="s">
        <v>57</v>
      </c>
      <c r="C10" s="1" t="s">
        <v>58</v>
      </c>
      <c r="D10" s="3" t="s">
        <v>59</v>
      </c>
      <c r="E10" s="4">
        <v>108.14</v>
      </c>
      <c r="F10" s="1">
        <v>102.6</v>
      </c>
      <c r="J10" s="1">
        <v>0.06</v>
      </c>
      <c r="K10" s="1">
        <v>1.05</v>
      </c>
      <c r="L10">
        <f t="shared" si="1"/>
        <v>0.063</v>
      </c>
      <c r="M10" s="1">
        <v>500.0</v>
      </c>
      <c r="N10">
        <f t="shared" si="2"/>
        <v>1897.540226</v>
      </c>
      <c r="O10">
        <v>11.65389564</v>
      </c>
      <c r="P10">
        <v>735.0</v>
      </c>
      <c r="Q10">
        <v>93.23116508</v>
      </c>
      <c r="R10">
        <v>120.9</v>
      </c>
      <c r="S10">
        <v>91.875</v>
      </c>
      <c r="T10" s="1" t="s">
        <v>26</v>
      </c>
      <c r="U10" s="1" t="s">
        <v>60</v>
      </c>
    </row>
    <row r="11" ht="14.25" customHeight="1">
      <c r="A11" s="1" t="s">
        <v>21</v>
      </c>
      <c r="B11" s="1" t="s">
        <v>61</v>
      </c>
      <c r="C11" s="1" t="s">
        <v>62</v>
      </c>
      <c r="D11" s="1" t="s">
        <v>63</v>
      </c>
      <c r="E11" s="1">
        <v>55.08</v>
      </c>
      <c r="F11" s="1">
        <v>48.3</v>
      </c>
      <c r="J11" s="1">
        <v>0.06</v>
      </c>
      <c r="K11" s="1">
        <v>1.05</v>
      </c>
      <c r="L11">
        <f t="shared" si="1"/>
        <v>0.063</v>
      </c>
      <c r="M11" s="1">
        <v>500.0</v>
      </c>
      <c r="N11">
        <f t="shared" si="2"/>
        <v>1753.812636</v>
      </c>
      <c r="O11">
        <v>10.331601</v>
      </c>
      <c r="P11">
        <v>735.0</v>
      </c>
      <c r="Q11">
        <v>82.652808</v>
      </c>
      <c r="R11">
        <v>106.1</v>
      </c>
      <c r="S11">
        <v>91.875</v>
      </c>
      <c r="T11" s="1" t="s">
        <v>26</v>
      </c>
      <c r="U11" s="1" t="s">
        <v>64</v>
      </c>
    </row>
    <row r="12" ht="14.25" customHeight="1">
      <c r="A12" s="1" t="s">
        <v>21</v>
      </c>
      <c r="B12" s="1" t="s">
        <v>65</v>
      </c>
      <c r="C12" s="1" t="s">
        <v>66</v>
      </c>
      <c r="D12" s="2" t="s">
        <v>67</v>
      </c>
      <c r="E12" s="1">
        <v>85.09</v>
      </c>
      <c r="F12" s="1">
        <v>68.3</v>
      </c>
      <c r="J12" s="1">
        <v>0.06</v>
      </c>
      <c r="K12" s="1">
        <v>1.05</v>
      </c>
      <c r="L12">
        <f t="shared" si="1"/>
        <v>0.063</v>
      </c>
      <c r="M12" s="1">
        <v>500.0</v>
      </c>
      <c r="N12">
        <f t="shared" si="2"/>
        <v>1605.359032</v>
      </c>
      <c r="O12">
        <v>13.5694965</v>
      </c>
      <c r="P12">
        <v>735.0</v>
      </c>
      <c r="Q12">
        <v>108.555972</v>
      </c>
      <c r="R12">
        <v>131.2</v>
      </c>
      <c r="S12">
        <v>91.875</v>
      </c>
      <c r="T12" s="1" t="s">
        <v>26</v>
      </c>
      <c r="U12" s="1" t="s">
        <v>68</v>
      </c>
    </row>
    <row r="13" ht="14.25" customHeight="1">
      <c r="A13" s="1" t="s">
        <v>21</v>
      </c>
      <c r="B13" s="1" t="s">
        <v>69</v>
      </c>
      <c r="C13" s="1" t="s">
        <v>70</v>
      </c>
      <c r="D13" s="2" t="s">
        <v>71</v>
      </c>
      <c r="E13" s="1">
        <v>57.09</v>
      </c>
      <c r="F13" s="1">
        <v>46.4</v>
      </c>
      <c r="J13" s="1">
        <v>0.06</v>
      </c>
      <c r="K13" s="1">
        <v>1.05</v>
      </c>
      <c r="L13">
        <f t="shared" si="1"/>
        <v>0.063</v>
      </c>
      <c r="M13" s="1">
        <v>500.0</v>
      </c>
      <c r="N13">
        <f t="shared" si="2"/>
        <v>1625.503591</v>
      </c>
      <c r="O13">
        <v>13.5694965</v>
      </c>
      <c r="P13">
        <v>735.0</v>
      </c>
      <c r="Q13">
        <v>108.555972</v>
      </c>
      <c r="R13">
        <v>131.5</v>
      </c>
      <c r="S13">
        <v>91.875</v>
      </c>
      <c r="T13" s="1" t="s">
        <v>26</v>
      </c>
      <c r="U13" s="1" t="s">
        <v>72</v>
      </c>
    </row>
    <row r="14" ht="14.25" customHeight="1">
      <c r="A14" s="1" t="s">
        <v>21</v>
      </c>
      <c r="B14" s="1" t="s">
        <v>73</v>
      </c>
      <c r="C14" s="1" t="s">
        <v>74</v>
      </c>
      <c r="D14" s="1" t="s">
        <v>75</v>
      </c>
      <c r="E14" s="1">
        <v>103.19</v>
      </c>
      <c r="F14" s="1">
        <v>72.6</v>
      </c>
      <c r="J14" s="1">
        <v>0.06</v>
      </c>
      <c r="K14" s="1">
        <v>1.05</v>
      </c>
      <c r="L14">
        <f t="shared" si="1"/>
        <v>0.063</v>
      </c>
      <c r="M14" s="1">
        <v>500.0</v>
      </c>
      <c r="N14">
        <f t="shared" si="2"/>
        <v>1407.113092</v>
      </c>
      <c r="O14">
        <v>11.3625855</v>
      </c>
      <c r="P14">
        <v>735.0</v>
      </c>
      <c r="Q14">
        <v>90.900684</v>
      </c>
      <c r="R14">
        <v>128.5</v>
      </c>
      <c r="S14">
        <v>91.875</v>
      </c>
      <c r="T14" s="1" t="s">
        <v>26</v>
      </c>
      <c r="U14" s="1" t="s">
        <v>76</v>
      </c>
    </row>
    <row r="15" ht="14.25" customHeight="1">
      <c r="A15" s="1" t="s">
        <v>21</v>
      </c>
      <c r="B15" s="1" t="s">
        <v>77</v>
      </c>
      <c r="C15" s="1" t="s">
        <v>78</v>
      </c>
      <c r="D15" s="1" t="s">
        <v>79</v>
      </c>
      <c r="E15" s="1">
        <v>84.08</v>
      </c>
      <c r="F15" s="1">
        <v>62.5</v>
      </c>
      <c r="J15" s="1">
        <v>0.06</v>
      </c>
      <c r="K15" s="1">
        <v>1.05</v>
      </c>
      <c r="L15">
        <f t="shared" si="1"/>
        <v>0.063</v>
      </c>
      <c r="M15" s="1">
        <v>500.0</v>
      </c>
      <c r="N15">
        <f t="shared" si="2"/>
        <v>1486.679353</v>
      </c>
      <c r="O15">
        <v>12.68488014</v>
      </c>
      <c r="P15">
        <v>735.0</v>
      </c>
      <c r="Q15">
        <v>101.4790411</v>
      </c>
      <c r="R15">
        <v>138.8</v>
      </c>
      <c r="S15">
        <v>91.875</v>
      </c>
      <c r="T15" s="1" t="s">
        <v>26</v>
      </c>
      <c r="U15" s="1" t="s">
        <v>80</v>
      </c>
    </row>
    <row r="16" ht="14.25" customHeight="1">
      <c r="A16" s="1" t="s">
        <v>21</v>
      </c>
      <c r="B16" s="1" t="s">
        <v>81</v>
      </c>
      <c r="C16" s="1" t="s">
        <v>82</v>
      </c>
      <c r="D16" s="2" t="s">
        <v>83</v>
      </c>
      <c r="E16" s="1">
        <v>95.1</v>
      </c>
      <c r="F16" s="1">
        <v>69.7</v>
      </c>
      <c r="J16" s="1">
        <v>0.06</v>
      </c>
      <c r="K16" s="1">
        <v>1.05</v>
      </c>
      <c r="L16">
        <f t="shared" si="1"/>
        <v>0.063</v>
      </c>
      <c r="M16" s="1">
        <v>500.0</v>
      </c>
      <c r="N16">
        <f t="shared" si="2"/>
        <v>1465.825447</v>
      </c>
      <c r="O16">
        <v>13.4245545</v>
      </c>
      <c r="P16">
        <v>735.0</v>
      </c>
      <c r="Q16">
        <v>107.396436</v>
      </c>
      <c r="R16">
        <v>127.2</v>
      </c>
      <c r="S16">
        <v>91.875</v>
      </c>
      <c r="T16" s="1" t="s">
        <v>26</v>
      </c>
      <c r="U16" s="1" t="s">
        <v>84</v>
      </c>
    </row>
    <row r="17" ht="14.25" customHeight="1">
      <c r="A17" s="1" t="s">
        <v>21</v>
      </c>
      <c r="B17" s="1" t="s">
        <v>85</v>
      </c>
      <c r="C17" s="1" t="s">
        <v>86</v>
      </c>
      <c r="D17" s="1" t="s">
        <v>87</v>
      </c>
      <c r="E17" s="1">
        <v>129.11</v>
      </c>
      <c r="F17" s="1">
        <v>120.8</v>
      </c>
      <c r="J17" s="1">
        <v>0.06</v>
      </c>
      <c r="K17" s="1">
        <v>1.05</v>
      </c>
      <c r="L17">
        <f t="shared" si="1"/>
        <v>0.063</v>
      </c>
      <c r="M17" s="1">
        <v>500.0</v>
      </c>
      <c r="N17">
        <f t="shared" si="2"/>
        <v>1871.272558</v>
      </c>
      <c r="O17">
        <v>13.8940725</v>
      </c>
      <c r="P17">
        <v>735.0</v>
      </c>
      <c r="Q17">
        <v>111.15258</v>
      </c>
      <c r="R17">
        <v>146.0</v>
      </c>
      <c r="S17">
        <v>91.875</v>
      </c>
      <c r="T17" s="1" t="s">
        <v>26</v>
      </c>
      <c r="U17" s="1" t="s">
        <v>88</v>
      </c>
    </row>
    <row r="18" ht="14.25" customHeight="1">
      <c r="A18" s="1" t="s">
        <v>21</v>
      </c>
      <c r="B18" s="1" t="s">
        <v>89</v>
      </c>
      <c r="C18" s="1" t="s">
        <v>90</v>
      </c>
      <c r="D18" s="2" t="s">
        <v>91</v>
      </c>
      <c r="E18" s="1">
        <v>87.16</v>
      </c>
      <c r="F18" s="1">
        <v>74.1</v>
      </c>
      <c r="J18" s="1">
        <v>0.06</v>
      </c>
      <c r="K18" s="1">
        <v>1.05</v>
      </c>
      <c r="L18">
        <f t="shared" si="1"/>
        <v>0.063</v>
      </c>
      <c r="M18" s="1">
        <v>500.0</v>
      </c>
      <c r="N18">
        <f t="shared" si="2"/>
        <v>1700.321248</v>
      </c>
      <c r="O18">
        <v>12.538512</v>
      </c>
      <c r="P18">
        <v>735.0</v>
      </c>
      <c r="Q18">
        <v>100.308096</v>
      </c>
      <c r="R18">
        <v>123.9</v>
      </c>
      <c r="S18">
        <v>91.875</v>
      </c>
      <c r="T18" s="1" t="s">
        <v>26</v>
      </c>
      <c r="U18" s="1" t="s">
        <v>92</v>
      </c>
    </row>
    <row r="19" ht="14.25" customHeight="1">
      <c r="A19" s="1" t="s">
        <v>21</v>
      </c>
      <c r="B19" s="1" t="s">
        <v>93</v>
      </c>
      <c r="C19" s="1" t="s">
        <v>94</v>
      </c>
      <c r="D19" s="2" t="s">
        <v>95</v>
      </c>
      <c r="E19" s="1">
        <v>107.15</v>
      </c>
      <c r="F19" s="1">
        <v>80.5</v>
      </c>
      <c r="J19" s="1">
        <v>0.06</v>
      </c>
      <c r="K19" s="1">
        <v>1.05</v>
      </c>
      <c r="L19">
        <f t="shared" si="1"/>
        <v>0.063</v>
      </c>
      <c r="M19" s="1">
        <v>500.0</v>
      </c>
      <c r="N19">
        <f t="shared" si="2"/>
        <v>1502.566496</v>
      </c>
      <c r="O19">
        <v>15.069705</v>
      </c>
      <c r="P19">
        <v>735.0</v>
      </c>
      <c r="Q19">
        <v>120.55764</v>
      </c>
      <c r="R19">
        <v>130.8</v>
      </c>
      <c r="S19">
        <v>91.875</v>
      </c>
      <c r="T19" s="1" t="s">
        <v>26</v>
      </c>
      <c r="U19" s="1" t="s">
        <v>96</v>
      </c>
    </row>
    <row r="20" ht="14.25" customHeight="1">
      <c r="A20" s="1" t="s">
        <v>21</v>
      </c>
      <c r="B20" s="1" t="s">
        <v>97</v>
      </c>
      <c r="C20" s="1" t="s">
        <v>98</v>
      </c>
      <c r="D20" s="2" t="s">
        <v>99</v>
      </c>
      <c r="E20" s="1">
        <v>164.22</v>
      </c>
      <c r="F20" s="1">
        <v>135.1</v>
      </c>
      <c r="J20" s="1">
        <v>0.06</v>
      </c>
      <c r="K20" s="1">
        <v>1.05</v>
      </c>
      <c r="L20">
        <f t="shared" si="1"/>
        <v>0.063</v>
      </c>
      <c r="M20" s="1">
        <v>500.0</v>
      </c>
      <c r="N20">
        <f t="shared" si="2"/>
        <v>1645.353794</v>
      </c>
      <c r="O20">
        <v>11.65389564</v>
      </c>
      <c r="P20">
        <v>735.0</v>
      </c>
      <c r="Q20">
        <v>93.23116508</v>
      </c>
      <c r="R20">
        <v>120.9</v>
      </c>
      <c r="S20">
        <v>91.875</v>
      </c>
      <c r="T20" s="1" t="s">
        <v>26</v>
      </c>
      <c r="U20" s="1" t="s">
        <v>100</v>
      </c>
    </row>
    <row r="21" ht="14.25" customHeight="1">
      <c r="A21" s="1" t="s">
        <v>21</v>
      </c>
      <c r="B21" s="1" t="s">
        <v>101</v>
      </c>
      <c r="C21" s="1" t="s">
        <v>102</v>
      </c>
      <c r="D21" s="1" t="s">
        <v>103</v>
      </c>
      <c r="E21" s="1">
        <v>102.18</v>
      </c>
      <c r="F21" s="1">
        <v>75.7</v>
      </c>
      <c r="J21" s="1">
        <v>0.06</v>
      </c>
      <c r="K21" s="1">
        <v>1.05</v>
      </c>
      <c r="L21">
        <f t="shared" si="1"/>
        <v>0.063</v>
      </c>
      <c r="M21" s="1">
        <v>500.0</v>
      </c>
      <c r="N21">
        <f t="shared" si="2"/>
        <v>1481.698963</v>
      </c>
      <c r="O21">
        <v>10.331601</v>
      </c>
      <c r="P21">
        <v>735.0</v>
      </c>
      <c r="Q21">
        <v>82.652808</v>
      </c>
      <c r="R21">
        <v>106.1</v>
      </c>
      <c r="S21">
        <v>91.875</v>
      </c>
      <c r="T21" s="1" t="s">
        <v>26</v>
      </c>
      <c r="U21" s="1" t="s">
        <v>104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