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<sst xmlns="http://schemas.openxmlformats.org/spreadsheetml/2006/main" count="25" uniqueCount="21">
  <si>
    <t>Location</t>
  </si>
  <si>
    <t>Code</t>
  </si>
  <si>
    <t xml:space="preserve">IUPAC 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</si>
  <si>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</si>
  <si>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</si>
  <si>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</si>
  <si>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</si>
  <si>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</si>
  <si>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</si>
  <si>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</si>
  <si>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</si>
  <si>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n (mmol)</t>
  </si>
  <si>
    <t>Volume_stock per reaction</t>
  </si>
  <si>
    <t>A1</t>
  </si>
  <si>
    <t>Iodo-1</t>
  </si>
  <si>
    <t>1-(4-(tert-butoxycarbonyl)piperazine-1-carbonyl)-3-methyl-1H-imidazol-3-ium iodide</t>
  </si>
  <si>
    <t>C14H23IN4O3</t>
  </si>
  <si>
    <t>A2</t>
  </si>
  <si>
    <t>Iodo-2</t>
  </si>
  <si>
    <t>A3</t>
  </si>
  <si>
    <t>Iodo-3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</si>
</sst>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color rgb="FF000000"/>
    </font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3.0"/>
    <col customWidth="1" min="4" max="4" width="12.43"/>
    <col customWidth="1" min="5" max="5" width="8.71"/>
    <col customWidth="1" min="6" max="6" width="6.71"/>
    <col customWidth="1" min="7" max="8" width="8.71"/>
    <col customWidth="1" min="9" max="9" width="26.29"/>
    <col customWidth="1" min="10" max="10" width="17.14"/>
    <col customWidth="1" min="11" max="11" width="8.71"/>
    <col customWidth="1" min="12" max="14" width="11.86"/>
    <col customWidth="1" min="15" max="16" width="8.71"/>
    <col customWidth="1" min="17" max="17" width="11.86"/>
    <col customWidth="1" min="18" max="26" width="8.71"/>
  </cols>
  <sheetData>
    <row r="1" ht="14.25" customHeight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4.25" customHeight="1">
      <c r="A2" s="1" t="s">
        <v>13</v>
      </c>
      <c r="B2" s="1" t="s">
        <v>14</v>
      </c>
      <c r="C2" s="1" t="s">
        <v>15</v>
      </c>
      <c r="D2" s="1" t="s">
        <v>16</v>
      </c>
      <c r="E2" s="1">
        <v>422.26</v>
      </c>
      <c r="F2" s="1">
        <v>2900.0</v>
      </c>
      <c r="G2" s="2">
        <f t="shared" ref="G2:G4" si="1">F2/E2/1500*1000</f>
        <v>4.57853771</v>
      </c>
      <c r="H2">
        <f t="shared" ref="H2:H4" si="2">G2/2</f>
        <v>2.289268855</v>
      </c>
      <c r="I2">
        <f t="shared" ref="I2:I4" si="3">G2*1000</f>
        <v>4578.53771</v>
      </c>
      <c r="J2">
        <v>1500.0</v>
      </c>
      <c r="K2">
        <v>2000.0</v>
      </c>
      <c r="L2">
        <v>0.07</v>
      </c>
      <c r="M2">
        <f t="shared" ref="M2:M4" si="4">ROUND(L2/J2*1000000,1)</f>
        <v>46.7</v>
      </c>
    </row>
    <row r="3" ht="14.25" customHeight="1">
      <c r="A3" s="1" t="s">
        <v>17</v>
      </c>
      <c r="B3" s="1" t="s">
        <v>18</v>
      </c>
      <c r="C3" s="1" t="s">
        <v>15</v>
      </c>
      <c r="D3" s="1" t="s">
        <v>16</v>
      </c>
      <c r="E3" s="1">
        <v>422.26</v>
      </c>
      <c r="F3" s="1">
        <v>2900.0</v>
      </c>
      <c r="G3" s="2">
        <f t="shared" si="1"/>
        <v>4.57853771</v>
      </c>
      <c r="H3">
        <f t="shared" si="2"/>
        <v>2.289268855</v>
      </c>
      <c r="I3">
        <f t="shared" si="3"/>
        <v>4578.53771</v>
      </c>
      <c r="J3">
        <v>1500.0</v>
      </c>
      <c r="K3">
        <v>2000.0</v>
      </c>
      <c r="L3">
        <v>0.07</v>
      </c>
      <c r="M3">
        <f t="shared" si="4"/>
        <v>46.7</v>
      </c>
    </row>
    <row r="4" ht="14.25" customHeight="1">
      <c r="A4" s="1" t="s">
        <v>19</v>
      </c>
      <c r="B4" s="1" t="s">
        <v>20</v>
      </c>
      <c r="C4" s="1" t="s">
        <v>15</v>
      </c>
      <c r="D4" s="1" t="s">
        <v>16</v>
      </c>
      <c r="E4" s="1">
        <v>422.26</v>
      </c>
      <c r="F4" s="1">
        <v>2900.0</v>
      </c>
      <c r="G4" s="2">
        <f t="shared" si="1"/>
        <v>4.57853771</v>
      </c>
      <c r="H4">
        <f t="shared" si="2"/>
        <v>2.289268855</v>
      </c>
      <c r="I4">
        <f t="shared" si="3"/>
        <v>4578.53771</v>
      </c>
      <c r="J4">
        <v>1500.0</v>
      </c>
      <c r="K4">
        <v>2000.0</v>
      </c>
      <c r="L4">
        <v>0.07</v>
      </c>
      <c r="M4">
        <f t="shared" si="4"/>
        <v>46.7</v>
      </c>
    </row>
    <row r="5" ht="14.25" customHeight="1">
      <c r="G5" s="2"/>
    </row>
    <row r="6" ht="14.25" customHeight="1">
      <c r="G6" s="2"/>
    </row>
    <row r="7" ht="14.25" customHeight="1">
      <c r="G7" s="3"/>
    </row>
    <row r="8" ht="14.25" customHeight="1">
      <c r="G8" s="4"/>
    </row>
    <row r="9" ht="14.25" customHeight="1">
      <c r="G9" s="3"/>
    </row>
    <row r="10" ht="14.25" customHeight="1">
      <c r="G10" s="3"/>
    </row>
    <row r="11" ht="14.25" customHeight="1">
      <c r="G11" s="3"/>
    </row>
    <row r="12" ht="14.25" customHeight="1">
      <c r="G12" s="3"/>
    </row>
    <row r="13" ht="14.25" customHeight="1">
      <c r="G13" s="3"/>
    </row>
    <row r="14" ht="14.25" customHeight="1">
      <c r="G14" s="3"/>
    </row>
    <row r="15" ht="14.25" customHeight="1">
      <c r="G15" s="3"/>
    </row>
    <row r="16" ht="14.25" customHeight="1">
      <c r="G16" s="3"/>
    </row>
    <row r="17" ht="14.25" customHeight="1">
      <c r="G17" s="3"/>
    </row>
    <row r="18" ht="14.25" customHeight="1">
      <c r="G18" s="3"/>
    </row>
    <row r="19" ht="14.25" customHeight="1">
      <c r="G19" s="3"/>
    </row>
    <row r="20" ht="14.25" customHeight="1">
      <c r="G20" s="3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</sheetData>
  <printOptions/>
  <pageMargins bottom="0.75" footer="0.0" header="0.0" left="0.7" right="0.7" top="0.75"/>
  <pageSetup orientation="landscape"/>
  <drawing r:id="rId1"/>
</worksheet>
</file>